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724" firstSheet="1" activeTab="8"/>
  </bookViews>
  <sheets>
    <sheet name="报价主页" sheetId="9" r:id="rId1"/>
    <sheet name="E邮宝" sheetId="3" r:id="rId2"/>
    <sheet name="E包裹特惠" sheetId="10" r:id="rId3"/>
    <sheet name="欧亚兴OYX" sheetId="17" r:id="rId4"/>
    <sheet name="兴远XY" sheetId="16" r:id="rId5"/>
    <sheet name="阿尔巴特ABT" sheetId="19" r:id="rId6"/>
    <sheet name="CEL" sheetId="18" r:id="rId7"/>
    <sheet name="UNI" sheetId="7" r:id="rId8"/>
    <sheet name="GUOO" sheetId="12" r:id="rId9"/>
    <sheet name="Yandex(CEL-WB)" sheetId="11" r:id="rId10"/>
    <sheet name="GUOO YANDEX资费试算表" sheetId="13" r:id="rId11"/>
    <sheet name="UNI-Yandex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1" authorId="0">
      <text>
        <r>
          <rPr>
            <sz val="9"/>
            <rFont val="宋体"/>
            <charset val="134"/>
          </rPr>
          <t>V1.1-10.3修改</t>
        </r>
      </text>
    </comment>
  </commentList>
</comments>
</file>

<file path=xl/sharedStrings.xml><?xml version="1.0" encoding="utf-8"?>
<sst xmlns="http://schemas.openxmlformats.org/spreadsheetml/2006/main" count="1295" uniqueCount="448">
  <si>
    <t>122义乌仓</t>
  </si>
  <si>
    <t>：发布日期</t>
  </si>
  <si>
    <t>CEL  GUOO  UNI  邮政收货地址：义乌市柳青路1576号1楼 电话：18905895796（微信同步） 
XY  OYX收货地址：义乌市柳青路1576号2楼B区 电话：18058976330（微信同步）                                          
 收货地址：宁波市长兴路158号驿淘产业园8号楼s101
收货时间：周一至周六9:00-20:00  联系人：范祖群 18905895796</t>
  </si>
  <si>
    <t>跨境巴士代贴单网址：http://hd.ozon56.net/index/login/login.html</t>
  </si>
  <si>
    <t>CEL,GUOO查询网址：https://www.17track.net/zh-cn</t>
  </si>
  <si>
    <t>UNI查询网址：https://unitrade.youtrack.info</t>
  </si>
  <si>
    <t>序号</t>
  </si>
  <si>
    <t>渠道</t>
  </si>
  <si>
    <t>生效日期</t>
  </si>
  <si>
    <t>价格调整</t>
  </si>
  <si>
    <t>报价表</t>
  </si>
  <si>
    <t>区域</t>
  </si>
  <si>
    <t>简介</t>
  </si>
  <si>
    <t>最新条款变动通知</t>
  </si>
  <si>
    <t>CEL</t>
  </si>
  <si>
    <t>不变</t>
  </si>
  <si>
    <t>点击查看</t>
  </si>
  <si>
    <t>OZON俄罗斯（线下专线可接收）</t>
  </si>
  <si>
    <t>线上指定揽收仓</t>
  </si>
  <si>
    <r>
      <rPr>
        <b/>
        <sz val="14"/>
        <rFont val="微软雅黑"/>
        <charset val="204"/>
      </rPr>
      <t>207宁波仓/122义乌仓</t>
    </r>
    <r>
      <rPr>
        <b/>
        <sz val="12"/>
        <color rgb="FFFF0000"/>
        <rFont val="微软雅黑"/>
        <charset val="204"/>
      </rPr>
      <t xml:space="preserve">
1.所有物流渠道提供代贴单服务
2.每周日休息，留意收货时间
3.俄罗斯E邮宝陆运特惠价格下调，调整为</t>
    </r>
    <r>
      <rPr>
        <b/>
        <sz val="12"/>
        <color rgb="FF094FE9"/>
        <rFont val="微软雅黑"/>
        <charset val="204"/>
      </rPr>
      <t>23/kg+11/票（2025-3-11）</t>
    </r>
    <r>
      <rPr>
        <b/>
        <sz val="12"/>
        <color rgb="FFFF0000"/>
        <rFont val="微软雅黑"/>
        <charset val="204"/>
      </rPr>
      <t>执行</t>
    </r>
    <r>
      <rPr>
        <b/>
        <sz val="12"/>
        <color rgb="FF094FE9"/>
        <rFont val="微软雅黑"/>
        <charset val="204"/>
      </rPr>
      <t xml:space="preserve">
</t>
    </r>
    <r>
      <rPr>
        <b/>
        <sz val="12"/>
        <color rgb="FFFF0000"/>
        <rFont val="微软雅黑"/>
        <charset val="204"/>
      </rPr>
      <t>4.新增线上物流</t>
    </r>
    <r>
      <rPr>
        <b/>
        <sz val="12"/>
        <color rgb="FF094FE9"/>
        <rFont val="微软雅黑"/>
        <charset val="204"/>
      </rPr>
      <t xml:space="preserve">GUOO（2025-3-11）
</t>
    </r>
    <r>
      <rPr>
        <b/>
        <sz val="12"/>
        <color rgb="FFFF0000"/>
        <rFont val="微软雅黑"/>
        <charset val="204"/>
      </rPr>
      <t>5.以下渠道正常收寄，加收</t>
    </r>
    <r>
      <rPr>
        <b/>
        <sz val="12"/>
        <color rgb="FF094FE9"/>
        <rFont val="微软雅黑"/>
        <charset val="204"/>
      </rPr>
      <t>25/票</t>
    </r>
    <r>
      <rPr>
        <b/>
        <sz val="12"/>
        <color rgb="FFFF0000"/>
        <rFont val="微软雅黑"/>
        <charset val="204"/>
      </rPr>
      <t xml:space="preserve">操作费
</t>
    </r>
    <r>
      <rPr>
        <b/>
        <sz val="12"/>
        <color theme="5" tint="-0.25"/>
        <rFont val="微软雅黑"/>
        <charset val="204"/>
      </rPr>
      <t xml:space="preserve">UNI Economy Big;
UNI Economy Big Courier;
UNI Economy Premium Big;
UNI Economy Premium Big Courier;
</t>
    </r>
    <r>
      <rPr>
        <b/>
        <sz val="12"/>
        <color rgb="FFFF0000"/>
        <rFont val="微软雅黑"/>
        <charset val="204"/>
      </rPr>
      <t>6.OZON邮政EUB陆运特惠价格上涨，公布价调整15+34.75/kg</t>
    </r>
  </si>
  <si>
    <t>UNI</t>
  </si>
  <si>
    <t>上涨</t>
  </si>
  <si>
    <t>OZON俄罗斯</t>
  </si>
  <si>
    <t>E邮宝</t>
  </si>
  <si>
    <t>俄罗斯，白俄罗斯，哈萨克斯坦</t>
  </si>
  <si>
    <t>线下周结，每周一出账单</t>
  </si>
  <si>
    <t>E包裹</t>
  </si>
  <si>
    <t>下调</t>
  </si>
  <si>
    <t>俄罗斯</t>
  </si>
  <si>
    <r>
      <rPr>
        <b/>
        <sz val="16"/>
        <rFont val="微软雅黑"/>
        <charset val="134"/>
      </rPr>
      <t>Yandex</t>
    </r>
    <r>
      <rPr>
        <b/>
        <sz val="16"/>
        <color rgb="FFFF0000"/>
        <rFont val="微软雅黑"/>
        <charset val="134"/>
      </rPr>
      <t>(CEL-WB)</t>
    </r>
  </si>
  <si>
    <t>GUOO</t>
  </si>
  <si>
    <t>GUOO YANDEX</t>
  </si>
  <si>
    <t>XY兴远</t>
  </si>
  <si>
    <t>OYX欧亚兴</t>
  </si>
  <si>
    <t>ABT阿尔巴特</t>
  </si>
  <si>
    <t>新增</t>
  </si>
  <si>
    <t>UNI-YANDEX</t>
  </si>
  <si>
    <t>邮政产品只接收价格表里的（ 俄罗斯空运目前不接收）</t>
  </si>
  <si>
    <r>
      <rPr>
        <b/>
        <sz val="14"/>
        <color rgb="FFFF0000"/>
        <rFont val="微软雅黑"/>
        <charset val="204"/>
      </rPr>
      <t xml:space="preserve">所以寄件过来的麻烦按寄件格式寄件，方便及时处理
</t>
    </r>
    <r>
      <rPr>
        <b/>
        <sz val="22"/>
        <color rgb="FFFF0000"/>
        <rFont val="微软雅黑"/>
        <charset val="204"/>
      </rPr>
      <t>请注意渠道条款,如走件视同同意条款,我司不再单独确认</t>
    </r>
  </si>
  <si>
    <t>EUB-运费测算表</t>
  </si>
  <si>
    <t>温馨提示：E邮宝特惠LK开头，E邮宝空运LZ开头</t>
  </si>
  <si>
    <t>OZON官方指定物流</t>
  </si>
  <si>
    <t>产品分类</t>
  </si>
  <si>
    <t>渠道名称</t>
  </si>
  <si>
    <t>到取货点/到门</t>
  </si>
  <si>
    <t>揽收点至莫斯科分拣中心时效(天)</t>
  </si>
  <si>
    <t>资费</t>
  </si>
  <si>
    <t>最大重量
(KG)</t>
  </si>
  <si>
    <t>最大货值(卢布)</t>
  </si>
  <si>
    <t>尺寸限制(厘米)</t>
  </si>
  <si>
    <t>电池运输</t>
  </si>
  <si>
    <t>渠道优势</t>
  </si>
  <si>
    <t>价格测算</t>
  </si>
  <si>
    <t>邮政E邮宝</t>
  </si>
  <si>
    <t>E邮宝航空（俄罗斯）</t>
  </si>
  <si>
    <t>到取货点</t>
  </si>
  <si>
    <t>15-25</t>
  </si>
  <si>
    <t>暂停</t>
  </si>
  <si>
    <t>5KG</t>
  </si>
  <si>
    <t>优惠详谈</t>
  </si>
  <si>
    <r>
      <rPr>
        <sz val="12"/>
        <color theme="1"/>
        <rFont val="等线"/>
        <charset val="134"/>
        <scheme val="minor"/>
      </rPr>
      <t>单边不超60CM，三边之和</t>
    </r>
    <r>
      <rPr>
        <sz val="12"/>
        <rFont val="等线"/>
        <charset val="134"/>
        <scheme val="minor"/>
      </rPr>
      <t>不超90CM</t>
    </r>
    <r>
      <rPr>
        <sz val="12"/>
        <color theme="1"/>
        <rFont val="等线"/>
        <charset val="134"/>
        <scheme val="minor"/>
      </rPr>
      <t xml:space="preserve">
</t>
    </r>
    <r>
      <rPr>
        <b/>
        <sz val="12"/>
        <color rgb="FF7030A0"/>
        <rFont val="等线"/>
        <charset val="134"/>
        <scheme val="minor"/>
      </rPr>
      <t>不算材积</t>
    </r>
  </si>
  <si>
    <t>不允许</t>
  </si>
  <si>
    <r>
      <rPr>
        <sz val="12"/>
        <color rgb="FF7030A0"/>
        <rFont val="等线"/>
        <charset val="134"/>
        <scheme val="minor"/>
      </rPr>
      <t>航空件禁止带磁带电液体粉末（</t>
    </r>
    <r>
      <rPr>
        <sz val="12"/>
        <color rgb="FFFF0000"/>
        <rFont val="等线"/>
        <charset val="134"/>
        <scheme val="minor"/>
      </rPr>
      <t>5KG以内</t>
    </r>
    <r>
      <rPr>
        <sz val="12"/>
        <color rgb="FF7030A0"/>
        <rFont val="等线"/>
        <charset val="134"/>
        <scheme val="minor"/>
      </rPr>
      <t>）</t>
    </r>
  </si>
  <si>
    <t>←填入重量/KG</t>
  </si>
  <si>
    <t>E邮宝特惠（俄罗斯）</t>
  </si>
  <si>
    <t>20-30</t>
  </si>
  <si>
    <t>32元/千克+13元/票</t>
  </si>
  <si>
    <t>允许</t>
  </si>
  <si>
    <r>
      <rPr>
        <sz val="12"/>
        <color rgb="FF7030A0"/>
        <rFont val="等线"/>
        <charset val="134"/>
        <scheme val="minor"/>
      </rPr>
      <t>适合重量5KG以内的商品，各类货值较低的商品，</t>
    </r>
    <r>
      <rPr>
        <sz val="12"/>
        <color rgb="FFFF0000"/>
        <rFont val="等线"/>
        <charset val="134"/>
        <scheme val="minor"/>
      </rPr>
      <t>敏感产品</t>
    </r>
  </si>
  <si>
    <t>←三边尺寸/CM</t>
  </si>
  <si>
    <r>
      <rPr>
        <sz val="12"/>
        <color theme="1"/>
        <rFont val="等线"/>
        <charset val="134"/>
        <scheme val="minor"/>
      </rPr>
      <t>E邮宝特惠</t>
    </r>
    <r>
      <rPr>
        <sz val="12"/>
        <color rgb="FFFF0000"/>
        <rFont val="等线"/>
        <charset val="134"/>
        <scheme val="minor"/>
      </rPr>
      <t>（哈萨克斯坦）</t>
    </r>
  </si>
  <si>
    <t>34元/千克+1.7元/票</t>
  </si>
  <si>
    <r>
      <rPr>
        <sz val="12"/>
        <color rgb="FF7030A0"/>
        <rFont val="等线"/>
        <charset val="134"/>
        <scheme val="minor"/>
      </rPr>
      <t>适合重量</t>
    </r>
    <r>
      <rPr>
        <sz val="12"/>
        <color rgb="FFFF0000"/>
        <rFont val="等线"/>
        <charset val="134"/>
        <scheme val="minor"/>
      </rPr>
      <t>5KG以内</t>
    </r>
    <r>
      <rPr>
        <sz val="12"/>
        <color rgb="FF7030A0"/>
        <rFont val="等线"/>
        <charset val="134"/>
        <scheme val="minor"/>
      </rPr>
      <t>的商品，各类货值较低的商品，</t>
    </r>
    <r>
      <rPr>
        <sz val="12"/>
        <color rgb="FFFF0000"/>
        <rFont val="等线"/>
        <charset val="134"/>
        <scheme val="minor"/>
      </rPr>
      <t>敏感产品</t>
    </r>
  </si>
  <si>
    <r>
      <rPr>
        <sz val="12"/>
        <color theme="1"/>
        <rFont val="等线"/>
        <charset val="134"/>
        <scheme val="minor"/>
      </rPr>
      <t>E邮宝航空</t>
    </r>
    <r>
      <rPr>
        <sz val="12"/>
        <color rgb="FFFF0000"/>
        <rFont val="等线"/>
        <charset val="134"/>
        <scheme val="minor"/>
      </rPr>
      <t>（哈萨克斯坦）</t>
    </r>
  </si>
  <si>
    <t>46.75元/KG+1.7元/</t>
  </si>
  <si>
    <r>
      <rPr>
        <sz val="12"/>
        <color rgb="FFFF0000"/>
        <rFont val="等线"/>
        <charset val="134"/>
        <scheme val="minor"/>
      </rPr>
      <t>白俄罗斯</t>
    </r>
    <r>
      <rPr>
        <sz val="12"/>
        <color theme="1"/>
        <rFont val="等线"/>
        <charset val="134"/>
        <scheme val="minor"/>
      </rPr>
      <t>水陆路</t>
    </r>
  </si>
  <si>
    <t>35元/千克+18元/票</t>
  </si>
  <si>
    <r>
      <rPr>
        <sz val="12"/>
        <color rgb="FF7030A0"/>
        <rFont val="等线"/>
        <charset val="134"/>
        <scheme val="minor"/>
      </rPr>
      <t>适合重量</t>
    </r>
    <r>
      <rPr>
        <sz val="12"/>
        <color rgb="FFFF0000"/>
        <rFont val="等线"/>
        <charset val="134"/>
        <scheme val="minor"/>
      </rPr>
      <t>2KG以内</t>
    </r>
    <r>
      <rPr>
        <sz val="12"/>
        <color rgb="FF7030A0"/>
        <rFont val="等线"/>
        <charset val="134"/>
        <scheme val="minor"/>
      </rPr>
      <t>的商品，各类货值较低的商品，</t>
    </r>
    <r>
      <rPr>
        <sz val="12"/>
        <color rgb="FFFF0000"/>
        <rFont val="等线"/>
        <charset val="134"/>
        <scheme val="minor"/>
      </rPr>
      <t>敏感产品</t>
    </r>
  </si>
  <si>
    <t>←填入成交价/卢布</t>
  </si>
  <si>
    <r>
      <rPr>
        <sz val="12"/>
        <color rgb="FFFF0000"/>
        <rFont val="等线"/>
        <charset val="134"/>
        <scheme val="minor"/>
      </rPr>
      <t>白俄罗斯</t>
    </r>
    <r>
      <rPr>
        <sz val="12"/>
        <color theme="1"/>
        <rFont val="等线"/>
        <charset val="134"/>
        <scheme val="minor"/>
      </rPr>
      <t>航空</t>
    </r>
  </si>
  <si>
    <r>
      <rPr>
        <sz val="12"/>
        <color rgb="FF7030A0"/>
        <rFont val="等线"/>
        <charset val="134"/>
        <scheme val="minor"/>
      </rPr>
      <t>航空件禁止带磁带电液体粉末（</t>
    </r>
    <r>
      <rPr>
        <sz val="12"/>
        <color rgb="FFFF0000"/>
        <rFont val="等线"/>
        <charset val="134"/>
        <scheme val="minor"/>
      </rPr>
      <t>2KG以内</t>
    </r>
    <r>
      <rPr>
        <sz val="12"/>
        <color rgb="FF7030A0"/>
        <rFont val="等线"/>
        <charset val="134"/>
        <scheme val="minor"/>
      </rPr>
      <t>）</t>
    </r>
  </si>
  <si>
    <r>
      <rPr>
        <sz val="12"/>
        <color rgb="FFFF0000"/>
        <rFont val="等线"/>
        <charset val="134"/>
        <scheme val="minor"/>
      </rPr>
      <t>吉尔吉斯斯坦</t>
    </r>
    <r>
      <rPr>
        <sz val="12"/>
        <color theme="1"/>
        <rFont val="等线"/>
        <charset val="134"/>
        <scheme val="minor"/>
      </rPr>
      <t>航空</t>
    </r>
  </si>
  <si>
    <t>2KG</t>
  </si>
  <si>
    <r>
      <rPr>
        <sz val="12"/>
        <color rgb="FFFF0000"/>
        <rFont val="等线"/>
        <charset val="134"/>
        <scheme val="minor"/>
      </rPr>
      <t>乌兹别克斯坦</t>
    </r>
    <r>
      <rPr>
        <sz val="12"/>
        <color theme="1"/>
        <rFont val="等线"/>
        <charset val="134"/>
        <scheme val="minor"/>
      </rPr>
      <t>航空</t>
    </r>
  </si>
  <si>
    <r>
      <rPr>
        <sz val="12"/>
        <color rgb="FFFF0000"/>
        <rFont val="等线"/>
        <charset val="134"/>
        <scheme val="minor"/>
      </rPr>
      <t>亚美尼亚</t>
    </r>
    <r>
      <rPr>
        <sz val="12"/>
        <color theme="1"/>
        <rFont val="等线"/>
        <charset val="134"/>
        <scheme val="minor"/>
      </rPr>
      <t>航空</t>
    </r>
  </si>
  <si>
    <r>
      <rPr>
        <sz val="12"/>
        <color rgb="FFFF0000"/>
        <rFont val="等线"/>
        <charset val="134"/>
        <scheme val="minor"/>
      </rPr>
      <t>阿塞拜疆</t>
    </r>
    <r>
      <rPr>
        <sz val="12"/>
        <color theme="1"/>
        <rFont val="等线"/>
        <charset val="134"/>
        <scheme val="minor"/>
      </rPr>
      <t>航空</t>
    </r>
  </si>
  <si>
    <r>
      <rPr>
        <sz val="12"/>
        <color theme="1"/>
        <rFont val="微软雅黑"/>
        <charset val="134"/>
      </rPr>
      <t xml:space="preserve">1：本表可用于测算运费，核算成本试用；  </t>
    </r>
    <r>
      <rPr>
        <sz val="11"/>
        <color theme="1"/>
        <rFont val="等线"/>
        <charset val="134"/>
        <scheme val="minor"/>
      </rPr>
      <t xml:space="preserve">                                  </t>
    </r>
    <r>
      <rPr>
        <b/>
        <sz val="14"/>
        <color rgb="FFC00000"/>
        <rFont val="微软雅黑"/>
        <charset val="134"/>
      </rPr>
      <t>自动出报价，不能发运的渠道不显示价格</t>
    </r>
    <r>
      <rPr>
        <sz val="11"/>
        <color theme="1"/>
        <rFont val="等线"/>
        <charset val="134"/>
        <scheme val="minor"/>
      </rPr>
      <t xml:space="preserve"> </t>
    </r>
  </si>
  <si>
    <t>2：请勿对表格数据改动；</t>
  </si>
  <si>
    <t>3：日常使用时，请按实际重量填写“商品重量/三边尺寸”和“商品货值”，表格自动生成对应物流报价；</t>
  </si>
  <si>
    <t>4：重量默认单位为千克 KG，尺寸默认单位为厘米 CM,  成交价是卢布；</t>
  </si>
  <si>
    <t>浙江省金华市浙江省金华市义乌市后宅街道柳青路1576号1楼CEL
联系人：CEL义乌仓 ；手机号码：18905895796（微信同步）
宁波市江北区长兴路158号8号楼s101 CEL宁波集货仓
联系人：吴浩鹏；手机号码：19817935310（微信同步）</t>
  </si>
  <si>
    <t>E包裹-运费测算表</t>
  </si>
  <si>
    <t>温馨提示：E包裹CX开头</t>
  </si>
  <si>
    <t>最大货值(人民币)</t>
  </si>
  <si>
    <t>邮政</t>
  </si>
  <si>
    <t>E包裹-特惠</t>
  </si>
  <si>
    <t>52.5+30/KG</t>
  </si>
  <si>
    <t>0.5-31KG</t>
  </si>
  <si>
    <t>单边不超105CM，三边之和不超200CM
不算材积
首重500克52.5元  续500克15元</t>
  </si>
  <si>
    <r>
      <rPr>
        <sz val="12"/>
        <color rgb="FF7030A0"/>
        <rFont val="等线"/>
        <charset val="134"/>
        <scheme val="minor"/>
      </rPr>
      <t>适合重量31KG以内的商品，各类货值较低的商品，</t>
    </r>
    <r>
      <rPr>
        <sz val="12"/>
        <color rgb="FFFF0000"/>
        <rFont val="等线"/>
        <charset val="134"/>
        <scheme val="minor"/>
      </rPr>
      <t>敏感产品</t>
    </r>
  </si>
  <si>
    <t>浙江省金华市义乌市后宅街道柳青路1576号1楼CEL
联系人：CEL义乌仓 ；手机号码：18905895796（微信同步）
宁波市江北区长兴路158号8号楼s101 CEL宁波集货仓
联系人：吴浩鹏；手机号码：19817935310（微信同步）</t>
  </si>
  <si>
    <t>OYX欧亚兴-运费测算表</t>
  </si>
  <si>
    <t>订单备货时间</t>
  </si>
  <si>
    <t>揽收点至莫斯科分拣中心时效</t>
  </si>
  <si>
    <t>最大重量</t>
  </si>
  <si>
    <t>电池</t>
  </si>
  <si>
    <t>渠道说明</t>
  </si>
  <si>
    <t>计费重
(KG)</t>
  </si>
  <si>
    <t>体积重kg/m³</t>
  </si>
  <si>
    <r>
      <rPr>
        <b/>
        <sz val="11"/>
        <color theme="1"/>
        <rFont val="微软雅黑"/>
        <charset val="134"/>
      </rPr>
      <t>OYX
Extra  Small
（</t>
    </r>
    <r>
      <rPr>
        <b/>
        <sz val="11"/>
        <color rgb="FFC00000"/>
        <rFont val="微软雅黑"/>
        <charset val="134"/>
      </rPr>
      <t>超级轻小件</t>
    </r>
    <r>
      <rPr>
        <b/>
        <sz val="11"/>
        <color theme="1"/>
        <rFont val="微软雅黑"/>
        <charset val="134"/>
      </rPr>
      <t>）</t>
    </r>
  </si>
  <si>
    <t>Express Extra Small
超级轻小件（陆空特快）</t>
  </si>
  <si>
    <t>超快速</t>
  </si>
  <si>
    <t>PUDO到取货点
Courier到门</t>
  </si>
  <si>
    <t>5天内</t>
  </si>
  <si>
    <t>5-10天</t>
  </si>
  <si>
    <t>3元+0.045 元/1克</t>
  </si>
  <si>
    <t>0.5KG</t>
  </si>
  <si>
    <t>1500卢布</t>
  </si>
  <si>
    <t>设备内部装有电池最高功率100瓦特。不需要提供MSDS；</t>
  </si>
  <si>
    <r>
      <rPr>
        <sz val="10"/>
        <color theme="1"/>
        <rFont val="微软雅黑"/>
        <charset val="134"/>
      </rPr>
      <t>三边和不</t>
    </r>
    <r>
      <rPr>
        <sz val="10"/>
        <rFont val="微软雅黑"/>
        <charset val="134"/>
      </rPr>
      <t>超</t>
    </r>
    <r>
      <rPr>
        <sz val="10"/>
        <color rgb="FFFF0000"/>
        <rFont val="微软雅黑"/>
        <charset val="134"/>
      </rPr>
      <t xml:space="preserve">90CM
</t>
    </r>
    <r>
      <rPr>
        <sz val="10"/>
        <rFont val="微软雅黑"/>
        <charset val="134"/>
      </rPr>
      <t>最长边不超</t>
    </r>
    <r>
      <rPr>
        <sz val="10"/>
        <color rgb="FFFF0000"/>
        <rFont val="微软雅黑"/>
        <charset val="134"/>
      </rPr>
      <t xml:space="preserve">60CM
</t>
    </r>
    <r>
      <rPr>
        <b/>
        <sz val="10"/>
        <color rgb="FFC00000"/>
        <rFont val="微软雅黑"/>
        <charset val="134"/>
      </rPr>
      <t>不计材积</t>
    </r>
  </si>
  <si>
    <r>
      <rPr>
        <sz val="10"/>
        <color rgb="FF7030A0"/>
        <rFont val="微软雅黑"/>
        <charset val="134"/>
      </rPr>
      <t>1：重量0.5KG内
2：</t>
    </r>
    <r>
      <rPr>
        <b/>
        <sz val="10"/>
        <color rgb="FFC00000"/>
        <rFont val="微软雅黑"/>
        <charset val="134"/>
      </rPr>
      <t>货值 1500卢布以内</t>
    </r>
    <r>
      <rPr>
        <sz val="10"/>
        <color rgb="FF7030A0"/>
        <rFont val="微软雅黑"/>
        <charset val="134"/>
      </rPr>
      <t xml:space="preserve">
3：丢件最大赔付1500卢布</t>
    </r>
  </si>
  <si>
    <t>Standard Extra Small
超级轻小件（陆空标准）</t>
  </si>
  <si>
    <t>快速</t>
  </si>
  <si>
    <t>10-15天</t>
  </si>
  <si>
    <t>2.9元+0.035元/1克</t>
  </si>
  <si>
    <t>没有限制。不需要提供MSDS；</t>
  </si>
  <si>
    <t>Economy Extra Small
超级轻小件（陆运经济）</t>
  </si>
  <si>
    <t>经济</t>
  </si>
  <si>
    <t>13-18天</t>
  </si>
  <si>
    <t>2.9元+0.025元/1克</t>
  </si>
  <si>
    <r>
      <rPr>
        <b/>
        <sz val="11"/>
        <color theme="1"/>
        <rFont val="微软雅黑"/>
        <charset val="134"/>
      </rPr>
      <t>OYX
Budget
（</t>
    </r>
    <r>
      <rPr>
        <b/>
        <sz val="11"/>
        <color rgb="FFC00000"/>
        <rFont val="微软雅黑"/>
        <charset val="134"/>
      </rPr>
      <t>低客单标准件</t>
    </r>
    <r>
      <rPr>
        <b/>
        <sz val="11"/>
        <color theme="1"/>
        <rFont val="微软雅黑"/>
        <charset val="134"/>
      </rPr>
      <t>）</t>
    </r>
  </si>
  <si>
    <t>Express Budget
低客单标准件（陆空特快）</t>
  </si>
  <si>
    <t>23元 +0.033元/1克</t>
  </si>
  <si>
    <t>0.5KG-30KG</t>
  </si>
  <si>
    <r>
      <rPr>
        <sz val="10"/>
        <color theme="1"/>
        <rFont val="微软雅黑"/>
        <charset val="134"/>
      </rPr>
      <t>三边和不超</t>
    </r>
    <r>
      <rPr>
        <sz val="10"/>
        <color rgb="FFFF0000"/>
        <rFont val="微软雅黑"/>
        <charset val="134"/>
      </rPr>
      <t>150CM</t>
    </r>
    <r>
      <rPr>
        <sz val="10"/>
        <color theme="1"/>
        <rFont val="微软雅黑"/>
        <charset val="134"/>
      </rPr>
      <t xml:space="preserve">
最长边不超</t>
    </r>
    <r>
      <rPr>
        <sz val="10"/>
        <color rgb="FFFF0000"/>
        <rFont val="微软雅黑"/>
        <charset val="134"/>
      </rPr>
      <t xml:space="preserve">60CM
</t>
    </r>
    <r>
      <rPr>
        <b/>
        <sz val="10"/>
        <color rgb="FFC00000"/>
        <rFont val="微软雅黑"/>
        <charset val="134"/>
      </rPr>
      <t>不计材积</t>
    </r>
  </si>
  <si>
    <r>
      <rPr>
        <sz val="10"/>
        <color rgb="FF7030A0"/>
        <rFont val="微软雅黑"/>
        <charset val="134"/>
      </rPr>
      <t>1：重量0.5-30KG，
2：</t>
    </r>
    <r>
      <rPr>
        <b/>
        <sz val="10"/>
        <color rgb="FFC00000"/>
        <rFont val="微软雅黑"/>
        <charset val="134"/>
      </rPr>
      <t>货值1500卢布以内:</t>
    </r>
    <r>
      <rPr>
        <sz val="10"/>
        <color rgb="FF7030A0"/>
        <rFont val="微软雅黑"/>
        <charset val="134"/>
      </rPr>
      <t xml:space="preserve">
3：丢件最大赔付1500卢布</t>
    </r>
  </si>
  <si>
    <t>←三边尺寸和</t>
  </si>
  <si>
    <t>Standard Budget
低客单标准件（陆空标准）</t>
  </si>
  <si>
    <t>22.6元 +0.025元/1克</t>
  </si>
  <si>
    <t>←填入销售价格/卢布</t>
  </si>
  <si>
    <t>Economy Budget
低客单标准件（陆运经济）</t>
  </si>
  <si>
    <t>23元 +0.017元/1克</t>
  </si>
  <si>
    <r>
      <rPr>
        <b/>
        <sz val="11"/>
        <color theme="1"/>
        <rFont val="微软雅黑"/>
        <charset val="134"/>
      </rPr>
      <t>OYX
Small
（</t>
    </r>
    <r>
      <rPr>
        <b/>
        <sz val="11"/>
        <color rgb="FFC00000"/>
        <rFont val="微软雅黑"/>
        <charset val="134"/>
      </rPr>
      <t>轻小件</t>
    </r>
    <r>
      <rPr>
        <b/>
        <sz val="11"/>
        <color theme="1"/>
        <rFont val="微软雅黑"/>
        <charset val="134"/>
      </rPr>
      <t>）</t>
    </r>
  </si>
  <si>
    <t>Express Small 轻小件
（陆空特快）</t>
  </si>
  <si>
    <t>16元 +0.045元/1克</t>
  </si>
  <si>
    <t>1501-7000卢布</t>
  </si>
  <si>
    <r>
      <rPr>
        <sz val="10"/>
        <color rgb="FF7030A0"/>
        <rFont val="微软雅黑"/>
        <charset val="134"/>
      </rPr>
      <t>1：:重量2KG内
2：</t>
    </r>
    <r>
      <rPr>
        <b/>
        <sz val="10"/>
        <color rgb="FFC00000"/>
        <rFont val="微软雅黑"/>
        <charset val="134"/>
      </rPr>
      <t>货值:1501-7000卢布以内</t>
    </r>
    <r>
      <rPr>
        <sz val="10"/>
        <color rgb="FF7030A0"/>
        <rFont val="微软雅黑"/>
        <charset val="134"/>
      </rPr>
      <t xml:space="preserve">
3：丢件最大赔付7000卢布</t>
    </r>
  </si>
  <si>
    <t>1：自提点和国内菜鸟驿站类似，网点多，专业成熟，有保存期</t>
  </si>
  <si>
    <t>2：自提点，有14天超长保存期，解决上班不在家和旅游不在家，无法签收快递的问题</t>
  </si>
  <si>
    <t>Standard Small 轻小件
（陆空标准）</t>
  </si>
  <si>
    <t>15.6元 +0.035元/1克</t>
  </si>
  <si>
    <t>3：国外派送到门服务，和客户上班时间可能冲突，可能会导致配送不成功</t>
  </si>
  <si>
    <t>4：买家更注重个人隐私，更愿意到选择到自提点</t>
  </si>
  <si>
    <t>Economy Small 轻小件
（陆运经济）</t>
  </si>
  <si>
    <t>15.6元 +0.025元/1克</t>
  </si>
  <si>
    <r>
      <rPr>
        <b/>
        <sz val="11"/>
        <color theme="1"/>
        <rFont val="微软雅黑"/>
        <charset val="134"/>
      </rPr>
      <t>OYX
Big
（</t>
    </r>
    <r>
      <rPr>
        <b/>
        <sz val="11"/>
        <color rgb="FFC00000"/>
        <rFont val="微软雅黑"/>
        <charset val="134"/>
      </rPr>
      <t>大件</t>
    </r>
    <r>
      <rPr>
        <b/>
        <sz val="11"/>
        <color theme="1"/>
        <rFont val="微软雅黑"/>
        <charset val="134"/>
      </rPr>
      <t>）</t>
    </r>
  </si>
  <si>
    <t>Express Big 大件
（陆空特快）</t>
  </si>
  <si>
    <t>36元 + 0.033元/1克</t>
  </si>
  <si>
    <r>
      <rPr>
        <sz val="11"/>
        <rFont val="微软雅黑"/>
        <charset val="134"/>
      </rPr>
      <t xml:space="preserve">2kg-30kg
</t>
    </r>
    <r>
      <rPr>
        <b/>
        <sz val="11"/>
        <color rgb="FFC00000"/>
        <rFont val="微软雅黑"/>
        <charset val="134"/>
      </rPr>
      <t>计抛</t>
    </r>
  </si>
  <si>
    <t xml:space="preserve">三边和不超250CM
最长边不超150CM
</t>
  </si>
  <si>
    <t>1：重量2KG-30KG，
2：货值1501-7000卢布以内
3：丢件最大赔付7000卢布</t>
  </si>
  <si>
    <t>Standard Big 大件
（陆空标准）</t>
  </si>
  <si>
    <t>35.6元 + 0.025元/1克</t>
  </si>
  <si>
    <t>Economy Big 大件
（陆运经济）</t>
  </si>
  <si>
    <t>36元 + 0.017元/1克</t>
  </si>
  <si>
    <r>
      <rPr>
        <b/>
        <sz val="11"/>
        <color theme="1"/>
        <rFont val="微软雅黑"/>
        <charset val="134"/>
      </rPr>
      <t>OYX
Premium  Small
（</t>
    </r>
    <r>
      <rPr>
        <b/>
        <sz val="11"/>
        <color rgb="FFC00000"/>
        <rFont val="微软雅黑"/>
        <charset val="134"/>
      </rPr>
      <t>高客单轻小件</t>
    </r>
    <r>
      <rPr>
        <b/>
        <sz val="11"/>
        <color theme="1"/>
        <rFont val="微软雅黑"/>
        <charset val="134"/>
      </rPr>
      <t>）</t>
    </r>
  </si>
  <si>
    <t>Express Premium Small
高客单小件（陆空特快）</t>
  </si>
  <si>
    <t>22元 +0.045元/1克</t>
  </si>
  <si>
    <t>5KG内</t>
  </si>
  <si>
    <t>7001-250000卢布</t>
  </si>
  <si>
    <r>
      <rPr>
        <sz val="10"/>
        <color theme="1"/>
        <rFont val="微软雅黑"/>
        <charset val="134"/>
      </rPr>
      <t>三边和不超</t>
    </r>
    <r>
      <rPr>
        <sz val="10"/>
        <color rgb="FFFF0000"/>
        <rFont val="微软雅黑"/>
        <charset val="134"/>
      </rPr>
      <t xml:space="preserve">250CM
</t>
    </r>
    <r>
      <rPr>
        <sz val="10"/>
        <rFont val="微软雅黑"/>
        <charset val="134"/>
      </rPr>
      <t>最长边不超</t>
    </r>
    <r>
      <rPr>
        <sz val="10"/>
        <color rgb="FFFF0000"/>
        <rFont val="微软雅黑"/>
        <charset val="134"/>
      </rPr>
      <t xml:space="preserve">150CM
</t>
    </r>
    <r>
      <rPr>
        <b/>
        <sz val="10"/>
        <color rgb="FFC00000"/>
        <rFont val="微软雅黑"/>
        <charset val="134"/>
      </rPr>
      <t>不计材积</t>
    </r>
  </si>
  <si>
    <r>
      <rPr>
        <sz val="10"/>
        <color rgb="FF7030A0"/>
        <rFont val="微软雅黑"/>
        <charset val="134"/>
      </rPr>
      <t>1：重量5KG内，
2：</t>
    </r>
    <r>
      <rPr>
        <b/>
        <sz val="10"/>
        <color rgb="FFC00000"/>
        <rFont val="微软雅黑"/>
        <charset val="134"/>
      </rPr>
      <t>货值:7001-250000卢布以内</t>
    </r>
    <r>
      <rPr>
        <sz val="10"/>
        <color rgb="FF7030A0"/>
        <rFont val="微软雅黑"/>
        <charset val="134"/>
      </rPr>
      <t xml:space="preserve">
3：丢件最大赔付250000卢布</t>
    </r>
  </si>
  <si>
    <t>Standard Premium Small 
高客单小件（陆空标准）</t>
  </si>
  <si>
    <t>21.6元 +0.035元/1克</t>
  </si>
  <si>
    <t>Economy Premium Small 高客单小件（陆运经济）</t>
  </si>
  <si>
    <t>21.6元 +0.025元/1克</t>
  </si>
  <si>
    <r>
      <rPr>
        <b/>
        <sz val="11"/>
        <color theme="1"/>
        <rFont val="微软雅黑"/>
        <charset val="134"/>
      </rPr>
      <t>OYX
Premium  Big
（</t>
    </r>
    <r>
      <rPr>
        <b/>
        <sz val="11"/>
        <color rgb="FFC00000"/>
        <rFont val="微软雅黑"/>
        <charset val="134"/>
      </rPr>
      <t>高客单大件</t>
    </r>
    <r>
      <rPr>
        <b/>
        <sz val="11"/>
        <color theme="1"/>
        <rFont val="微软雅黑"/>
        <charset val="134"/>
      </rPr>
      <t>）</t>
    </r>
  </si>
  <si>
    <t>Express Premium Big 
高客单大件（陆空特快）</t>
  </si>
  <si>
    <t>62元 +0.033元/1克</t>
  </si>
  <si>
    <r>
      <rPr>
        <sz val="11"/>
        <rFont val="微软雅黑"/>
        <charset val="134"/>
      </rPr>
      <t xml:space="preserve">5KG-30KG
</t>
    </r>
    <r>
      <rPr>
        <b/>
        <sz val="11"/>
        <color rgb="FFC00000"/>
        <rFont val="微软雅黑"/>
        <charset val="134"/>
      </rPr>
      <t>计抛</t>
    </r>
  </si>
  <si>
    <r>
      <rPr>
        <sz val="10"/>
        <color theme="1"/>
        <rFont val="微软雅黑"/>
        <charset val="134"/>
      </rPr>
      <t>三边和不超</t>
    </r>
    <r>
      <rPr>
        <sz val="10"/>
        <color rgb="FFFF0000"/>
        <rFont val="微软雅黑"/>
        <charset val="134"/>
      </rPr>
      <t>310CM</t>
    </r>
    <r>
      <rPr>
        <sz val="10"/>
        <color theme="1"/>
        <rFont val="微软雅黑"/>
        <charset val="134"/>
      </rPr>
      <t xml:space="preserve">
最长边不超</t>
    </r>
    <r>
      <rPr>
        <sz val="10"/>
        <color rgb="FFFF0000"/>
        <rFont val="微软雅黑"/>
        <charset val="134"/>
      </rPr>
      <t>150CM</t>
    </r>
    <r>
      <rPr>
        <sz val="10"/>
        <color theme="1"/>
        <rFont val="微软雅黑"/>
        <charset val="134"/>
      </rPr>
      <t xml:space="preserve">
</t>
    </r>
  </si>
  <si>
    <r>
      <rPr>
        <sz val="10"/>
        <color rgb="FF7030A0"/>
        <rFont val="微软雅黑"/>
        <charset val="134"/>
      </rPr>
      <t>1：重量5kg-30kg
2：</t>
    </r>
    <r>
      <rPr>
        <b/>
        <sz val="10"/>
        <color rgb="FFC00000"/>
        <rFont val="微软雅黑"/>
        <charset val="134"/>
      </rPr>
      <t>货值:7001-250000卢布以内</t>
    </r>
    <r>
      <rPr>
        <sz val="10"/>
        <color rgb="FF7030A0"/>
        <rFont val="微软雅黑"/>
        <charset val="134"/>
      </rPr>
      <t xml:space="preserve">
3：丢件最大赔付250000卢布</t>
    </r>
  </si>
  <si>
    <t>Standard Premium Big 
高客单大件（陆空标准）</t>
  </si>
  <si>
    <t>62元 +0.028元/1克</t>
  </si>
  <si>
    <t>Economy Premium Big 
高客单大件（陆运经济）</t>
  </si>
  <si>
    <t>62元 +0.023元/1克</t>
  </si>
  <si>
    <t>1.日常使用时，请按实际重量填写“商品重量/三边尺寸”和“商品货值”，表格自动生成对应物流报价；</t>
  </si>
  <si>
    <t>2.重量默认单位为千克 KG，尺寸默认单位为厘米 CM,  成交价是卢布；</t>
  </si>
  <si>
    <t>3.价格测算出来的”绿色“价格为最优惠的物流渠道，仅供您参考</t>
  </si>
  <si>
    <t>4.物流运费网址：https://docs.ozon.ru/global/zh/fulfillment/rfbs/logistic-settings/partner-delivery-ozon/?country=CN</t>
  </si>
  <si>
    <t>5.OZON帮助页面仓库创建教程：https://docs.ozon.ru/global/zh/fulfillment/rfbs/logistic-settings/warehouse/?country=CN</t>
  </si>
  <si>
    <t>6.OZON帮助页面物流配送方式添加教程：https://docs.ozon.ru/global/zh/fulfillment/rfbs/logistic-settings/delivery-methods/?country=CN</t>
  </si>
  <si>
    <t>浙江省金华市义乌市后宅街道柳青路1576号2楼B区
联系人：舒先生 ；手机号码：18058976330（微信同步）
宁波市江北区长兴路158号8号楼s101 CEL宁波集货仓
联系人：吴浩鹏；手机号码：19817935310（微信同步）</t>
  </si>
  <si>
    <t>XY兴远-运费测算表</t>
  </si>
  <si>
    <r>
      <rPr>
        <b/>
        <sz val="11"/>
        <color theme="1"/>
        <rFont val="微软雅黑"/>
        <charset val="134"/>
      </rPr>
      <t>XY
Extra  Small
（</t>
    </r>
    <r>
      <rPr>
        <b/>
        <sz val="11"/>
        <color rgb="FFC00000"/>
        <rFont val="微软雅黑"/>
        <charset val="134"/>
      </rPr>
      <t>超级轻小件</t>
    </r>
    <r>
      <rPr>
        <b/>
        <sz val="11"/>
        <color theme="1"/>
        <rFont val="微软雅黑"/>
        <charset val="134"/>
      </rPr>
      <t>）</t>
    </r>
  </si>
  <si>
    <t>3元+0.035元/1克</t>
  </si>
  <si>
    <t>3元+0.025元/1克</t>
  </si>
  <si>
    <r>
      <rPr>
        <b/>
        <sz val="11"/>
        <color theme="1"/>
        <rFont val="微软雅黑"/>
        <charset val="134"/>
      </rPr>
      <t>XY
Budget
（</t>
    </r>
    <r>
      <rPr>
        <b/>
        <sz val="11"/>
        <color rgb="FFC00000"/>
        <rFont val="微软雅黑"/>
        <charset val="134"/>
      </rPr>
      <t>低客单标准件</t>
    </r>
    <r>
      <rPr>
        <b/>
        <sz val="11"/>
        <color theme="1"/>
        <rFont val="微软雅黑"/>
        <charset val="134"/>
      </rPr>
      <t>）</t>
    </r>
  </si>
  <si>
    <t>23元 +0.025元/1克</t>
  </si>
  <si>
    <r>
      <rPr>
        <b/>
        <sz val="11"/>
        <color theme="1"/>
        <rFont val="微软雅黑"/>
        <charset val="134"/>
      </rPr>
      <t>XY
Small
（</t>
    </r>
    <r>
      <rPr>
        <b/>
        <sz val="11"/>
        <color rgb="FFC00000"/>
        <rFont val="微软雅黑"/>
        <charset val="134"/>
      </rPr>
      <t>轻小件</t>
    </r>
    <r>
      <rPr>
        <b/>
        <sz val="11"/>
        <color theme="1"/>
        <rFont val="微软雅黑"/>
        <charset val="134"/>
      </rPr>
      <t>）</t>
    </r>
  </si>
  <si>
    <r>
      <rPr>
        <b/>
        <sz val="11"/>
        <color theme="1"/>
        <rFont val="微软雅黑"/>
        <charset val="134"/>
      </rPr>
      <t>XY
Big
（</t>
    </r>
    <r>
      <rPr>
        <b/>
        <sz val="11"/>
        <color rgb="FFC00000"/>
        <rFont val="微软雅黑"/>
        <charset val="134"/>
      </rPr>
      <t>大件</t>
    </r>
    <r>
      <rPr>
        <b/>
        <sz val="11"/>
        <color theme="1"/>
        <rFont val="微软雅黑"/>
        <charset val="134"/>
      </rPr>
      <t>）</t>
    </r>
  </si>
  <si>
    <t>36元 + 0.025元/1克</t>
  </si>
  <si>
    <r>
      <rPr>
        <b/>
        <sz val="11"/>
        <color theme="1"/>
        <rFont val="微软雅黑"/>
        <charset val="134"/>
      </rPr>
      <t>XY
Premium  Small
（</t>
    </r>
    <r>
      <rPr>
        <b/>
        <sz val="11"/>
        <color rgb="FFC00000"/>
        <rFont val="微软雅黑"/>
        <charset val="134"/>
      </rPr>
      <t>高客单轻小件</t>
    </r>
    <r>
      <rPr>
        <b/>
        <sz val="11"/>
        <color theme="1"/>
        <rFont val="微软雅黑"/>
        <charset val="134"/>
      </rPr>
      <t>）</t>
    </r>
  </si>
  <si>
    <t>22元 +0.035元/1克</t>
  </si>
  <si>
    <t>22元 +0.025元/1克</t>
  </si>
  <si>
    <r>
      <rPr>
        <b/>
        <sz val="11"/>
        <color theme="1"/>
        <rFont val="微软雅黑"/>
        <charset val="134"/>
      </rPr>
      <t>XY
Premium  Big
（</t>
    </r>
    <r>
      <rPr>
        <b/>
        <sz val="11"/>
        <color rgb="FFC00000"/>
        <rFont val="微软雅黑"/>
        <charset val="134"/>
      </rPr>
      <t>高客单大件</t>
    </r>
    <r>
      <rPr>
        <b/>
        <sz val="11"/>
        <color theme="1"/>
        <rFont val="微软雅黑"/>
        <charset val="134"/>
      </rPr>
      <t>）</t>
    </r>
  </si>
  <si>
    <t>ABT阿尔巴特-运费测算表</t>
  </si>
  <si>
    <r>
      <rPr>
        <b/>
        <sz val="11"/>
        <color theme="1"/>
        <rFont val="微软雅黑"/>
        <charset val="134"/>
      </rPr>
      <t>ABT
Extra  Small
（</t>
    </r>
    <r>
      <rPr>
        <b/>
        <sz val="11"/>
        <color rgb="FFC00000"/>
        <rFont val="微软雅黑"/>
        <charset val="134"/>
      </rPr>
      <t>超级轻小件</t>
    </r>
    <r>
      <rPr>
        <b/>
        <sz val="11"/>
        <color theme="1"/>
        <rFont val="微软雅黑"/>
        <charset val="134"/>
      </rPr>
      <t>）</t>
    </r>
  </si>
  <si>
    <t>2.95元+0.025元/1克</t>
  </si>
  <si>
    <r>
      <rPr>
        <b/>
        <sz val="11"/>
        <color theme="1"/>
        <rFont val="微软雅黑"/>
        <charset val="134"/>
      </rPr>
      <t>ABT
Budget
（</t>
    </r>
    <r>
      <rPr>
        <b/>
        <sz val="11"/>
        <color rgb="FFC00000"/>
        <rFont val="微软雅黑"/>
        <charset val="134"/>
      </rPr>
      <t>低客单标准件</t>
    </r>
    <r>
      <rPr>
        <b/>
        <sz val="11"/>
        <color theme="1"/>
        <rFont val="微软雅黑"/>
        <charset val="134"/>
      </rPr>
      <t>）</t>
    </r>
  </si>
  <si>
    <t>22.8元 +0.025元/1克</t>
  </si>
  <si>
    <r>
      <rPr>
        <b/>
        <sz val="11"/>
        <color theme="1"/>
        <rFont val="微软雅黑"/>
        <charset val="134"/>
      </rPr>
      <t>ABT
Small
（</t>
    </r>
    <r>
      <rPr>
        <b/>
        <sz val="11"/>
        <color rgb="FFC00000"/>
        <rFont val="微软雅黑"/>
        <charset val="134"/>
      </rPr>
      <t>轻小件</t>
    </r>
    <r>
      <rPr>
        <b/>
        <sz val="11"/>
        <color theme="1"/>
        <rFont val="微软雅黑"/>
        <charset val="134"/>
      </rPr>
      <t>）</t>
    </r>
  </si>
  <si>
    <t>15.8元 +0.035元/1克</t>
  </si>
  <si>
    <t>15.8元 +0.025元/1克</t>
  </si>
  <si>
    <r>
      <rPr>
        <b/>
        <sz val="11"/>
        <color theme="1"/>
        <rFont val="微软雅黑"/>
        <charset val="134"/>
      </rPr>
      <t>ABT
Big
（</t>
    </r>
    <r>
      <rPr>
        <b/>
        <sz val="11"/>
        <color rgb="FFC00000"/>
        <rFont val="微软雅黑"/>
        <charset val="134"/>
      </rPr>
      <t>大件</t>
    </r>
    <r>
      <rPr>
        <b/>
        <sz val="11"/>
        <color theme="1"/>
        <rFont val="微软雅黑"/>
        <charset val="134"/>
      </rPr>
      <t>）</t>
    </r>
  </si>
  <si>
    <t>35.8元 + 0.025元/1克</t>
  </si>
  <si>
    <r>
      <rPr>
        <b/>
        <sz val="11"/>
        <color theme="1"/>
        <rFont val="微软雅黑"/>
        <charset val="134"/>
      </rPr>
      <t>ABT
Premium  Small
（</t>
    </r>
    <r>
      <rPr>
        <b/>
        <sz val="11"/>
        <color rgb="FFC00000"/>
        <rFont val="微软雅黑"/>
        <charset val="134"/>
      </rPr>
      <t>高客单轻小件</t>
    </r>
    <r>
      <rPr>
        <b/>
        <sz val="11"/>
        <color theme="1"/>
        <rFont val="微软雅黑"/>
        <charset val="134"/>
      </rPr>
      <t>）</t>
    </r>
  </si>
  <si>
    <t>21.8元 +0.035元/1克</t>
  </si>
  <si>
    <t>21.8元 +0.025元/1克</t>
  </si>
  <si>
    <r>
      <rPr>
        <b/>
        <sz val="11"/>
        <color theme="1"/>
        <rFont val="微软雅黑"/>
        <charset val="134"/>
      </rPr>
      <t>ABT
Premium  Big
（</t>
    </r>
    <r>
      <rPr>
        <b/>
        <sz val="11"/>
        <color rgb="FFC00000"/>
        <rFont val="微软雅黑"/>
        <charset val="134"/>
      </rPr>
      <t>高客单大件</t>
    </r>
    <r>
      <rPr>
        <b/>
        <sz val="11"/>
        <color theme="1"/>
        <rFont val="微软雅黑"/>
        <charset val="134"/>
      </rPr>
      <t>）</t>
    </r>
  </si>
  <si>
    <t>61.8元 +0.028元/1克</t>
  </si>
  <si>
    <t>CEL-运费测算表</t>
  </si>
  <si>
    <t>特货限制</t>
  </si>
  <si>
    <r>
      <rPr>
        <b/>
        <sz val="11"/>
        <color theme="1"/>
        <rFont val="微软雅黑"/>
        <charset val="134"/>
      </rPr>
      <t>Extra  Small
（</t>
    </r>
    <r>
      <rPr>
        <b/>
        <sz val="11"/>
        <color rgb="FFC00000"/>
        <rFont val="微软雅黑"/>
        <charset val="134"/>
      </rPr>
      <t>超级轻小件</t>
    </r>
    <r>
      <rPr>
        <b/>
        <sz val="11"/>
        <color theme="1"/>
        <rFont val="微软雅黑"/>
        <charset val="134"/>
      </rPr>
      <t>）</t>
    </r>
  </si>
  <si>
    <t>0.045元/克+3元/票</t>
  </si>
  <si>
    <t>带电、带磁、液体、粉末均可发货</t>
  </si>
  <si>
    <t>1：重量0.5KG内
2：货值 1500卢布以内
3：丢件最大赔付1500卢布
免费销毁</t>
  </si>
  <si>
    <t>Standard Extra Small 
超级轻小件（陆空标准）</t>
  </si>
  <si>
    <t>0.035元/克+3元/票</t>
  </si>
  <si>
    <t>20-25天</t>
  </si>
  <si>
    <t>0.025元/克+3元/票</t>
  </si>
  <si>
    <r>
      <rPr>
        <b/>
        <sz val="11"/>
        <color theme="1"/>
        <rFont val="微软雅黑"/>
        <charset val="134"/>
      </rPr>
      <t>Budget
（</t>
    </r>
    <r>
      <rPr>
        <b/>
        <sz val="11"/>
        <color rgb="FFC00000"/>
        <rFont val="微软雅黑"/>
        <charset val="134"/>
      </rPr>
      <t>低客单标准件</t>
    </r>
    <r>
      <rPr>
        <b/>
        <sz val="11"/>
        <color theme="1"/>
        <rFont val="微软雅黑"/>
        <charset val="134"/>
      </rPr>
      <t>）</t>
    </r>
  </si>
  <si>
    <t>0.033元/克+23元/票</t>
  </si>
  <si>
    <r>
      <rPr>
        <sz val="10"/>
        <color theme="1"/>
        <rFont val="微软雅黑"/>
        <charset val="134"/>
      </rPr>
      <t>三边和不超</t>
    </r>
    <r>
      <rPr>
        <sz val="10"/>
        <color rgb="FFFF0000"/>
        <rFont val="微软雅黑"/>
        <charset val="134"/>
      </rPr>
      <t>150CM</t>
    </r>
    <r>
      <rPr>
        <sz val="10"/>
        <color theme="1"/>
        <rFont val="微软雅黑"/>
        <charset val="134"/>
      </rPr>
      <t xml:space="preserve">
最长边不超</t>
    </r>
    <r>
      <rPr>
        <sz val="10"/>
        <color rgb="FFFF0000"/>
        <rFont val="微软雅黑"/>
        <charset val="134"/>
      </rPr>
      <t xml:space="preserve">60CM
</t>
    </r>
    <r>
      <rPr>
        <sz val="10"/>
        <color rgb="FFC00000"/>
        <rFont val="微软雅黑"/>
        <charset val="134"/>
      </rPr>
      <t>不计材积</t>
    </r>
  </si>
  <si>
    <t>1：重量0.5-30KG，
2：货值1500卢布以内:
3：丢件最大赔付1500卢布
免费销毁</t>
  </si>
  <si>
    <t>0.025元/克+23元/票</t>
  </si>
  <si>
    <t>0.017元/克+23元/票</t>
  </si>
  <si>
    <r>
      <rPr>
        <b/>
        <sz val="16"/>
        <color rgb="FFFF0000"/>
        <rFont val="微软雅黑"/>
        <charset val="134"/>
      </rPr>
      <t>温馨提示</t>
    </r>
    <r>
      <rPr>
        <b/>
        <sz val="10"/>
        <color rgb="FFFF0000"/>
        <rFont val="等线"/>
        <charset val="134"/>
        <scheme val="minor"/>
      </rPr>
      <t>：</t>
    </r>
    <r>
      <rPr>
        <b/>
        <sz val="16"/>
        <color rgb="FFC00000"/>
        <rFont val="微软雅黑"/>
        <charset val="134"/>
      </rPr>
      <t xml:space="preserve">建议卖家尽量使用 </t>
    </r>
    <r>
      <rPr>
        <b/>
        <sz val="16"/>
        <color rgb="FF7030A0"/>
        <rFont val="微软雅黑"/>
        <charset val="134"/>
      </rPr>
      <t xml:space="preserve">到取货点 </t>
    </r>
    <r>
      <rPr>
        <b/>
        <sz val="16"/>
        <color rgb="FFC00000"/>
        <rFont val="微软雅黑"/>
        <charset val="134"/>
      </rPr>
      <t>物流方式</t>
    </r>
  </si>
  <si>
    <r>
      <rPr>
        <b/>
        <sz val="11"/>
        <color theme="1"/>
        <rFont val="微软雅黑"/>
        <charset val="134"/>
      </rPr>
      <t>Small
（</t>
    </r>
    <r>
      <rPr>
        <b/>
        <sz val="11"/>
        <color rgb="FFC00000"/>
        <rFont val="微软雅黑"/>
        <charset val="134"/>
      </rPr>
      <t>轻小件</t>
    </r>
    <r>
      <rPr>
        <b/>
        <sz val="11"/>
        <color theme="1"/>
        <rFont val="微软雅黑"/>
        <charset val="134"/>
      </rPr>
      <t>）</t>
    </r>
  </si>
  <si>
    <t>0.045元/克+16元/票</t>
  </si>
  <si>
    <t>1：:重量2KG内
2：货值:1501-7000卢布以内
3：丢件最大赔付7000卢布
免费销毁支持改派 支持退回</t>
  </si>
  <si>
    <t>到门</t>
  </si>
  <si>
    <t>0.035元/克+16元/票</t>
  </si>
  <si>
    <t>0.025元/克+16元/票</t>
  </si>
  <si>
    <r>
      <rPr>
        <b/>
        <sz val="12"/>
        <rFont val="宋体"/>
        <charset val="134"/>
      </rPr>
      <t>若</t>
    </r>
    <r>
      <rPr>
        <b/>
        <sz val="12"/>
        <color rgb="FFFF0000"/>
        <rFont val="宋体"/>
        <charset val="134"/>
      </rPr>
      <t>计费重</t>
    </r>
    <r>
      <rPr>
        <b/>
        <sz val="12"/>
        <rFont val="宋体"/>
        <charset val="134"/>
      </rPr>
      <t>与您填写的</t>
    </r>
    <r>
      <rPr>
        <b/>
        <sz val="12"/>
        <color rgb="FFFF0000"/>
        <rFont val="宋体"/>
        <charset val="134"/>
      </rPr>
      <t>实重</t>
    </r>
    <r>
      <rPr>
        <b/>
        <sz val="12"/>
        <rFont val="宋体"/>
        <charset val="134"/>
      </rPr>
      <t>数值不一致，则为</t>
    </r>
    <r>
      <rPr>
        <b/>
        <sz val="12"/>
        <color rgb="FFFF0000"/>
        <rFont val="宋体"/>
        <charset val="134"/>
      </rPr>
      <t>计泡</t>
    </r>
    <r>
      <rPr>
        <b/>
        <sz val="12"/>
        <rFont val="宋体"/>
        <charset val="134"/>
      </rPr>
      <t>，反之则按实重计费。</t>
    </r>
  </si>
  <si>
    <r>
      <rPr>
        <b/>
        <sz val="11"/>
        <color theme="1"/>
        <rFont val="微软雅黑"/>
        <charset val="134"/>
      </rPr>
      <t>Big
（</t>
    </r>
    <r>
      <rPr>
        <b/>
        <sz val="11"/>
        <color rgb="FFC00000"/>
        <rFont val="微软雅黑"/>
        <charset val="134"/>
      </rPr>
      <t>大件</t>
    </r>
    <r>
      <rPr>
        <b/>
        <sz val="11"/>
        <color theme="1"/>
        <rFont val="微软雅黑"/>
        <charset val="134"/>
      </rPr>
      <t>）</t>
    </r>
  </si>
  <si>
    <t>0.025元/克+36元/票</t>
  </si>
  <si>
    <r>
      <rPr>
        <sz val="11"/>
        <rFont val="微软雅黑"/>
        <charset val="134"/>
      </rPr>
      <t xml:space="preserve">2kg-30kg
</t>
    </r>
    <r>
      <rPr>
        <b/>
        <sz val="11"/>
        <color rgb="FFC00000"/>
        <rFont val="微软雅黑"/>
        <charset val="134"/>
      </rPr>
      <t>计抛
体积重不超31KG</t>
    </r>
  </si>
  <si>
    <t>1：重量2KG-30KG，
2：货值1501-7000卢布以内
3：丢件最大赔付7000卢布
免费销毁支持改派 支持退回</t>
  </si>
  <si>
    <t>0.017元/克+36元/票</t>
  </si>
  <si>
    <r>
      <rPr>
        <b/>
        <sz val="11"/>
        <color theme="1"/>
        <rFont val="微软雅黑"/>
        <charset val="134"/>
      </rPr>
      <t>Premium  Small
（</t>
    </r>
    <r>
      <rPr>
        <b/>
        <sz val="11"/>
        <color rgb="FFC00000"/>
        <rFont val="微软雅黑"/>
        <charset val="134"/>
      </rPr>
      <t>高客单轻小件</t>
    </r>
    <r>
      <rPr>
        <b/>
        <sz val="11"/>
        <color theme="1"/>
        <rFont val="微软雅黑"/>
        <charset val="134"/>
      </rPr>
      <t>）</t>
    </r>
  </si>
  <si>
    <t>0.045元/克+22元/票</t>
  </si>
  <si>
    <r>
      <rPr>
        <sz val="10"/>
        <color theme="1"/>
        <rFont val="微软雅黑"/>
        <charset val="134"/>
      </rPr>
      <t>三边和不超</t>
    </r>
    <r>
      <rPr>
        <sz val="10"/>
        <color rgb="FFFF0000"/>
        <rFont val="微软雅黑"/>
        <charset val="134"/>
      </rPr>
      <t xml:space="preserve">250CM
</t>
    </r>
    <r>
      <rPr>
        <sz val="10"/>
        <rFont val="微软雅黑"/>
        <charset val="134"/>
      </rPr>
      <t>最长边不超</t>
    </r>
    <r>
      <rPr>
        <sz val="10"/>
        <color rgb="FFFF0000"/>
        <rFont val="微软雅黑"/>
        <charset val="134"/>
      </rPr>
      <t xml:space="preserve">150CM
</t>
    </r>
    <r>
      <rPr>
        <sz val="10"/>
        <color rgb="FFC00000"/>
        <rFont val="微软雅黑"/>
        <charset val="134"/>
      </rPr>
      <t>不计材积</t>
    </r>
  </si>
  <si>
    <t>1：重量5KG内，
2：货值:7001-250000卢布以内
3：丢件最大赔付250000卢布
免费销毁支持改派 支持退回</t>
  </si>
  <si>
    <t>Standard Premium Small 高客单小件（陆空标准）</t>
  </si>
  <si>
    <t>0.035元/克+22元/票</t>
  </si>
  <si>
    <t>0.025元/克+22元/票</t>
  </si>
  <si>
    <r>
      <rPr>
        <b/>
        <sz val="11"/>
        <color theme="1"/>
        <rFont val="微软雅黑"/>
        <charset val="134"/>
      </rPr>
      <t>Premium  Big
（</t>
    </r>
    <r>
      <rPr>
        <b/>
        <sz val="11"/>
        <color rgb="FFC00000"/>
        <rFont val="微软雅黑"/>
        <charset val="134"/>
      </rPr>
      <t>高客单大件</t>
    </r>
    <r>
      <rPr>
        <b/>
        <sz val="11"/>
        <color theme="1"/>
        <rFont val="微软雅黑"/>
        <charset val="134"/>
      </rPr>
      <t>）</t>
    </r>
  </si>
  <si>
    <t>0.028元/克+62元/票</t>
  </si>
  <si>
    <r>
      <rPr>
        <sz val="11"/>
        <rFont val="微软雅黑"/>
        <charset val="134"/>
      </rPr>
      <t xml:space="preserve">5KG-30KG
</t>
    </r>
    <r>
      <rPr>
        <b/>
        <sz val="11"/>
        <color rgb="FFC00000"/>
        <rFont val="微软雅黑"/>
        <charset val="134"/>
      </rPr>
      <t>计抛
体积重不超80KG</t>
    </r>
  </si>
  <si>
    <t xml:space="preserve">三边和不超310CM
最长边不超150CM
（最大尺寸限制150*80*80CM）
</t>
  </si>
  <si>
    <t>1：重量5kg-30kg
2：货值:7001-250000卢布以内
3：丢件最大赔付250000卢布
免费销毁支持改派 支持退回</t>
  </si>
  <si>
    <t>0.023元/克+62元/票</t>
  </si>
  <si>
    <t>4.CEL重量，计费，查询网址：http://146.56.210.134:8033/#/login?redirect=/dashboard</t>
  </si>
  <si>
    <t>7.OZON各类商品销售佣金标准：https://docs.ozon.ru/global/zh-hans/commissions/ozon-fees/commissions/?country=CN</t>
  </si>
  <si>
    <t>浙江省金华市义乌市后宅街道柳青路1576号1楼CEL
联系人：CEL义乌仓 ；手机号码：18905895796
宁波市江北区长兴路158号8号楼s101（南边卸货口） CEL宁波集货仓
联系人：吴浩鹏；手机号码：19817935310</t>
  </si>
  <si>
    <t>UNI-运费测算表</t>
  </si>
  <si>
    <r>
      <rPr>
        <b/>
        <sz val="11"/>
        <color theme="1"/>
        <rFont val="微软雅黑"/>
        <charset val="134"/>
      </rPr>
      <t>UNI
Extra  Small
（</t>
    </r>
    <r>
      <rPr>
        <b/>
        <sz val="11"/>
        <color rgb="FFC00000"/>
        <rFont val="微软雅黑"/>
        <charset val="134"/>
      </rPr>
      <t>超级轻小件</t>
    </r>
    <r>
      <rPr>
        <b/>
        <sz val="11"/>
        <color theme="1"/>
        <rFont val="微软雅黑"/>
        <charset val="134"/>
      </rPr>
      <t>）</t>
    </r>
  </si>
  <si>
    <t>9-10天</t>
  </si>
  <si>
    <t>11-15天</t>
  </si>
  <si>
    <r>
      <rPr>
        <b/>
        <sz val="11"/>
        <color theme="1"/>
        <rFont val="微软雅黑"/>
        <charset val="134"/>
      </rPr>
      <t>UNI
Budget
（</t>
    </r>
    <r>
      <rPr>
        <b/>
        <sz val="11"/>
        <color rgb="FFC00000"/>
        <rFont val="微软雅黑"/>
        <charset val="134"/>
      </rPr>
      <t>低客单标准件</t>
    </r>
    <r>
      <rPr>
        <b/>
        <sz val="11"/>
        <color theme="1"/>
        <rFont val="微软雅黑"/>
        <charset val="134"/>
      </rPr>
      <t>）</t>
    </r>
  </si>
  <si>
    <r>
      <rPr>
        <b/>
        <sz val="11"/>
        <color theme="1"/>
        <rFont val="微软雅黑"/>
        <charset val="134"/>
      </rPr>
      <t>UNI
Small
（</t>
    </r>
    <r>
      <rPr>
        <b/>
        <sz val="11"/>
        <color rgb="FFC00000"/>
        <rFont val="微软雅黑"/>
        <charset val="134"/>
      </rPr>
      <t>轻小件</t>
    </r>
    <r>
      <rPr>
        <b/>
        <sz val="11"/>
        <color theme="1"/>
        <rFont val="微软雅黑"/>
        <charset val="134"/>
      </rPr>
      <t>）</t>
    </r>
  </si>
  <si>
    <t>19.5元 +0.045元/1克</t>
  </si>
  <si>
    <t>16元 +0.035元/1克</t>
  </si>
  <si>
    <t>19.5元 +0.035元/1克</t>
  </si>
  <si>
    <t>16元 +0.025元/1克</t>
  </si>
  <si>
    <t>19.5元 +0.025元/1克</t>
  </si>
  <si>
    <r>
      <rPr>
        <b/>
        <sz val="11"/>
        <color theme="1"/>
        <rFont val="微软雅黑"/>
        <charset val="134"/>
      </rPr>
      <t>UNI
Big
（</t>
    </r>
    <r>
      <rPr>
        <b/>
        <sz val="11"/>
        <color rgb="FFC00000"/>
        <rFont val="微软雅黑"/>
        <charset val="134"/>
      </rPr>
      <t>大件</t>
    </r>
    <r>
      <rPr>
        <b/>
        <sz val="11"/>
        <color theme="1"/>
        <rFont val="微软雅黑"/>
        <charset val="134"/>
      </rPr>
      <t>）</t>
    </r>
  </si>
  <si>
    <t>36元 +0.033元/1克</t>
  </si>
  <si>
    <r>
      <rPr>
        <sz val="10"/>
        <color theme="1"/>
        <rFont val="微软雅黑"/>
        <charset val="134"/>
      </rPr>
      <t>三边和不超</t>
    </r>
    <r>
      <rPr>
        <sz val="10"/>
        <color rgb="FFFF0000"/>
        <rFont val="微软雅黑"/>
        <charset val="134"/>
      </rPr>
      <t xml:space="preserve">250CM
</t>
    </r>
    <r>
      <rPr>
        <sz val="10"/>
        <rFont val="微软雅黑"/>
        <charset val="134"/>
      </rPr>
      <t>最长边不超</t>
    </r>
    <r>
      <rPr>
        <sz val="10"/>
        <color rgb="FFFF0000"/>
        <rFont val="微软雅黑"/>
        <charset val="134"/>
      </rPr>
      <t xml:space="preserve">150CM
</t>
    </r>
  </si>
  <si>
    <r>
      <rPr>
        <sz val="10"/>
        <color rgb="FF7030A0"/>
        <rFont val="微软雅黑"/>
        <charset val="134"/>
      </rPr>
      <t>1：重量2KG-30KG，
2：</t>
    </r>
    <r>
      <rPr>
        <b/>
        <sz val="10"/>
        <color rgb="FFC00000"/>
        <rFont val="微软雅黑"/>
        <charset val="134"/>
      </rPr>
      <t>货值1501-7000卢布以内</t>
    </r>
    <r>
      <rPr>
        <sz val="10"/>
        <color rgb="FF7030A0"/>
        <rFont val="微软雅黑"/>
        <charset val="134"/>
      </rPr>
      <t xml:space="preserve">
3：丢件最大赔付7000卢布</t>
    </r>
  </si>
  <si>
    <t>39.5元 +0.033元/1克</t>
  </si>
  <si>
    <t>7-13天</t>
  </si>
  <si>
    <t>39.5元 + 0.025元/1克</t>
  </si>
  <si>
    <t>15-20天</t>
  </si>
  <si>
    <t>36元+0.017元/1克</t>
  </si>
  <si>
    <t>39.5元+0.017元/1克</t>
  </si>
  <si>
    <r>
      <rPr>
        <b/>
        <sz val="11"/>
        <color theme="1"/>
        <rFont val="微软雅黑"/>
        <charset val="134"/>
      </rPr>
      <t>UNI
Premium  Small
（</t>
    </r>
    <r>
      <rPr>
        <b/>
        <sz val="11"/>
        <color rgb="FFC00000"/>
        <rFont val="微软雅黑"/>
        <charset val="134"/>
      </rPr>
      <t>高客单轻小件</t>
    </r>
    <r>
      <rPr>
        <b/>
        <sz val="11"/>
        <color theme="1"/>
        <rFont val="微软雅黑"/>
        <charset val="134"/>
      </rPr>
      <t>）</t>
    </r>
  </si>
  <si>
    <t>25元 +0.045元/1克</t>
  </si>
  <si>
    <t>25元 +0.035元/1克</t>
  </si>
  <si>
    <t>16-21天</t>
  </si>
  <si>
    <t>25元 +0.025元/1克</t>
  </si>
  <si>
    <r>
      <rPr>
        <b/>
        <sz val="11"/>
        <color theme="1"/>
        <rFont val="微软雅黑"/>
        <charset val="134"/>
      </rPr>
      <t>UNI
Premium  Big
（</t>
    </r>
    <r>
      <rPr>
        <b/>
        <sz val="11"/>
        <color rgb="FFC00000"/>
        <rFont val="微软雅黑"/>
        <charset val="134"/>
      </rPr>
      <t>高客单大件</t>
    </r>
    <r>
      <rPr>
        <b/>
        <sz val="11"/>
        <color theme="1"/>
        <rFont val="微软雅黑"/>
        <charset val="134"/>
      </rPr>
      <t>）</t>
    </r>
  </si>
  <si>
    <r>
      <rPr>
        <sz val="10"/>
        <color theme="1"/>
        <rFont val="微软雅黑"/>
        <charset val="134"/>
      </rPr>
      <t>三边和不超</t>
    </r>
    <r>
      <rPr>
        <sz val="10"/>
        <color rgb="FFFF0000"/>
        <rFont val="微软雅黑"/>
        <charset val="134"/>
      </rPr>
      <t xml:space="preserve">310CM
</t>
    </r>
    <r>
      <rPr>
        <sz val="10"/>
        <rFont val="微软雅黑"/>
        <charset val="134"/>
      </rPr>
      <t>最长边不超</t>
    </r>
    <r>
      <rPr>
        <sz val="10"/>
        <color rgb="FFFF0000"/>
        <rFont val="微软雅黑"/>
        <charset val="134"/>
      </rPr>
      <t xml:space="preserve">150CM
</t>
    </r>
  </si>
  <si>
    <t>65.5元 +0.033元/1克</t>
  </si>
  <si>
    <t>65.5元 +0.028元/1克</t>
  </si>
  <si>
    <t>62元+0.023元/1克</t>
  </si>
  <si>
    <t>65.5元+0.023元/1克</t>
  </si>
  <si>
    <t>浙江省金华市义乌市后宅街道柳青路1576号1楼UNI
联系人：CEL义乌仓 ；手机号码：18905895796（微信同步）
宁波市江北区长兴路158号8号楼s101 CEL宁波集货仓
联系人：吴浩鹏；手机号码：19817935310（微信同步）</t>
  </si>
  <si>
    <t>GUOO-运费测算表</t>
  </si>
  <si>
    <r>
      <rPr>
        <b/>
        <sz val="11"/>
        <color theme="1"/>
        <rFont val="微软雅黑"/>
        <charset val="134"/>
      </rPr>
      <t>GUOO
Extra  Small
（</t>
    </r>
    <r>
      <rPr>
        <b/>
        <sz val="11"/>
        <color rgb="FFC00000"/>
        <rFont val="微软雅黑"/>
        <charset val="134"/>
      </rPr>
      <t>超级轻小件</t>
    </r>
    <r>
      <rPr>
        <b/>
        <sz val="11"/>
        <color theme="1"/>
        <rFont val="微软雅黑"/>
        <charset val="134"/>
      </rPr>
      <t>）</t>
    </r>
  </si>
  <si>
    <t xml:space="preserve">    5天内</t>
  </si>
  <si>
    <t>45元/KG+3/票</t>
  </si>
  <si>
    <t>1-1500卢布</t>
  </si>
  <si>
    <r>
      <rPr>
        <sz val="10"/>
        <color rgb="FFFF0000"/>
        <rFont val="微软雅黑"/>
        <charset val="134"/>
      </rPr>
      <t>电池不允许</t>
    </r>
    <r>
      <rPr>
        <sz val="10"/>
        <color theme="1"/>
        <rFont val="微软雅黑"/>
        <charset val="134"/>
      </rPr>
      <t xml:space="preserve">
只接普货（不接带电、带磁、液体、粉末、刀具、仿牌等产品）</t>
    </r>
  </si>
  <si>
    <r>
      <rPr>
        <sz val="10"/>
        <color rgb="FF7030A0"/>
        <rFont val="微软雅黑"/>
        <charset val="134"/>
      </rPr>
      <t>1：重量0.5KG内
2：</t>
    </r>
    <r>
      <rPr>
        <b/>
        <sz val="10"/>
        <color rgb="FFC00000"/>
        <rFont val="微软雅黑"/>
        <charset val="134"/>
      </rPr>
      <t>货值 1500卢布以内</t>
    </r>
    <r>
      <rPr>
        <sz val="10"/>
        <color rgb="FF7030A0"/>
        <rFont val="微软雅黑"/>
        <charset val="134"/>
      </rPr>
      <t xml:space="preserve">
3：丢件最大赔付1700卢布</t>
    </r>
  </si>
  <si>
    <t>35元/KG+3/票</t>
  </si>
  <si>
    <r>
      <rPr>
        <sz val="10"/>
        <color rgb="FFFF0000"/>
        <rFont val="微软雅黑"/>
        <charset val="134"/>
      </rPr>
      <t>不可运输纯电池，可以运输内部装有电池的物品</t>
    </r>
    <r>
      <rPr>
        <sz val="10"/>
        <color theme="1"/>
        <rFont val="微软雅黑"/>
        <charset val="134"/>
      </rPr>
      <t xml:space="preserve">
无需提供材料安全性数据表MSDS，最大功率为160瓦特一小时</t>
    </r>
  </si>
  <si>
    <t>24.5元/KG+2.6/票</t>
  </si>
  <si>
    <r>
      <rPr>
        <sz val="10"/>
        <color rgb="FFFF0000"/>
        <rFont val="微软雅黑"/>
        <charset val="134"/>
      </rPr>
      <t>可以运输内部装有电池的物品</t>
    </r>
    <r>
      <rPr>
        <sz val="10"/>
        <color theme="1"/>
        <rFont val="微软雅黑"/>
        <charset val="134"/>
      </rPr>
      <t xml:space="preserve">
无需提供材料安全性数据表MSDS</t>
    </r>
  </si>
  <si>
    <r>
      <rPr>
        <b/>
        <sz val="11"/>
        <color theme="1"/>
        <rFont val="微软雅黑"/>
        <charset val="134"/>
      </rPr>
      <t>GUOO
Budget
（</t>
    </r>
    <r>
      <rPr>
        <b/>
        <sz val="11"/>
        <color rgb="FFC00000"/>
        <rFont val="微软雅黑"/>
        <charset val="134"/>
      </rPr>
      <t>低客单标准件</t>
    </r>
    <r>
      <rPr>
        <b/>
        <sz val="11"/>
        <color theme="1"/>
        <rFont val="微软雅黑"/>
        <charset val="134"/>
      </rPr>
      <t>）</t>
    </r>
  </si>
  <si>
    <t>17元/KG+23/票</t>
  </si>
  <si>
    <r>
      <rPr>
        <sz val="11"/>
        <rFont val="微软雅黑"/>
        <charset val="134"/>
      </rPr>
      <t xml:space="preserve">0.5kg-30kg
</t>
    </r>
    <r>
      <rPr>
        <b/>
        <sz val="11"/>
        <color rgb="FFC00000"/>
        <rFont val="微软雅黑"/>
        <charset val="134"/>
      </rPr>
      <t>计抛</t>
    </r>
  </si>
  <si>
    <r>
      <rPr>
        <sz val="10"/>
        <color theme="1"/>
        <rFont val="微软雅黑"/>
        <charset val="134"/>
      </rPr>
      <t>三边和不超</t>
    </r>
    <r>
      <rPr>
        <sz val="10"/>
        <color rgb="FFFF0000"/>
        <rFont val="微软雅黑"/>
        <charset val="134"/>
      </rPr>
      <t>150CM</t>
    </r>
    <r>
      <rPr>
        <sz val="10"/>
        <color theme="1"/>
        <rFont val="微软雅黑"/>
        <charset val="134"/>
      </rPr>
      <t xml:space="preserve">
最长边不超</t>
    </r>
    <r>
      <rPr>
        <sz val="10"/>
        <color rgb="FFFF0000"/>
        <rFont val="微软雅黑"/>
        <charset val="134"/>
      </rPr>
      <t xml:space="preserve">60CM
</t>
    </r>
  </si>
  <si>
    <r>
      <rPr>
        <b/>
        <sz val="11"/>
        <color theme="1"/>
        <rFont val="微软雅黑"/>
        <charset val="134"/>
      </rPr>
      <t>GUOO
Small
（</t>
    </r>
    <r>
      <rPr>
        <b/>
        <sz val="11"/>
        <color rgb="FFC00000"/>
        <rFont val="微软雅黑"/>
        <charset val="134"/>
      </rPr>
      <t>轻小件</t>
    </r>
    <r>
      <rPr>
        <b/>
        <sz val="11"/>
        <color theme="1"/>
        <rFont val="微软雅黑"/>
        <charset val="134"/>
      </rPr>
      <t>）</t>
    </r>
  </si>
  <si>
    <t>0.045元/克+16/票</t>
  </si>
  <si>
    <t>1501-7700卢布</t>
  </si>
  <si>
    <r>
      <rPr>
        <sz val="10"/>
        <color rgb="FF7030A0"/>
        <rFont val="微软雅黑"/>
        <charset val="134"/>
      </rPr>
      <t>1：:重量2KG内
2：</t>
    </r>
    <r>
      <rPr>
        <b/>
        <sz val="10"/>
        <color rgb="FFC00000"/>
        <rFont val="微软雅黑"/>
        <charset val="134"/>
      </rPr>
      <t>货值:1501-7700卢布以内</t>
    </r>
    <r>
      <rPr>
        <sz val="10"/>
        <color rgb="FF7030A0"/>
        <rFont val="微软雅黑"/>
        <charset val="134"/>
      </rPr>
      <t xml:space="preserve">
3：丢件最大赔付7700卢布</t>
    </r>
  </si>
  <si>
    <t>0.035元/克+16/票</t>
  </si>
  <si>
    <r>
      <rPr>
        <sz val="10"/>
        <color rgb="FFFF0000"/>
        <rFont val="微软雅黑"/>
        <charset val="134"/>
      </rPr>
      <t xml:space="preserve">     不可运输纯电池，可以运输内部装有电池的物品</t>
    </r>
    <r>
      <rPr>
        <sz val="10"/>
        <color theme="1"/>
        <rFont val="微软雅黑"/>
        <charset val="134"/>
      </rPr>
      <t xml:space="preserve">
无需提供材料安全性数据表MSDS，最大功率为160瓦特一小时</t>
    </r>
  </si>
  <si>
    <t>0.025元/克+16/票</t>
  </si>
  <si>
    <t>BIG/P-BIG按照平台的规则来
体积重公式更新：长x宽x高/12000
取较大重量值计费
 SMALL和 EXTRAL SMALL不计
其余渠道
以下是拋比计算公式
体积重:（长x宽x高)/6000
拋比: 体积重/实际重量=拋比
抛比控在3以下</t>
  </si>
  <si>
    <r>
      <rPr>
        <b/>
        <sz val="11"/>
        <color theme="1"/>
        <rFont val="微软雅黑"/>
        <charset val="134"/>
      </rPr>
      <t>GUOO
Big
（</t>
    </r>
    <r>
      <rPr>
        <b/>
        <sz val="11"/>
        <color rgb="FFC00000"/>
        <rFont val="微软雅黑"/>
        <charset val="134"/>
      </rPr>
      <t>大件</t>
    </r>
    <r>
      <rPr>
        <b/>
        <sz val="11"/>
        <color theme="1"/>
        <rFont val="微软雅黑"/>
        <charset val="134"/>
      </rPr>
      <t>）</t>
    </r>
  </si>
  <si>
    <t>17/KG+36票</t>
  </si>
  <si>
    <r>
      <rPr>
        <sz val="11"/>
        <color theme="1"/>
        <rFont val="微软雅黑"/>
        <charset val="134"/>
      </rPr>
      <t>2kg-30kg</t>
    </r>
    <r>
      <rPr>
        <b/>
        <sz val="11"/>
        <color rgb="FFC00000"/>
        <rFont val="微软雅黑"/>
        <charset val="134"/>
      </rPr>
      <t xml:space="preserve">
计抛</t>
    </r>
  </si>
  <si>
    <r>
      <rPr>
        <sz val="10"/>
        <color theme="1"/>
        <rFont val="微软雅黑"/>
        <charset val="134"/>
      </rPr>
      <t>三边和不超</t>
    </r>
    <r>
      <rPr>
        <sz val="10"/>
        <color rgb="FFFF0000"/>
        <rFont val="微软雅黑"/>
        <charset val="134"/>
      </rPr>
      <t xml:space="preserve">250CM
</t>
    </r>
    <r>
      <rPr>
        <sz val="10"/>
        <rFont val="微软雅黑"/>
        <charset val="134"/>
      </rPr>
      <t>最长边不超</t>
    </r>
    <r>
      <rPr>
        <sz val="10"/>
        <color rgb="FFFF0000"/>
        <rFont val="微软雅黑"/>
        <charset val="134"/>
      </rPr>
      <t xml:space="preserve">150*80*80CM
</t>
    </r>
  </si>
  <si>
    <r>
      <rPr>
        <sz val="10"/>
        <color theme="1"/>
        <rFont val="微软雅黑"/>
        <charset val="134"/>
      </rPr>
      <t>可以运输内部装有电池的物品</t>
    </r>
    <r>
      <rPr>
        <sz val="10"/>
        <color theme="1"/>
        <rFont val="微软雅黑"/>
        <charset val="134"/>
      </rPr>
      <t xml:space="preserve">
无需提供材料安全性数据表MSDS</t>
    </r>
  </si>
  <si>
    <r>
      <rPr>
        <sz val="10"/>
        <color rgb="FF7030A0"/>
        <rFont val="微软雅黑"/>
        <charset val="134"/>
      </rPr>
      <t>1：重量2KG-25KG，
2：</t>
    </r>
    <r>
      <rPr>
        <b/>
        <sz val="10"/>
        <color rgb="FFC00000"/>
        <rFont val="微软雅黑"/>
        <charset val="134"/>
      </rPr>
      <t>货值1501-7700卢布以内</t>
    </r>
    <r>
      <rPr>
        <sz val="10"/>
        <color rgb="FF7030A0"/>
        <rFont val="微软雅黑"/>
        <charset val="134"/>
      </rPr>
      <t xml:space="preserve">
3：丢件最大赔付7700卢布</t>
    </r>
  </si>
  <si>
    <r>
      <rPr>
        <b/>
        <sz val="11"/>
        <color theme="1"/>
        <rFont val="微软雅黑"/>
        <charset val="134"/>
      </rPr>
      <t>GUOO
Premium  Small
（</t>
    </r>
    <r>
      <rPr>
        <b/>
        <sz val="11"/>
        <color rgb="FFC00000"/>
        <rFont val="微软雅黑"/>
        <charset val="134"/>
      </rPr>
      <t>高客单轻小件</t>
    </r>
    <r>
      <rPr>
        <b/>
        <sz val="11"/>
        <color theme="1"/>
        <rFont val="微软雅黑"/>
        <charset val="134"/>
      </rPr>
      <t>）</t>
    </r>
  </si>
  <si>
    <t>45/KG+22票</t>
  </si>
  <si>
    <r>
      <rPr>
        <sz val="11"/>
        <rFont val="微软雅黑"/>
        <charset val="134"/>
      </rPr>
      <t xml:space="preserve">5KG内
</t>
    </r>
    <r>
      <rPr>
        <b/>
        <sz val="11"/>
        <color rgb="FFC00000"/>
        <rFont val="微软雅黑"/>
        <charset val="134"/>
      </rPr>
      <t>计抛</t>
    </r>
  </si>
  <si>
    <t>25/KG+22票</t>
  </si>
  <si>
    <r>
      <rPr>
        <b/>
        <sz val="11"/>
        <color theme="1"/>
        <rFont val="微软雅黑"/>
        <charset val="134"/>
      </rPr>
      <t>GUOO
Premium  Big
（</t>
    </r>
    <r>
      <rPr>
        <b/>
        <sz val="11"/>
        <color rgb="FFC00000"/>
        <rFont val="微软雅黑"/>
        <charset val="134"/>
      </rPr>
      <t>高客单大件</t>
    </r>
    <r>
      <rPr>
        <b/>
        <sz val="11"/>
        <color theme="1"/>
        <rFont val="微软雅黑"/>
        <charset val="134"/>
      </rPr>
      <t>）</t>
    </r>
  </si>
  <si>
    <t>23/KG+62票</t>
  </si>
  <si>
    <t xml:space="preserve">三边和不超310CM
最长边不超150*80*80CM
</t>
  </si>
  <si>
    <t>浙江省金华市义乌市后宅街道柳青路1576号1楼GUOO
宁波市江北区长兴路158号8号楼s101 CEL宁波集货仓
联系人：吴浩鹏；手机号码：19817935310</t>
  </si>
  <si>
    <t>Yandex平台—CEL运费测算表</t>
  </si>
  <si>
    <t>时效（天）</t>
  </si>
  <si>
    <t>克重区间值</t>
  </si>
  <si>
    <t>尺寸限制</t>
  </si>
  <si>
    <t>费用（百克进位）</t>
  </si>
  <si>
    <t>总运费(卢布）</t>
  </si>
  <si>
    <t>价格试算</t>
  </si>
  <si>
    <t>陆空联运</t>
  </si>
  <si>
    <t>不超过15天</t>
  </si>
  <si>
    <t>30KG内</t>
  </si>
  <si>
    <t>产品尺寸要求：长+宽+高≤90cm，单边≤60cm</t>
  </si>
  <si>
    <r>
      <rPr>
        <sz val="11"/>
        <color rgb="FF000000"/>
        <rFont val="Times New Roman"/>
        <charset val="0"/>
      </rPr>
      <t>703</t>
    </r>
    <r>
      <rPr>
        <sz val="11"/>
        <color rgb="FF000000"/>
        <rFont val="宋体"/>
        <charset val="0"/>
      </rPr>
      <t>卢布</t>
    </r>
    <r>
      <rPr>
        <sz val="11"/>
        <color rgb="FF000000"/>
        <rFont val="Times New Roman"/>
        <charset val="0"/>
      </rPr>
      <t>/kg +</t>
    </r>
    <r>
      <rPr>
        <sz val="11"/>
        <color rgb="FF000000"/>
        <rFont val="宋体"/>
        <charset val="0"/>
      </rPr>
      <t xml:space="preserve"> </t>
    </r>
    <r>
      <rPr>
        <sz val="11"/>
        <color rgb="FF000000"/>
        <rFont val="Times New Roman"/>
        <charset val="0"/>
      </rPr>
      <t>158</t>
    </r>
    <r>
      <rPr>
        <sz val="11"/>
        <color rgb="FF000000"/>
        <rFont val="宋体"/>
        <charset val="0"/>
      </rPr>
      <t>卢布</t>
    </r>
    <r>
      <rPr>
        <sz val="11"/>
        <color rgb="FF000000"/>
        <rFont val="Times New Roman"/>
        <charset val="0"/>
      </rPr>
      <t>/</t>
    </r>
    <r>
      <rPr>
        <sz val="11"/>
        <color rgb="FF000000"/>
        <rFont val="宋体"/>
        <charset val="0"/>
      </rPr>
      <t>票</t>
    </r>
  </si>
  <si>
    <r>
      <rPr>
        <sz val="11"/>
        <color rgb="FF000000"/>
        <rFont val="Arial"/>
        <charset val="0"/>
      </rPr>
      <t>←</t>
    </r>
    <r>
      <rPr>
        <sz val="11"/>
        <color rgb="FF000000"/>
        <rFont val="宋体"/>
        <charset val="0"/>
      </rPr>
      <t>产品重量（KG)</t>
    </r>
  </si>
  <si>
    <t>陆运运输</t>
  </si>
  <si>
    <t>不超过22天</t>
  </si>
  <si>
    <t>产品尺寸要求：长+宽+高≤450cm，单边≤150cm</t>
  </si>
  <si>
    <r>
      <rPr>
        <sz val="11"/>
        <color rgb="FF000000"/>
        <rFont val="Times New Roman"/>
        <charset val="0"/>
      </rPr>
      <t>457</t>
    </r>
    <r>
      <rPr>
        <sz val="11"/>
        <color rgb="FF000000"/>
        <rFont val="宋体"/>
        <charset val="0"/>
      </rPr>
      <t>卢布</t>
    </r>
    <r>
      <rPr>
        <sz val="11"/>
        <color rgb="FF000000"/>
        <rFont val="Times New Roman"/>
        <charset val="0"/>
      </rPr>
      <t>/kg +</t>
    </r>
    <r>
      <rPr>
        <sz val="11"/>
        <color rgb="FF000000"/>
        <rFont val="宋体"/>
        <charset val="0"/>
      </rPr>
      <t xml:space="preserve"> </t>
    </r>
    <r>
      <rPr>
        <sz val="11"/>
        <color rgb="FF000000"/>
        <rFont val="Times New Roman"/>
        <charset val="0"/>
      </rPr>
      <t>158</t>
    </r>
    <r>
      <rPr>
        <sz val="11"/>
        <color rgb="FF000000"/>
        <rFont val="宋体"/>
        <charset val="0"/>
      </rPr>
      <t>卢布</t>
    </r>
    <r>
      <rPr>
        <sz val="11"/>
        <color rgb="FF000000"/>
        <rFont val="Times New Roman"/>
        <charset val="0"/>
      </rPr>
      <t>/</t>
    </r>
    <r>
      <rPr>
        <sz val="11"/>
        <color rgb="FF000000"/>
        <rFont val="宋体"/>
        <charset val="0"/>
      </rPr>
      <t>票</t>
    </r>
  </si>
  <si>
    <r>
      <rPr>
        <sz val="11"/>
        <color rgb="FF000000"/>
        <rFont val="Arial"/>
        <charset val="0"/>
      </rPr>
      <t>←</t>
    </r>
    <r>
      <rPr>
        <sz val="11"/>
        <color rgb="FF000000"/>
        <rFont val="宋体"/>
        <charset val="134"/>
      </rPr>
      <t>产品重量（KG)</t>
    </r>
  </si>
  <si>
    <r>
      <rPr>
        <sz val="10.5"/>
        <color theme="1"/>
        <rFont val="宋体"/>
        <charset val="134"/>
      </rPr>
      <t>退件服务：清关失败退货</t>
    </r>
    <r>
      <rPr>
        <sz val="10.5"/>
        <color theme="1"/>
        <rFont val="Calibri"/>
        <charset val="134"/>
      </rPr>
      <t>42</t>
    </r>
    <r>
      <rPr>
        <sz val="10.5"/>
        <color theme="1"/>
        <rFont val="宋体"/>
        <charset val="134"/>
      </rPr>
      <t>元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票；派送失败退货</t>
    </r>
    <r>
      <rPr>
        <sz val="10.5"/>
        <color theme="1"/>
        <rFont val="Calibri"/>
        <charset val="134"/>
      </rPr>
      <t>86</t>
    </r>
    <r>
      <rPr>
        <sz val="10.5"/>
        <color theme="1"/>
        <rFont val="宋体"/>
        <charset val="134"/>
      </rPr>
      <t>元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票</t>
    </r>
  </si>
  <si>
    <t>CEL-Wildberries-运费测算表</t>
  </si>
  <si>
    <t>网点</t>
  </si>
  <si>
    <t>产品</t>
  </si>
  <si>
    <t>包裹限重（KG）</t>
  </si>
  <si>
    <t>费用</t>
  </si>
  <si>
    <t>总运费(元）</t>
  </si>
  <si>
    <t>百克进位计费重量（kg）</t>
  </si>
  <si>
    <t>包裹实际重量（kg）</t>
  </si>
  <si>
    <r>
      <rPr>
        <sz val="11"/>
        <color rgb="FF000000"/>
        <rFont val="宋体"/>
        <charset val="134"/>
      </rPr>
      <t xml:space="preserve">陆空联运（Wb-Express)       </t>
    </r>
    <r>
      <rPr>
        <sz val="11"/>
        <color rgb="FFFF0000"/>
        <rFont val="宋体"/>
        <charset val="134"/>
      </rPr>
      <t>该渠道仅供珲春仓备仓客户选择备货密度限制：大于70/立方米</t>
    </r>
  </si>
  <si>
    <t>珲春仓备仓</t>
  </si>
  <si>
    <t>到达取货点</t>
  </si>
  <si>
    <t>≤20KG</t>
  </si>
  <si>
    <t>三边之和不超过200厘米                单边不超过115厘米</t>
  </si>
  <si>
    <t>48元/kg+9元/票</t>
  </si>
  <si>
    <t>←输入重量/公斤</t>
  </si>
  <si>
    <t>陆运（Wb-Economy)</t>
  </si>
  <si>
    <t>前端仓库</t>
  </si>
  <si>
    <t>＜0.3KG</t>
  </si>
  <si>
    <t>61元/kg+3元/票</t>
  </si>
  <si>
    <t>≥0.3KG≤20KG</t>
  </si>
  <si>
    <t>45元/kg+8元/票</t>
  </si>
  <si>
    <r>
      <rPr>
        <b/>
        <sz val="24"/>
        <rFont val="微软雅黑"/>
        <charset val="134"/>
      </rPr>
      <t>GUOO Yandex物流资费测算表</t>
    </r>
    <r>
      <rPr>
        <b/>
        <sz val="24"/>
        <color theme="0"/>
        <rFont val="微软雅黑"/>
        <charset val="134"/>
      </rPr>
      <t xml:space="preserve">
</t>
    </r>
    <r>
      <rPr>
        <b/>
        <sz val="20"/>
        <color rgb="FFFF0000"/>
        <rFont val="微软雅黑"/>
        <charset val="134"/>
      </rPr>
      <t>Yandex官方指定物流</t>
    </r>
  </si>
  <si>
    <t>地址：收货地址：浙江省金华市义乌市后宅街道柳青路1576号1楼                                           
 收货地址：宁波市长兴路158号驿淘产业园8号楼s101
收货时间：周一至周六9:00-20:00  联系人：范祖群 18905895796</t>
  </si>
  <si>
    <t>生效日期：</t>
  </si>
  <si>
    <t>商品重量(g)</t>
  </si>
  <si>
    <t>长(cm)</t>
  </si>
  <si>
    <t>*填写为最长边</t>
  </si>
  <si>
    <t>宽(cm)</t>
  </si>
  <si>
    <t>商品成交价(卢布)</t>
  </si>
  <si>
    <t>高(cm)</t>
  </si>
  <si>
    <t>产品类型</t>
  </si>
  <si>
    <t>配送方式</t>
  </si>
  <si>
    <t>运输方式</t>
  </si>
  <si>
    <r>
      <rPr>
        <b/>
        <sz val="12"/>
        <rFont val="微软雅黑"/>
        <charset val="134"/>
      </rPr>
      <t>价格测算</t>
    </r>
    <r>
      <rPr>
        <b/>
        <sz val="12"/>
        <color rgb="FFFF0000"/>
        <rFont val="微软雅黑"/>
        <charset val="134"/>
      </rPr>
      <t>(卢布)</t>
    </r>
  </si>
  <si>
    <t>订单备
货时长</t>
  </si>
  <si>
    <t>揽收点
范围</t>
  </si>
  <si>
    <t>从揽收点运至YANDEX
仓库的配送时效参考</t>
  </si>
  <si>
    <r>
      <rPr>
        <b/>
        <sz val="12"/>
        <rFont val="微软雅黑"/>
        <charset val="134"/>
      </rPr>
      <t>资费</t>
    </r>
    <r>
      <rPr>
        <b/>
        <sz val="12"/>
        <color rgb="FFFF0000"/>
        <rFont val="微软雅黑"/>
        <charset val="134"/>
      </rPr>
      <t>(RUB)</t>
    </r>
  </si>
  <si>
    <t>重量区间限制
(公斤)</t>
  </si>
  <si>
    <t>货值(卢布)</t>
  </si>
  <si>
    <t>标准</t>
  </si>
  <si>
    <t>SUPER_EXPRESS</t>
  </si>
  <si>
    <t>空运</t>
  </si>
  <si>
    <t>最长7天</t>
  </si>
  <si>
    <t>全部
揽收点</t>
  </si>
  <si>
    <t>1073/KG+194/票</t>
  </si>
  <si>
    <t>1-30000 克</t>
  </si>
  <si>
    <r>
      <rPr>
        <sz val="11"/>
        <color theme="1"/>
        <rFont val="微软雅黑"/>
        <charset val="134"/>
      </rPr>
      <t>1-500000</t>
    </r>
    <r>
      <rPr>
        <sz val="11"/>
        <color theme="1"/>
        <rFont val="Times New Roman"/>
        <charset val="134"/>
      </rPr>
      <t>₽</t>
    </r>
  </si>
  <si>
    <r>
      <rPr>
        <b/>
        <sz val="11"/>
        <rFont val="微软雅黑"/>
        <charset val="134"/>
      </rPr>
      <t xml:space="preserve">尺寸限制：单边最大尺寸不超150*80*80CM，按1克进制，实重计费
</t>
    </r>
    <r>
      <rPr>
        <b/>
        <sz val="11"/>
        <color rgb="FFFF0000"/>
        <rFont val="微软雅黑"/>
        <charset val="134"/>
      </rPr>
      <t>渠道优势：适合重量0.001-30000G以内,货值500000卢布以内商品。
丢件：最高赔付500000卢布</t>
    </r>
  </si>
  <si>
    <r>
      <rPr>
        <b/>
        <sz val="11"/>
        <color rgb="FFFF0000"/>
        <rFont val="微软雅黑"/>
        <charset val="134"/>
      </rPr>
      <t>电池不允许</t>
    </r>
    <r>
      <rPr>
        <b/>
        <sz val="11"/>
        <color theme="1"/>
        <rFont val="微软雅黑"/>
        <charset val="134"/>
      </rPr>
      <t xml:space="preserve">
只接普货（不接带电、带磁、液体、粉末、刀具、仿牌等产品）</t>
    </r>
  </si>
  <si>
    <t>2025年4月4日生效</t>
  </si>
  <si>
    <t>EXPRESS</t>
  </si>
  <si>
    <t>8-13天</t>
  </si>
  <si>
    <t>698/KG+180/票</t>
  </si>
  <si>
    <r>
      <rPr>
        <b/>
        <sz val="11"/>
        <color rgb="FFFF0000"/>
        <rFont val="微软雅黑"/>
        <charset val="134"/>
      </rPr>
      <t>不可运输纯电池
可以运输内部装有电池的物品</t>
    </r>
    <r>
      <rPr>
        <b/>
        <sz val="11"/>
        <color theme="1"/>
        <rFont val="微软雅黑"/>
        <charset val="134"/>
      </rPr>
      <t xml:space="preserve">
无需提供材料安全性数据表MSDS
最大功率为160瓦特一小时</t>
    </r>
  </si>
  <si>
    <t>2025年3月24日生效</t>
  </si>
  <si>
    <t>SUPER_ECONOMY</t>
  </si>
  <si>
    <t>陆运</t>
  </si>
  <si>
    <t>426/KG+194/票</t>
  </si>
  <si>
    <r>
      <rPr>
        <b/>
        <sz val="11"/>
        <color rgb="FFFF0000"/>
        <rFont val="微软雅黑"/>
        <charset val="134"/>
      </rPr>
      <t>可以运输内部装有电池的物品</t>
    </r>
    <r>
      <rPr>
        <b/>
        <sz val="11"/>
        <color theme="1"/>
        <rFont val="微软雅黑"/>
        <charset val="134"/>
      </rPr>
      <t xml:space="preserve">
无需提供材料安全性数据表MSDS</t>
    </r>
  </si>
  <si>
    <t>1. 本表仅用于物流运费测算，核算成本使用，结果数据仅供参考；</t>
  </si>
  <si>
    <t>2. 请勿对表格数据改动，造成数据计算错误；</t>
  </si>
  <si>
    <t>3. 重量默认单位为克 G，尺寸默认单位为厘米 CM，成交价是卢布；</t>
  </si>
  <si>
    <t>4. 日常使用时，请按实际重量填写“商品重量/三边尺寸”和“商品货值”即可，表格自动生成对应物流报价；</t>
  </si>
  <si>
    <t>5. 如显示“超出渠道限制”则为该订单重量或货值超出渠道限制。</t>
  </si>
  <si>
    <t xml:space="preserve">                            UNI-Yandex线上物流运费表</t>
  </si>
  <si>
    <t>张晓萍 
202409 制作</t>
  </si>
  <si>
    <r>
      <rPr>
        <sz val="12"/>
        <color theme="1"/>
        <rFont val="微软雅黑"/>
        <charset val="134"/>
      </rPr>
      <t>所有渠道允许</t>
    </r>
    <r>
      <rPr>
        <sz val="12"/>
        <color theme="1"/>
        <rFont val="宋体-简"/>
        <charset val="134"/>
      </rPr>
      <t>✅</t>
    </r>
    <r>
      <rPr>
        <sz val="12"/>
        <color theme="1"/>
        <rFont val="微软雅黑"/>
        <charset val="134"/>
      </rPr>
      <t>电池运输, 不需要提供MSDS,最大功率为100Wh</t>
    </r>
  </si>
  <si>
    <t>价格 (卢布)</t>
  </si>
  <si>
    <t>最大重量
 （千克）</t>
  </si>
  <si>
    <t>货值限制
 （卢布）</t>
  </si>
  <si>
    <t>尺寸
（厘米）</t>
  </si>
  <si>
    <t>注意事项</t>
  </si>
  <si>
    <t>重量填写 (千克)</t>
  </si>
  <si>
    <t>价格测算
（卢布）</t>
  </si>
  <si>
    <t>UNI Express (中国大陆）</t>
  </si>
  <si>
    <t>8-12天</t>
  </si>
  <si>
    <t>191卢布 +
595 卢布/kg</t>
  </si>
  <si>
    <t>25KG</t>
  </si>
  <si>
    <t>150,000 卢布</t>
  </si>
  <si>
    <t>长 + 宽 + 高 ≤ 310 厘米，单边尺寸 ≤ 150 厘米</t>
  </si>
  <si>
    <t>不需要提供MSDS，最大功率为100Wh</t>
  </si>
  <si>
    <t>UNI Super Express（中国大陆）</t>
  </si>
  <si>
    <t>7-10 天</t>
  </si>
  <si>
    <t>191卢布 +
811卢布/kg</t>
  </si>
  <si>
    <t>UNI Economy (中国大陆)</t>
  </si>
  <si>
    <t>191卢布+
433卢布/kg</t>
  </si>
  <si>
    <r>
      <rPr>
        <sz val="12"/>
        <color rgb="FF000000"/>
        <rFont val="微软雅黑"/>
        <charset val="134"/>
      </rPr>
      <t>物流计算公式</t>
    </r>
    <r>
      <rPr>
        <sz val="12"/>
        <color rgb="FF000000"/>
        <rFont val="宋体-简"/>
        <charset val="134"/>
      </rPr>
      <t>⚠</t>
    </r>
    <r>
      <rPr>
        <sz val="12"/>
        <color rgb="FF000000"/>
        <rFont val="微软雅黑"/>
        <charset val="134"/>
      </rPr>
      <t>️：</t>
    </r>
  </si>
  <si>
    <r>
      <rPr>
        <sz val="11"/>
        <color rgb="FF000000"/>
        <rFont val="微软雅黑"/>
        <charset val="134"/>
      </rPr>
      <t xml:space="preserve">a+b*x=您的物流成本
a= 每1份订单费率
b= 每1公斤的费率
x=包裹的付款总量(公斤)
</t>
    </r>
    <r>
      <rPr>
        <sz val="11"/>
        <color theme="2" tint="-0.5"/>
        <rFont val="微软雅黑"/>
        <charset val="134"/>
      </rPr>
      <t>例如: 2公斤包裹走Express渠道的物流成本为: 191+595*2= 1381卢布</t>
    </r>
  </si>
  <si>
    <t>Yandex链接🔗：</t>
  </si>
  <si>
    <t xml:space="preserve">https://partner.market.yandex.com/welcome/crossborder_cn#form
</t>
  </si>
  <si>
    <t>Yandex赔偿规则：</t>
  </si>
  <si>
    <t xml:space="preserve">Yandex Express   —— 最高可赔偿 150,000 卢布
Yandex Super Express   —— 最高可赔偿 150,000 卢布
Yandex Express 香港   —— 最高可赔偿 150,000 卢布
Yandex Economy —— 最高可赔偿 150,000 卢布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</si>
</sst>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\¥#,##0.00_);[Red]\(\¥#,##0.00\)"/>
    <numFmt numFmtId="178" formatCode="0.0000"/>
    <numFmt numFmtId="179" formatCode="0.000_ "/>
    <numFmt numFmtId="180" formatCode="0.00_ "/>
    <numFmt numFmtId="181" formatCode="0.00_);[Red]\(0.00\)"/>
    <numFmt numFmtId="182" formatCode="yyyy/m/d;@"/>
  </numFmts>
  <fonts count="133"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8"/>
      <color rgb="FFFFFFFF"/>
      <name val="微软雅黑"/>
      <charset val="134"/>
    </font>
    <font>
      <sz val="10"/>
      <name val="Arial"/>
      <charset val="134"/>
    </font>
    <font>
      <b/>
      <sz val="11"/>
      <color rgb="FF2240BD"/>
      <name val="微软雅黑"/>
      <charset val="134"/>
    </font>
    <font>
      <u/>
      <sz val="16"/>
      <color rgb="FF800080"/>
      <name val="等线"/>
      <charset val="0"/>
      <scheme val="minor"/>
    </font>
    <font>
      <sz val="12"/>
      <color theme="1"/>
      <name val="微软雅黑"/>
      <charset val="134"/>
    </font>
    <font>
      <sz val="9"/>
      <color theme="0"/>
      <name val="微软雅黑"/>
      <charset val="134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rgb="FF2240BD"/>
      <name val="微软雅黑"/>
      <charset val="134"/>
    </font>
    <font>
      <sz val="10"/>
      <color theme="0"/>
      <name val="等线"/>
      <charset val="134"/>
      <scheme val="minor"/>
    </font>
    <font>
      <sz val="12"/>
      <color rgb="FF000000"/>
      <name val="微软雅黑"/>
      <charset val="134"/>
    </font>
    <font>
      <sz val="11"/>
      <color rgb="FF000000"/>
      <name val="微软雅黑"/>
      <charset val="134"/>
    </font>
    <font>
      <sz val="12"/>
      <color theme="0"/>
      <name val="微软雅黑"/>
      <charset val="134"/>
    </font>
    <font>
      <u/>
      <sz val="12"/>
      <color rgb="FF800080"/>
      <name val="等线"/>
      <charset val="0"/>
      <scheme val="minor"/>
    </font>
    <font>
      <sz val="11"/>
      <color theme="1"/>
      <name val="微软雅黑"/>
      <charset val="134"/>
    </font>
    <font>
      <sz val="10"/>
      <color theme="1"/>
      <name val="等线"/>
      <charset val="134"/>
      <scheme val="minor"/>
    </font>
    <font>
      <b/>
      <sz val="24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b/>
      <sz val="12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0"/>
      <name val="微软雅黑"/>
      <charset val="134"/>
    </font>
    <font>
      <b/>
      <sz val="12"/>
      <color theme="0"/>
      <name val="微软雅黑"/>
      <charset val="134"/>
    </font>
    <font>
      <b/>
      <sz val="11"/>
      <color theme="1"/>
      <name val="微软雅黑"/>
      <charset val="134"/>
    </font>
    <font>
      <b/>
      <sz val="12"/>
      <color rgb="FF008EF2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sz val="12"/>
      <name val="宋体"/>
      <charset val="134"/>
    </font>
    <font>
      <b/>
      <sz val="28"/>
      <color rgb="FF75BD42"/>
      <name val="微软雅黑"/>
      <charset val="134"/>
    </font>
    <font>
      <sz val="10.5"/>
      <color theme="1"/>
      <name val="宋体"/>
      <charset val="134"/>
    </font>
    <font>
      <sz val="11"/>
      <color rgb="FFFFFFFF"/>
      <name val="宋体"/>
      <charset val="134"/>
    </font>
    <font>
      <sz val="11"/>
      <color rgb="FF000000"/>
      <name val="宋体"/>
      <charset val="134"/>
    </font>
    <font>
      <sz val="11"/>
      <color rgb="FF000000"/>
      <name val="仿宋"/>
      <charset val="134"/>
    </font>
    <font>
      <sz val="11"/>
      <color rgb="FF000000"/>
      <name val="Times New Roman"/>
      <charset val="0"/>
    </font>
    <font>
      <b/>
      <sz val="11"/>
      <color rgb="FFFF0000"/>
      <name val="宋体"/>
      <charset val="134"/>
    </font>
    <font>
      <sz val="11"/>
      <color rgb="FF000000"/>
      <name val="Arial"/>
      <charset val="0"/>
    </font>
    <font>
      <b/>
      <sz val="48"/>
      <color theme="4"/>
      <name val="微软雅黑"/>
      <charset val="134"/>
    </font>
    <font>
      <b/>
      <sz val="11"/>
      <color rgb="FFFFFFFF"/>
      <name val="宋体"/>
      <charset val="134"/>
    </font>
    <font>
      <sz val="12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6"/>
      <color theme="0"/>
      <name val="微软雅黑"/>
      <charset val="134"/>
    </font>
    <font>
      <b/>
      <sz val="16"/>
      <name val="微软雅黑"/>
      <charset val="134"/>
    </font>
    <font>
      <sz val="10"/>
      <color rgb="FFFF0000"/>
      <name val="微软雅黑"/>
      <charset val="134"/>
    </font>
    <font>
      <sz val="10"/>
      <color rgb="FF7030A0"/>
      <name val="微软雅黑"/>
      <charset val="134"/>
    </font>
    <font>
      <b/>
      <sz val="12"/>
      <color theme="1"/>
      <name val="微软雅黑"/>
      <charset val="134"/>
    </font>
    <font>
      <b/>
      <sz val="16"/>
      <color rgb="FFFF0000"/>
      <name val="微软雅黑"/>
      <charset val="134"/>
    </font>
    <font>
      <b/>
      <sz val="12"/>
      <color rgb="FF002060"/>
      <name val="微软雅黑"/>
      <charset val="134"/>
    </font>
    <font>
      <b/>
      <sz val="14"/>
      <color rgb="FFFF0000"/>
      <name val="微软雅黑"/>
      <charset val="134"/>
    </font>
    <font>
      <b/>
      <sz val="11"/>
      <name val="等线"/>
      <charset val="134"/>
      <scheme val="minor"/>
    </font>
    <font>
      <b/>
      <sz val="16"/>
      <color rgb="FFFFFFFF"/>
      <name val="微软雅黑"/>
      <charset val="134"/>
    </font>
    <font>
      <sz val="11"/>
      <color rgb="FFFF0000"/>
      <name val="微软雅黑"/>
      <charset val="134"/>
    </font>
    <font>
      <b/>
      <sz val="14"/>
      <color rgb="FFFFFFFF"/>
      <name val="微软雅黑"/>
      <charset val="134"/>
    </font>
    <font>
      <b/>
      <sz val="14"/>
      <color theme="0"/>
      <name val="微软雅黑"/>
      <charset val="134"/>
    </font>
    <font>
      <b/>
      <sz val="12"/>
      <name val="宋体"/>
      <charset val="134"/>
    </font>
    <font>
      <sz val="11"/>
      <color theme="0"/>
      <name val="微软雅黑"/>
      <charset val="134"/>
    </font>
    <font>
      <b/>
      <sz val="18"/>
      <color rgb="FFFF0000"/>
      <name val="等线"/>
      <charset val="134"/>
      <scheme val="minor"/>
    </font>
    <font>
      <sz val="12"/>
      <name val="微软雅黑"/>
      <charset val="134"/>
    </font>
    <font>
      <sz val="12"/>
      <color rgb="FF7030A0"/>
      <name val="等线"/>
      <charset val="134"/>
      <scheme val="minor"/>
    </font>
    <font>
      <sz val="18"/>
      <color rgb="FFFF0000"/>
      <name val="等线"/>
      <charset val="134"/>
      <scheme val="minor"/>
    </font>
    <font>
      <sz val="12"/>
      <name val="等线"/>
      <charset val="134"/>
      <scheme val="minor"/>
    </font>
    <font>
      <b/>
      <sz val="12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0"/>
      <color rgb="FF000000"/>
      <name val="微软雅黑"/>
      <charset val="204"/>
    </font>
    <font>
      <sz val="10"/>
      <color rgb="FF000000"/>
      <name val="Times New Roman"/>
      <charset val="204"/>
    </font>
    <font>
      <b/>
      <sz val="36"/>
      <color rgb="FF000000"/>
      <name val="微软雅黑"/>
      <charset val="204"/>
    </font>
    <font>
      <b/>
      <sz val="24"/>
      <color rgb="FFFF0000"/>
      <name val="微软雅黑"/>
      <charset val="204"/>
    </font>
    <font>
      <b/>
      <sz val="20"/>
      <name val="微软雅黑"/>
      <charset val="0"/>
    </font>
    <font>
      <b/>
      <sz val="36"/>
      <color rgb="FFFF0000"/>
      <name val="微软雅黑"/>
      <charset val="204"/>
    </font>
    <font>
      <b/>
      <sz val="24"/>
      <color rgb="FF000000"/>
      <name val="微软雅黑"/>
      <charset val="204"/>
    </font>
    <font>
      <b/>
      <u/>
      <sz val="12"/>
      <color rgb="FF094FE9"/>
      <name val="等线"/>
      <charset val="0"/>
      <scheme val="minor"/>
    </font>
    <font>
      <b/>
      <sz val="20"/>
      <name val="微软雅黑"/>
      <charset val="204"/>
    </font>
    <font>
      <b/>
      <u/>
      <sz val="36"/>
      <color rgb="FFFF0000"/>
      <name val="微软雅黑"/>
      <charset val="204"/>
    </font>
    <font>
      <b/>
      <sz val="20"/>
      <color rgb="FF000000"/>
      <name val="微软雅黑"/>
      <charset val="204"/>
    </font>
    <font>
      <sz val="16"/>
      <color rgb="FF000000"/>
      <name val="微软雅黑"/>
      <charset val="204"/>
    </font>
    <font>
      <b/>
      <sz val="20"/>
      <name val="微软雅黑"/>
      <charset val="134"/>
    </font>
    <font>
      <sz val="20"/>
      <color rgb="FF0070C0"/>
      <name val="微软雅黑"/>
      <charset val="134"/>
    </font>
    <font>
      <b/>
      <u/>
      <sz val="14"/>
      <color rgb="FFFF0000"/>
      <name val="微软雅黑"/>
      <charset val="0"/>
    </font>
    <font>
      <b/>
      <sz val="14"/>
      <name val="微软雅黑"/>
      <charset val="204"/>
    </font>
    <font>
      <sz val="20"/>
      <color rgb="FFFF0000"/>
      <name val="微软雅黑"/>
      <charset val="134"/>
    </font>
    <font>
      <b/>
      <sz val="14"/>
      <name val="微软雅黑"/>
      <charset val="134"/>
    </font>
    <font>
      <sz val="20"/>
      <name val="微软雅黑"/>
      <charset val="134"/>
    </font>
    <font>
      <b/>
      <sz val="14"/>
      <color rgb="FFFF0000"/>
      <name val="微软雅黑"/>
      <charset val="204"/>
    </font>
    <font>
      <sz val="9"/>
      <color rgb="FF000000"/>
      <name val="微软雅黑"/>
      <charset val="20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C00000"/>
      <name val="微软雅黑"/>
      <charset val="134"/>
    </font>
    <font>
      <b/>
      <sz val="10"/>
      <color rgb="FFFF0000"/>
      <name val="等线"/>
      <charset val="134"/>
      <scheme val="minor"/>
    </font>
    <font>
      <b/>
      <sz val="16"/>
      <color rgb="FFC00000"/>
      <name val="微软雅黑"/>
      <charset val="134"/>
    </font>
    <font>
      <b/>
      <sz val="16"/>
      <color rgb="FF7030A0"/>
      <name val="微软雅黑"/>
      <charset val="134"/>
    </font>
    <font>
      <b/>
      <sz val="11"/>
      <color rgb="FFC00000"/>
      <name val="微软雅黑"/>
      <charset val="134"/>
    </font>
    <font>
      <sz val="11"/>
      <color theme="1"/>
      <name val="Times New Roman"/>
      <charset val="134"/>
    </font>
    <font>
      <b/>
      <sz val="22"/>
      <color rgb="FFFF0000"/>
      <name val="微软雅黑"/>
      <charset val="204"/>
    </font>
    <font>
      <sz val="11"/>
      <color rgb="FFFF0000"/>
      <name val="宋体"/>
      <charset val="134"/>
    </font>
    <font>
      <b/>
      <sz val="12"/>
      <color rgb="FF7030A0"/>
      <name val="等线"/>
      <charset val="134"/>
      <scheme val="minor"/>
    </font>
    <font>
      <b/>
      <sz val="24"/>
      <color theme="0"/>
      <name val="微软雅黑"/>
      <charset val="134"/>
    </font>
    <font>
      <b/>
      <sz val="20"/>
      <color rgb="FFFF0000"/>
      <name val="微软雅黑"/>
      <charset val="134"/>
    </font>
    <font>
      <b/>
      <sz val="12"/>
      <color rgb="FFFF0000"/>
      <name val="宋体"/>
      <charset val="134"/>
    </font>
    <font>
      <sz val="12"/>
      <color theme="1"/>
      <name val="宋体-简"/>
      <charset val="134"/>
    </font>
    <font>
      <sz val="10.5"/>
      <color theme="1"/>
      <name val="Calibri"/>
      <charset val="134"/>
    </font>
    <font>
      <sz val="11"/>
      <color rgb="FF000000"/>
      <name val="宋体"/>
      <charset val="0"/>
    </font>
    <font>
      <sz val="10"/>
      <color rgb="FFC00000"/>
      <name val="微软雅黑"/>
      <charset val="134"/>
    </font>
    <font>
      <b/>
      <sz val="14"/>
      <color rgb="FFC00000"/>
      <name val="微软雅黑"/>
      <charset val="134"/>
    </font>
    <font>
      <sz val="11"/>
      <color theme="2" tint="-0.5"/>
      <name val="微软雅黑"/>
      <charset val="134"/>
    </font>
    <font>
      <sz val="12"/>
      <color rgb="FF000000"/>
      <name val="宋体-简"/>
      <charset val="134"/>
    </font>
    <font>
      <b/>
      <sz val="12"/>
      <color rgb="FFFF0000"/>
      <name val="微软雅黑"/>
      <charset val="204"/>
    </font>
    <font>
      <b/>
      <sz val="12"/>
      <color rgb="FF094FE9"/>
      <name val="微软雅黑"/>
      <charset val="204"/>
    </font>
    <font>
      <b/>
      <sz val="12"/>
      <color theme="5" tint="-0.25"/>
      <name val="微软雅黑"/>
      <charset val="204"/>
    </font>
    <font>
      <sz val="9"/>
      <name val="宋体"/>
      <charset val="134"/>
    </font>
  </fonts>
  <fills count="5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240BD"/>
        <bgColor rgb="FF2241BD"/>
      </patternFill>
    </fill>
    <fill>
      <patternFill patternType="solid">
        <fgColor rgb="FF2240BD"/>
        <bgColor indexed="64"/>
      </patternFill>
    </fill>
    <fill>
      <patternFill patternType="solid">
        <fgColor theme="1"/>
        <bgColor rgb="FFE4E4E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rgb="FFE8EBF8"/>
      </patternFill>
    </fill>
    <fill>
      <patternFill patternType="solid">
        <fgColor theme="4" tint="0.8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F9115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7EBC3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94FDF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829096346934"/>
        <bgColor indexed="64"/>
      </patternFill>
    </fill>
    <fill>
      <patternFill patternType="solid">
        <fgColor theme="3" tint="0.799768059327982"/>
        <bgColor indexed="64"/>
      </patternFill>
    </fill>
    <fill>
      <patternFill patternType="solid">
        <fgColor rgb="FF094FE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medium">
        <color auto="1"/>
      </right>
      <top/>
      <bottom style="thin">
        <color rgb="FFFFFFFF"/>
      </bottom>
      <diagonal/>
    </border>
    <border>
      <left style="medium">
        <color auto="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auto="1"/>
      </right>
      <top style="thin">
        <color rgb="FFFFFFFF"/>
      </top>
      <bottom style="thin">
        <color rgb="FFFFFFFF"/>
      </bottom>
      <diagonal/>
    </border>
    <border>
      <left style="medium">
        <color auto="1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auto="1"/>
      </right>
      <top style="thin">
        <color rgb="FFFFFFFF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auto="1"/>
      </right>
      <top/>
      <bottom style="thin">
        <color rgb="FFFFFFFF"/>
      </bottom>
      <diagonal/>
    </border>
    <border>
      <left style="medium">
        <color auto="1"/>
      </left>
      <right style="thin">
        <color rgb="FFFFFFFF"/>
      </right>
      <top style="thin">
        <color rgb="FFFFFFFF"/>
      </top>
      <bottom style="medium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auto="1"/>
      </bottom>
      <diagonal/>
    </border>
    <border>
      <left style="thin">
        <color rgb="FFFFFFFF"/>
      </left>
      <right style="medium">
        <color auto="1"/>
      </right>
      <top style="thin">
        <color rgb="FFFFFFFF"/>
      </top>
      <bottom style="medium">
        <color auto="1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Dashed">
        <color rgb="FFFFFFFF"/>
      </right>
      <top style="medium">
        <color rgb="FF7EBC3F"/>
      </top>
      <bottom style="medium">
        <color rgb="FF7EBC3F"/>
      </bottom>
      <diagonal/>
    </border>
    <border>
      <left style="mediumDashed">
        <color rgb="FFFFFFFF"/>
      </left>
      <right style="mediumDashed">
        <color rgb="FFFFFFFF"/>
      </right>
      <top style="medium">
        <color rgb="FF7EBC3F"/>
      </top>
      <bottom style="medium">
        <color rgb="FF7EBC3F"/>
      </bottom>
      <diagonal/>
    </border>
    <border>
      <left style="mediumDashed">
        <color rgb="FFFFFFFF"/>
      </left>
      <right style="medium">
        <color auto="1"/>
      </right>
      <top style="medium">
        <color rgb="FF7EBC3F"/>
      </top>
      <bottom style="medium">
        <color rgb="FF7EBC3F"/>
      </bottom>
      <diagonal/>
    </border>
    <border>
      <left style="medium">
        <color auto="1"/>
      </left>
      <right style="mediumDashed">
        <color rgb="FF7EBC3F"/>
      </right>
      <top/>
      <bottom style="medium">
        <color rgb="FF7EBC3F"/>
      </bottom>
      <diagonal/>
    </border>
    <border>
      <left style="mediumDashed">
        <color rgb="FF7EBC3F"/>
      </left>
      <right style="mediumDashed">
        <color rgb="FF7EBC3F"/>
      </right>
      <top/>
      <bottom style="medium">
        <color rgb="FF7EBC3F"/>
      </bottom>
      <diagonal/>
    </border>
    <border>
      <left style="mediumDashed">
        <color rgb="FF7EBC3F"/>
      </left>
      <right style="medium">
        <color auto="1"/>
      </right>
      <top/>
      <bottom style="medium">
        <color rgb="FF7EBC3F"/>
      </bottom>
      <diagonal/>
    </border>
    <border>
      <left style="medium">
        <color auto="1"/>
      </left>
      <right style="mediumDashed">
        <color rgb="FF7EBC3F"/>
      </right>
      <top/>
      <bottom style="medium">
        <color rgb="FF00B050"/>
      </bottom>
      <diagonal/>
    </border>
    <border>
      <left style="mediumDashed">
        <color rgb="FF7EBC3F"/>
      </left>
      <right style="mediumDashed">
        <color rgb="FF7EBC3F"/>
      </right>
      <top/>
      <bottom style="medium">
        <color rgb="FF00B050"/>
      </bottom>
      <diagonal/>
    </border>
    <border>
      <left style="mediumDashed">
        <color rgb="FF7EBC3F"/>
      </left>
      <right style="medium">
        <color auto="1"/>
      </right>
      <top/>
      <bottom style="medium">
        <color rgb="FF00B050"/>
      </bottom>
      <diagonal/>
    </border>
    <border>
      <left style="medium">
        <color auto="1"/>
      </left>
      <right style="thin">
        <color theme="4" tint="0.6"/>
      </right>
      <top style="thin">
        <color theme="4"/>
      </top>
      <bottom style="medium">
        <color auto="1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medium">
        <color auto="1"/>
      </bottom>
      <diagonal/>
    </border>
    <border>
      <left style="thin">
        <color theme="4" tint="0.6"/>
      </left>
      <right style="medium">
        <color auto="1"/>
      </right>
      <top style="thin">
        <color theme="4"/>
      </top>
      <bottom style="medium">
        <color auto="1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/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/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0" fillId="24" borderId="117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118" applyNumberFormat="0" applyFill="0" applyAlignment="0" applyProtection="0">
      <alignment vertical="center"/>
    </xf>
    <xf numFmtId="0" fontId="97" fillId="0" borderId="118" applyNumberFormat="0" applyFill="0" applyAlignment="0" applyProtection="0">
      <alignment vertical="center"/>
    </xf>
    <xf numFmtId="0" fontId="98" fillId="0" borderId="119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25" borderId="120" applyNumberFormat="0" applyAlignment="0" applyProtection="0">
      <alignment vertical="center"/>
    </xf>
    <xf numFmtId="0" fontId="100" fillId="26" borderId="121" applyNumberFormat="0" applyAlignment="0" applyProtection="0">
      <alignment vertical="center"/>
    </xf>
    <xf numFmtId="0" fontId="101" fillId="26" borderId="120" applyNumberFormat="0" applyAlignment="0" applyProtection="0">
      <alignment vertical="center"/>
    </xf>
    <xf numFmtId="0" fontId="102" fillId="27" borderId="122" applyNumberFormat="0" applyAlignment="0" applyProtection="0">
      <alignment vertical="center"/>
    </xf>
    <xf numFmtId="0" fontId="103" fillId="0" borderId="123" applyNumberFormat="0" applyFill="0" applyAlignment="0" applyProtection="0">
      <alignment vertical="center"/>
    </xf>
    <xf numFmtId="0" fontId="104" fillId="0" borderId="124" applyNumberFormat="0" applyFill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30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33" borderId="0" applyNumberFormat="0" applyBorder="0" applyAlignment="0" applyProtection="0">
      <alignment vertical="center"/>
    </xf>
    <xf numFmtId="0" fontId="108" fillId="34" borderId="0" applyNumberFormat="0" applyBorder="0" applyAlignment="0" applyProtection="0">
      <alignment vertical="center"/>
    </xf>
    <xf numFmtId="0" fontId="109" fillId="35" borderId="0" applyNumberFormat="0" applyBorder="0" applyAlignment="0" applyProtection="0">
      <alignment vertical="center"/>
    </xf>
    <xf numFmtId="0" fontId="109" fillId="36" borderId="0" applyNumberFormat="0" applyBorder="0" applyAlignment="0" applyProtection="0">
      <alignment vertical="center"/>
    </xf>
    <xf numFmtId="0" fontId="108" fillId="37" borderId="0" applyNumberFormat="0" applyBorder="0" applyAlignment="0" applyProtection="0">
      <alignment vertical="center"/>
    </xf>
    <xf numFmtId="0" fontId="108" fillId="38" borderId="0" applyNumberFormat="0" applyBorder="0" applyAlignment="0" applyProtection="0">
      <alignment vertical="center"/>
    </xf>
    <xf numFmtId="0" fontId="109" fillId="39" borderId="0" applyNumberFormat="0" applyBorder="0" applyAlignment="0" applyProtection="0">
      <alignment vertical="center"/>
    </xf>
    <xf numFmtId="0" fontId="109" fillId="40" borderId="0" applyNumberFormat="0" applyBorder="0" applyAlignment="0" applyProtection="0">
      <alignment vertical="center"/>
    </xf>
    <xf numFmtId="0" fontId="108" fillId="41" borderId="0" applyNumberFormat="0" applyBorder="0" applyAlignment="0" applyProtection="0">
      <alignment vertical="center"/>
    </xf>
    <xf numFmtId="0" fontId="108" fillId="42" borderId="0" applyNumberFormat="0" applyBorder="0" applyAlignment="0" applyProtection="0">
      <alignment vertical="center"/>
    </xf>
    <xf numFmtId="0" fontId="109" fillId="43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8" fillId="44" borderId="0" applyNumberFormat="0" applyBorder="0" applyAlignment="0" applyProtection="0">
      <alignment vertical="center"/>
    </xf>
    <xf numFmtId="0" fontId="108" fillId="45" borderId="0" applyNumberFormat="0" applyBorder="0" applyAlignment="0" applyProtection="0">
      <alignment vertical="center"/>
    </xf>
    <xf numFmtId="0" fontId="109" fillId="46" borderId="0" applyNumberFormat="0" applyBorder="0" applyAlignment="0" applyProtection="0">
      <alignment vertical="center"/>
    </xf>
    <xf numFmtId="0" fontId="109" fillId="47" borderId="0" applyNumberFormat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108" fillId="49" borderId="0" applyNumberFormat="0" applyBorder="0" applyAlignment="0" applyProtection="0">
      <alignment vertical="center"/>
    </xf>
    <xf numFmtId="0" fontId="109" fillId="50" borderId="0" applyNumberFormat="0" applyBorder="0" applyAlignment="0" applyProtection="0">
      <alignment vertical="center"/>
    </xf>
    <xf numFmtId="0" fontId="109" fillId="51" borderId="0" applyNumberFormat="0" applyBorder="0" applyAlignment="0" applyProtection="0">
      <alignment vertical="center"/>
    </xf>
    <xf numFmtId="0" fontId="108" fillId="5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58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 applyProtection="1"/>
    <xf numFmtId="0" fontId="1" fillId="0" borderId="0" xfId="0" applyFont="1" applyFill="1" applyAlignment="1" applyProtection="1">
      <alignment horizontal="center"/>
    </xf>
    <xf numFmtId="0" fontId="1" fillId="2" borderId="0" xfId="0" applyFont="1" applyFill="1" applyAlignment="1" applyProtection="1"/>
    <xf numFmtId="0" fontId="2" fillId="3" borderId="1" xfId="0" applyFont="1" applyFill="1" applyBorder="1" applyAlignment="1" applyProtection="1">
      <alignment horizontal="center" vertical="center" wrapText="1"/>
    </xf>
    <xf numFmtId="0" fontId="3" fillId="4" borderId="2" xfId="0" applyFont="1" applyFill="1" applyBorder="1" applyAlignment="1" applyProtection="1"/>
    <xf numFmtId="0" fontId="4" fillId="3" borderId="3" xfId="0" applyFont="1" applyFill="1" applyBorder="1" applyAlignment="1" applyProtection="1">
      <alignment horizontal="center" vertical="center" wrapText="1"/>
    </xf>
    <xf numFmtId="0" fontId="5" fillId="2" borderId="4" xfId="6" applyFont="1" applyFill="1" applyBorder="1" applyAlignment="1" applyProtection="1"/>
    <xf numFmtId="0" fontId="6" fillId="0" borderId="5" xfId="0" applyFont="1" applyFill="1" applyBorder="1" applyAlignment="1" applyProtection="1">
      <alignment horizontal="center" vertical="center" wrapText="1"/>
    </xf>
    <xf numFmtId="0" fontId="6" fillId="0" borderId="6" xfId="0" applyFont="1" applyFill="1" applyBorder="1" applyAlignment="1" applyProtection="1">
      <alignment horizontal="center" vertical="center" wrapText="1"/>
    </xf>
    <xf numFmtId="0" fontId="6" fillId="0" borderId="7" xfId="0" applyFont="1" applyFill="1" applyBorder="1" applyAlignment="1" applyProtection="1">
      <alignment horizontal="center" vertical="center" wrapText="1"/>
    </xf>
    <xf numFmtId="0" fontId="6" fillId="0" borderId="8" xfId="0" applyFont="1" applyFill="1" applyBorder="1" applyAlignment="1" applyProtection="1">
      <alignment horizontal="center" vertical="center" wrapText="1"/>
    </xf>
    <xf numFmtId="0" fontId="6" fillId="0" borderId="9" xfId="0" applyFont="1" applyFill="1" applyBorder="1" applyAlignment="1" applyProtection="1">
      <alignment horizontal="center" vertical="center" wrapText="1"/>
    </xf>
    <xf numFmtId="0" fontId="6" fillId="0" borderId="10" xfId="0" applyFont="1" applyFill="1" applyBorder="1" applyAlignment="1" applyProtection="1">
      <alignment horizontal="center" vertical="center" wrapText="1"/>
    </xf>
    <xf numFmtId="0" fontId="7" fillId="5" borderId="8" xfId="0" applyFont="1" applyFill="1" applyBorder="1" applyAlignment="1" applyProtection="1">
      <alignment horizontal="center" vertical="center" wrapText="1"/>
    </xf>
    <xf numFmtId="0" fontId="7" fillId="5" borderId="9" xfId="0" applyFont="1" applyFill="1" applyBorder="1" applyAlignment="1" applyProtection="1">
      <alignment horizontal="center" vertical="center" wrapText="1"/>
    </xf>
    <xf numFmtId="0" fontId="7" fillId="5" borderId="10" xfId="0" applyFont="1" applyFill="1" applyBorder="1" applyAlignment="1" applyProtection="1">
      <alignment horizontal="center" vertical="center" wrapText="1"/>
    </xf>
    <xf numFmtId="0" fontId="8" fillId="0" borderId="8" xfId="0" applyFont="1" applyFill="1" applyBorder="1" applyAlignment="1" applyProtection="1">
      <alignment horizontal="left" vertical="center" wrapText="1"/>
    </xf>
    <xf numFmtId="0" fontId="8" fillId="0" borderId="9" xfId="0" applyFont="1" applyFill="1" applyBorder="1" applyAlignment="1" applyProtection="1">
      <alignment horizontal="center" vertical="center" wrapText="1"/>
    </xf>
    <xf numFmtId="0" fontId="8" fillId="0" borderId="9" xfId="0" applyFont="1" applyFill="1" applyBorder="1" applyAlignment="1" applyProtection="1">
      <alignment horizontal="left" vertical="center" wrapText="1"/>
    </xf>
    <xf numFmtId="0" fontId="9" fillId="0" borderId="9" xfId="0" applyFont="1" applyFill="1" applyBorder="1" applyAlignment="1" applyProtection="1">
      <alignment horizontal="center" vertical="center" wrapText="1"/>
    </xf>
    <xf numFmtId="0" fontId="8" fillId="6" borderId="9" xfId="0" applyFont="1" applyFill="1" applyBorder="1" applyAlignment="1" applyProtection="1">
      <alignment horizontal="center" vertical="center" wrapText="1"/>
      <protection locked="0"/>
    </xf>
    <xf numFmtId="2" fontId="10" fillId="7" borderId="10" xfId="0" applyNumberFormat="1" applyFont="1" applyFill="1" applyBorder="1" applyAlignment="1" applyProtection="1">
      <alignment horizontal="center" vertical="center" wrapText="1"/>
    </xf>
    <xf numFmtId="0" fontId="11" fillId="2" borderId="0" xfId="0" applyFont="1" applyFill="1" applyAlignment="1" applyProtection="1"/>
    <xf numFmtId="0" fontId="8" fillId="0" borderId="8" xfId="0" applyFont="1" applyFill="1" applyBorder="1" applyAlignment="1" applyProtection="1">
      <alignment vertical="center" wrapText="1"/>
    </xf>
    <xf numFmtId="0" fontId="8" fillId="0" borderId="9" xfId="0" applyFont="1" applyFill="1" applyBorder="1" applyAlignment="1" applyProtection="1">
      <alignment vertical="center" wrapText="1"/>
    </xf>
    <xf numFmtId="0" fontId="10" fillId="8" borderId="10" xfId="0" applyFont="1" applyFill="1" applyBorder="1" applyAlignment="1" applyProtection="1">
      <alignment horizontal="center" vertical="center" wrapText="1"/>
    </xf>
    <xf numFmtId="0" fontId="8" fillId="0" borderId="11" xfId="0" applyFont="1" applyFill="1" applyBorder="1" applyAlignment="1" applyProtection="1">
      <alignment vertical="center" wrapText="1"/>
    </xf>
    <xf numFmtId="0" fontId="8" fillId="0" borderId="12" xfId="0" applyFont="1" applyFill="1" applyBorder="1" applyAlignment="1" applyProtection="1">
      <alignment horizontal="center" vertical="center" wrapText="1"/>
    </xf>
    <xf numFmtId="0" fontId="8" fillId="0" borderId="12" xfId="0" applyFont="1" applyFill="1" applyBorder="1" applyAlignment="1" applyProtection="1">
      <alignment vertical="center" wrapText="1"/>
    </xf>
    <xf numFmtId="0" fontId="8" fillId="9" borderId="13" xfId="0" applyFont="1" applyFill="1" applyBorder="1" applyAlignment="1" applyProtection="1">
      <alignment vertical="center" wrapText="1"/>
    </xf>
    <xf numFmtId="0" fontId="8" fillId="0" borderId="14" xfId="0" applyFont="1" applyFill="1" applyBorder="1" applyAlignment="1" applyProtection="1">
      <alignment vertical="center" wrapText="1"/>
    </xf>
    <xf numFmtId="0" fontId="8" fillId="0" borderId="15" xfId="0" applyFont="1" applyFill="1" applyBorder="1" applyAlignment="1" applyProtection="1">
      <alignment horizontal="center" vertical="center" wrapText="1"/>
    </xf>
    <xf numFmtId="0" fontId="8" fillId="0" borderId="15" xfId="0" applyFont="1" applyFill="1" applyBorder="1" applyAlignment="1" applyProtection="1">
      <alignment vertical="center" wrapText="1"/>
    </xf>
    <xf numFmtId="0" fontId="8" fillId="9" borderId="16" xfId="0" applyFont="1" applyFill="1" applyBorder="1" applyAlignment="1" applyProtection="1">
      <alignment vertical="center" wrapText="1"/>
    </xf>
    <xf numFmtId="0" fontId="12" fillId="0" borderId="14" xfId="0" applyFont="1" applyFill="1" applyBorder="1" applyAlignment="1" applyProtection="1">
      <alignment vertical="center" wrapText="1"/>
    </xf>
    <xf numFmtId="0" fontId="13" fillId="0" borderId="17" xfId="0" applyFont="1" applyFill="1" applyBorder="1" applyAlignment="1" applyProtection="1">
      <alignment horizontal="left" vertical="center" wrapText="1"/>
    </xf>
    <xf numFmtId="0" fontId="13" fillId="0" borderId="18" xfId="0" applyFont="1" applyFill="1" applyBorder="1" applyAlignment="1" applyProtection="1">
      <alignment horizontal="left" vertical="center" wrapText="1"/>
    </xf>
    <xf numFmtId="0" fontId="13" fillId="0" borderId="19" xfId="0" applyFont="1" applyFill="1" applyBorder="1" applyAlignment="1" applyProtection="1">
      <alignment horizontal="left" vertical="center" wrapText="1"/>
    </xf>
    <xf numFmtId="0" fontId="13" fillId="0" borderId="20" xfId="0" applyFont="1" applyFill="1" applyBorder="1" applyAlignment="1" applyProtection="1">
      <alignment horizontal="left" vertical="center" wrapText="1"/>
    </xf>
    <xf numFmtId="0" fontId="13" fillId="0" borderId="0" xfId="0" applyFont="1" applyFill="1" applyAlignment="1" applyProtection="1">
      <alignment horizontal="left" vertical="center" wrapText="1"/>
    </xf>
    <xf numFmtId="0" fontId="13" fillId="0" borderId="21" xfId="0" applyFont="1" applyFill="1" applyBorder="1" applyAlignment="1" applyProtection="1">
      <alignment horizontal="left" vertical="center" wrapText="1"/>
    </xf>
    <xf numFmtId="0" fontId="13" fillId="0" borderId="22" xfId="0" applyFont="1" applyFill="1" applyBorder="1" applyAlignment="1" applyProtection="1">
      <alignment horizontal="left" vertical="center" wrapText="1"/>
    </xf>
    <xf numFmtId="0" fontId="13" fillId="0" borderId="23" xfId="0" applyFont="1" applyFill="1" applyBorder="1" applyAlignment="1" applyProtection="1">
      <alignment horizontal="left" vertical="center" wrapText="1"/>
    </xf>
    <xf numFmtId="0" fontId="13" fillId="0" borderId="24" xfId="0" applyFont="1" applyFill="1" applyBorder="1" applyAlignment="1" applyProtection="1">
      <alignment horizontal="left" vertical="center" wrapText="1"/>
    </xf>
    <xf numFmtId="0" fontId="8" fillId="2" borderId="25" xfId="0" applyFont="1" applyFill="1" applyBorder="1" applyAlignment="1" applyProtection="1">
      <alignment vertical="center" wrapText="1"/>
    </xf>
    <xf numFmtId="0" fontId="8" fillId="2" borderId="26" xfId="0" applyFont="1" applyFill="1" applyBorder="1" applyAlignment="1" applyProtection="1">
      <alignment horizontal="center" vertical="center" wrapText="1"/>
    </xf>
    <xf numFmtId="0" fontId="8" fillId="2" borderId="26" xfId="0" applyFont="1" applyFill="1" applyBorder="1" applyAlignment="1" applyProtection="1">
      <alignment vertical="center" wrapText="1"/>
    </xf>
    <xf numFmtId="0" fontId="8" fillId="2" borderId="27" xfId="0" applyFont="1" applyFill="1" applyBorder="1" applyAlignment="1" applyProtection="1">
      <alignment vertical="center" wrapText="1"/>
    </xf>
    <xf numFmtId="0" fontId="14" fillId="10" borderId="12" xfId="0" applyFont="1" applyFill="1" applyBorder="1" applyAlignment="1" applyProtection="1">
      <alignment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vertical="center" wrapText="1"/>
    </xf>
    <xf numFmtId="0" fontId="15" fillId="2" borderId="28" xfId="6" applyFont="1" applyFill="1" applyBorder="1" applyAlignment="1" applyProtection="1">
      <alignment horizontal="left" vertical="center" wrapText="1"/>
      <protection locked="0"/>
    </xf>
    <xf numFmtId="0" fontId="12" fillId="2" borderId="18" xfId="0" applyFont="1" applyFill="1" applyBorder="1" applyAlignment="1" applyProtection="1">
      <alignment horizontal="left" vertical="center" wrapText="1"/>
      <protection locked="0"/>
    </xf>
    <xf numFmtId="0" fontId="12" fillId="2" borderId="4" xfId="0" applyFont="1" applyFill="1" applyBorder="1" applyAlignment="1" applyProtection="1">
      <alignment horizontal="left" vertical="center" wrapText="1"/>
      <protection locked="0"/>
    </xf>
    <xf numFmtId="0" fontId="12" fillId="2" borderId="29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30" xfId="0" applyFont="1" applyFill="1" applyBorder="1" applyAlignment="1" applyProtection="1">
      <alignment horizontal="left" vertical="center" wrapText="1"/>
      <protection locked="0"/>
    </xf>
    <xf numFmtId="0" fontId="8" fillId="2" borderId="15" xfId="0" applyFont="1" applyFill="1" applyBorder="1" applyAlignment="1" applyProtection="1">
      <alignment vertical="center" wrapText="1"/>
    </xf>
    <xf numFmtId="0" fontId="8" fillId="2" borderId="15" xfId="0" applyFont="1" applyFill="1" applyBorder="1" applyAlignment="1" applyProtection="1">
      <alignment horizontal="center" vertical="center" wrapText="1"/>
    </xf>
    <xf numFmtId="0" fontId="14" fillId="10" borderId="15" xfId="0" applyFont="1" applyFill="1" applyBorder="1" applyAlignment="1" applyProtection="1">
      <alignment vertical="center" wrapText="1"/>
    </xf>
    <xf numFmtId="0" fontId="8" fillId="9" borderId="15" xfId="0" applyFont="1" applyFill="1" applyBorder="1" applyAlignment="1" applyProtection="1">
      <alignment vertical="center" wrapText="1"/>
    </xf>
    <xf numFmtId="0" fontId="16" fillId="11" borderId="28" xfId="0" applyFont="1" applyFill="1" applyBorder="1" applyAlignment="1" applyProtection="1">
      <alignment horizontal="left" vertical="center" wrapText="1"/>
    </xf>
    <xf numFmtId="0" fontId="16" fillId="11" borderId="18" xfId="0" applyFont="1" applyFill="1" applyBorder="1" applyAlignment="1" applyProtection="1">
      <alignment horizontal="left" vertical="center" wrapText="1"/>
    </xf>
    <xf numFmtId="0" fontId="16" fillId="11" borderId="4" xfId="0" applyFont="1" applyFill="1" applyBorder="1" applyAlignment="1" applyProtection="1">
      <alignment horizontal="left" vertical="center" wrapText="1"/>
    </xf>
    <xf numFmtId="0" fontId="16" fillId="11" borderId="31" xfId="0" applyFont="1" applyFill="1" applyBorder="1" applyAlignment="1" applyProtection="1">
      <alignment horizontal="left" vertical="center" wrapText="1"/>
    </xf>
    <xf numFmtId="0" fontId="16" fillId="11" borderId="0" xfId="0" applyFont="1" applyFill="1" applyAlignment="1" applyProtection="1">
      <alignment horizontal="left" vertical="center" wrapText="1"/>
    </xf>
    <xf numFmtId="0" fontId="16" fillId="11" borderId="32" xfId="0" applyFont="1" applyFill="1" applyBorder="1" applyAlignment="1" applyProtection="1">
      <alignment horizontal="left" vertical="center" wrapText="1"/>
    </xf>
    <xf numFmtId="0" fontId="16" fillId="11" borderId="29" xfId="0" applyFont="1" applyFill="1" applyBorder="1" applyAlignment="1" applyProtection="1">
      <alignment horizontal="left" vertical="center" wrapText="1"/>
    </xf>
    <xf numFmtId="0" fontId="16" fillId="11" borderId="23" xfId="0" applyFont="1" applyFill="1" applyBorder="1" applyAlignment="1" applyProtection="1">
      <alignment horizontal="left" vertical="center" wrapText="1"/>
    </xf>
    <xf numFmtId="0" fontId="16" fillId="11" borderId="30" xfId="0" applyFont="1" applyFill="1" applyBorder="1" applyAlignment="1" applyProtection="1">
      <alignment horizontal="left" vertical="center" wrapText="1"/>
    </xf>
    <xf numFmtId="0" fontId="17" fillId="0" borderId="15" xfId="0" applyFont="1" applyFill="1" applyBorder="1" applyAlignment="1" applyProtection="1"/>
    <xf numFmtId="0" fontId="17" fillId="0" borderId="15" xfId="0" applyFont="1" applyFill="1" applyBorder="1" applyAlignment="1" applyProtection="1">
      <alignment horizontal="center"/>
    </xf>
    <xf numFmtId="0" fontId="0" fillId="2" borderId="0" xfId="0" applyFill="1" applyAlignment="1">
      <alignment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 applyProtection="1">
      <alignment vertical="center"/>
    </xf>
    <xf numFmtId="0" fontId="18" fillId="0" borderId="1" xfId="0" applyFont="1" applyFill="1" applyBorder="1" applyAlignment="1" applyProtection="1">
      <alignment horizontal="center" vertical="center" wrapText="1"/>
    </xf>
    <xf numFmtId="0" fontId="18" fillId="0" borderId="2" xfId="0" applyFont="1" applyFill="1" applyBorder="1" applyAlignment="1" applyProtection="1">
      <alignment horizontal="center" vertical="center" wrapText="1"/>
    </xf>
    <xf numFmtId="0" fontId="18" fillId="0" borderId="3" xfId="0" applyFont="1" applyFill="1" applyBorder="1" applyAlignment="1" applyProtection="1">
      <alignment horizontal="center" vertical="center" wrapText="1"/>
    </xf>
    <xf numFmtId="0" fontId="19" fillId="0" borderId="20" xfId="0" applyFont="1" applyFill="1" applyBorder="1" applyAlignment="1" applyProtection="1">
      <alignment horizontal="left" vertical="center"/>
    </xf>
    <xf numFmtId="0" fontId="19" fillId="0" borderId="0" xfId="0" applyFont="1" applyFill="1" applyBorder="1" applyAlignment="1" applyProtection="1">
      <alignment horizontal="left" vertical="center"/>
    </xf>
    <xf numFmtId="0" fontId="16" fillId="0" borderId="0" xfId="0" applyFont="1" applyFill="1" applyBorder="1" applyAlignment="1">
      <alignment vertical="center"/>
    </xf>
    <xf numFmtId="0" fontId="19" fillId="0" borderId="0" xfId="0" applyFont="1" applyFill="1" applyBorder="1" applyAlignment="1" applyProtection="1">
      <alignment vertical="center"/>
    </xf>
    <xf numFmtId="0" fontId="20" fillId="0" borderId="0" xfId="0" applyFont="1" applyFill="1" applyAlignment="1" applyProtection="1">
      <alignment horizontal="center" vertical="center" wrapText="1"/>
    </xf>
    <xf numFmtId="0" fontId="20" fillId="0" borderId="0" xfId="0" applyFont="1" applyFill="1" applyAlignment="1" applyProtection="1">
      <alignment horizontal="center" vertical="center"/>
    </xf>
    <xf numFmtId="0" fontId="20" fillId="0" borderId="0" xfId="0" applyFont="1" applyFill="1" applyBorder="1" applyAlignment="1" applyProtection="1">
      <alignment horizontal="right" vertical="center"/>
    </xf>
    <xf numFmtId="176" fontId="20" fillId="0" borderId="21" xfId="0" applyNumberFormat="1" applyFont="1" applyFill="1" applyBorder="1" applyAlignment="1" applyProtection="1">
      <alignment horizontal="left" vertical="center"/>
    </xf>
    <xf numFmtId="0" fontId="21" fillId="12" borderId="20" xfId="0" applyFont="1" applyFill="1" applyBorder="1" applyAlignment="1" applyProtection="1">
      <alignment horizontal="left" vertical="center"/>
    </xf>
    <xf numFmtId="0" fontId="21" fillId="12" borderId="0" xfId="0" applyFont="1" applyFill="1" applyBorder="1" applyAlignment="1" applyProtection="1">
      <alignment horizontal="left" vertical="center"/>
    </xf>
    <xf numFmtId="0" fontId="22" fillId="12" borderId="0" xfId="0" applyFont="1" applyFill="1" applyBorder="1" applyAlignment="1" applyProtection="1">
      <alignment horizontal="center" vertical="center"/>
    </xf>
    <xf numFmtId="0" fontId="21" fillId="12" borderId="0" xfId="0" applyFont="1" applyFill="1" applyBorder="1" applyAlignment="1" applyProtection="1">
      <alignment vertical="center"/>
    </xf>
    <xf numFmtId="0" fontId="23" fillId="12" borderId="0" xfId="0" applyFont="1" applyFill="1" applyAlignment="1" applyProtection="1">
      <alignment vertical="center" wrapText="1"/>
    </xf>
    <xf numFmtId="0" fontId="22" fillId="12" borderId="0" xfId="0" applyFont="1" applyFill="1" applyAlignment="1" applyProtection="1">
      <alignment horizontal="center" vertical="center"/>
    </xf>
    <xf numFmtId="0" fontId="23" fillId="12" borderId="21" xfId="0" applyNumberFormat="1" applyFont="1" applyFill="1" applyBorder="1" applyAlignment="1" applyProtection="1">
      <alignment horizontal="right" vertical="top" wrapText="1"/>
      <protection locked="0"/>
    </xf>
    <xf numFmtId="0" fontId="22" fillId="0" borderId="0" xfId="0" applyFont="1" applyFill="1" applyAlignment="1">
      <alignment vertical="center" wrapText="1"/>
    </xf>
    <xf numFmtId="0" fontId="24" fillId="12" borderId="20" xfId="0" applyNumberFormat="1" applyFont="1" applyFill="1" applyBorder="1" applyAlignment="1" applyProtection="1">
      <alignment horizontal="center" vertical="center"/>
    </xf>
    <xf numFmtId="0" fontId="25" fillId="12" borderId="0" xfId="0" applyNumberFormat="1" applyFont="1" applyFill="1" applyAlignment="1" applyProtection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26" fillId="12" borderId="0" xfId="0" applyNumberFormat="1" applyFont="1" applyFill="1" applyBorder="1" applyAlignment="1" applyProtection="1">
      <alignment horizontal="center" vertical="center"/>
    </xf>
    <xf numFmtId="177" fontId="25" fillId="12" borderId="0" xfId="0" applyNumberFormat="1" applyFont="1" applyFill="1" applyBorder="1" applyAlignment="1" applyProtection="1">
      <alignment horizontal="center" vertical="center"/>
    </xf>
    <xf numFmtId="0" fontId="22" fillId="13" borderId="0" xfId="0" applyFont="1" applyFill="1" applyBorder="1" applyAlignment="1">
      <alignment horizontal="center" vertical="center"/>
    </xf>
    <xf numFmtId="177" fontId="23" fillId="12" borderId="0" xfId="0" applyNumberFormat="1" applyFont="1" applyFill="1" applyBorder="1" applyAlignment="1" applyProtection="1">
      <alignment horizontal="left" vertical="center"/>
    </xf>
    <xf numFmtId="0" fontId="26" fillId="12" borderId="0" xfId="0" applyNumberFormat="1" applyFont="1" applyFill="1" applyAlignment="1" applyProtection="1">
      <alignment horizontal="center" vertical="center"/>
    </xf>
    <xf numFmtId="178" fontId="25" fillId="12" borderId="0" xfId="0" applyNumberFormat="1" applyFont="1" applyFill="1" applyBorder="1" applyAlignment="1" applyProtection="1">
      <alignment horizontal="center" vertical="center"/>
    </xf>
    <xf numFmtId="178" fontId="24" fillId="12" borderId="0" xfId="0" applyNumberFormat="1" applyFont="1" applyFill="1" applyBorder="1" applyAlignment="1" applyProtection="1">
      <alignment horizontal="center" vertical="center"/>
    </xf>
    <xf numFmtId="9" fontId="25" fillId="12" borderId="0" xfId="0" applyNumberFormat="1" applyFont="1" applyFill="1" applyAlignment="1" applyProtection="1">
      <alignment horizontal="center" vertical="center"/>
    </xf>
    <xf numFmtId="0" fontId="21" fillId="14" borderId="33" xfId="0" applyFont="1" applyFill="1" applyBorder="1" applyAlignment="1" applyProtection="1">
      <alignment horizontal="center" vertical="center"/>
    </xf>
    <xf numFmtId="0" fontId="21" fillId="14" borderId="34" xfId="0" applyFont="1" applyFill="1" applyBorder="1" applyAlignment="1" applyProtection="1">
      <alignment horizontal="center" vertical="center"/>
    </xf>
    <xf numFmtId="0" fontId="21" fillId="14" borderId="34" xfId="0" applyFont="1" applyFill="1" applyBorder="1" applyAlignment="1" applyProtection="1">
      <alignment horizontal="center" vertical="center" wrapText="1"/>
    </xf>
    <xf numFmtId="0" fontId="21" fillId="14" borderId="35" xfId="0" applyFont="1" applyFill="1" applyBorder="1" applyAlignment="1" applyProtection="1">
      <alignment horizontal="center" vertical="center" wrapText="1"/>
    </xf>
    <xf numFmtId="0" fontId="21" fillId="14" borderId="36" xfId="0" applyFont="1" applyFill="1" applyBorder="1" applyAlignment="1" applyProtection="1">
      <alignment horizontal="center" vertical="center"/>
    </xf>
    <xf numFmtId="0" fontId="27" fillId="0" borderId="0" xfId="0" applyFont="1" applyFill="1" applyAlignment="1">
      <alignment horizontal="center" vertical="center" wrapText="1"/>
    </xf>
    <xf numFmtId="0" fontId="16" fillId="0" borderId="5" xfId="0" applyFont="1" applyFill="1" applyBorder="1" applyAlignment="1" applyProtection="1">
      <alignment horizontal="center" vertical="center" wrapText="1"/>
    </xf>
    <xf numFmtId="0" fontId="16" fillId="0" borderId="6" xfId="0" applyFont="1" applyFill="1" applyBorder="1" applyAlignment="1" applyProtection="1">
      <alignment horizontal="center" vertical="center" wrapText="1"/>
    </xf>
    <xf numFmtId="0" fontId="16" fillId="0" borderId="37" xfId="0" applyFont="1" applyFill="1" applyBorder="1" applyAlignment="1" applyProtection="1">
      <alignment horizontal="center" vertical="center" wrapText="1"/>
    </xf>
    <xf numFmtId="43" fontId="26" fillId="13" borderId="6" xfId="0" applyNumberFormat="1" applyFont="1" applyFill="1" applyBorder="1" applyAlignment="1" applyProtection="1">
      <alignment horizontal="justify" vertical="center"/>
    </xf>
    <xf numFmtId="0" fontId="23" fillId="0" borderId="38" xfId="0" applyFont="1" applyFill="1" applyBorder="1" applyAlignment="1" applyProtection="1">
      <alignment horizontal="center" vertical="center" wrapText="1"/>
    </xf>
    <xf numFmtId="0" fontId="16" fillId="0" borderId="39" xfId="0" applyFont="1" applyFill="1" applyBorder="1" applyAlignment="1" applyProtection="1">
      <alignment horizontal="center" vertical="center" wrapText="1"/>
    </xf>
    <xf numFmtId="49" fontId="16" fillId="0" borderId="6" xfId="0" applyNumberFormat="1" applyFont="1" applyFill="1" applyBorder="1" applyAlignment="1" applyProtection="1">
      <alignment horizontal="center" vertical="center"/>
    </xf>
    <xf numFmtId="0" fontId="16" fillId="0" borderId="6" xfId="0" applyFont="1" applyFill="1" applyBorder="1" applyAlignment="1" applyProtection="1">
      <alignment horizontal="center" vertical="center"/>
    </xf>
    <xf numFmtId="0" fontId="16" fillId="0" borderId="39" xfId="0" applyFont="1" applyFill="1" applyBorder="1" applyAlignment="1" applyProtection="1">
      <alignment horizontal="center" vertical="center"/>
    </xf>
    <xf numFmtId="0" fontId="20" fillId="0" borderId="39" xfId="0" applyFont="1" applyFill="1" applyBorder="1" applyAlignment="1" applyProtection="1">
      <alignment horizontal="left" vertical="center" wrapText="1"/>
    </xf>
    <xf numFmtId="0" fontId="23" fillId="0" borderId="7" xfId="0" applyFont="1" applyFill="1" applyBorder="1" applyAlignment="1" applyProtection="1">
      <alignment horizontal="center" vertical="center" wrapText="1"/>
    </xf>
    <xf numFmtId="0" fontId="28" fillId="0" borderId="0" xfId="0" applyFont="1" applyFill="1" applyAlignment="1">
      <alignment vertical="center"/>
    </xf>
    <xf numFmtId="0" fontId="16" fillId="0" borderId="8" xfId="0" applyFont="1" applyFill="1" applyBorder="1" applyAlignment="1" applyProtection="1">
      <alignment horizontal="center" vertical="center" wrapText="1"/>
    </xf>
    <xf numFmtId="0" fontId="16" fillId="0" borderId="9" xfId="0" applyFont="1" applyFill="1" applyBorder="1" applyAlignment="1" applyProtection="1">
      <alignment horizontal="center" vertical="center" wrapText="1"/>
    </xf>
    <xf numFmtId="0" fontId="16" fillId="0" borderId="40" xfId="0" applyFont="1" applyFill="1" applyBorder="1" applyAlignment="1" applyProtection="1">
      <alignment horizontal="center" vertical="center" wrapText="1"/>
    </xf>
    <xf numFmtId="43" fontId="26" fillId="13" borderId="9" xfId="0" applyNumberFormat="1" applyFont="1" applyFill="1" applyBorder="1" applyAlignment="1" applyProtection="1">
      <alignment horizontal="justify" vertical="center"/>
    </xf>
    <xf numFmtId="0" fontId="23" fillId="0" borderId="41" xfId="0" applyFont="1" applyFill="1" applyBorder="1" applyAlignment="1" applyProtection="1">
      <alignment horizontal="center" vertical="center" wrapText="1"/>
    </xf>
    <xf numFmtId="0" fontId="16" fillId="0" borderId="42" xfId="0" applyFont="1" applyFill="1" applyBorder="1" applyAlignment="1" applyProtection="1">
      <alignment horizontal="center" vertical="center"/>
    </xf>
    <xf numFmtId="49" fontId="16" fillId="0" borderId="9" xfId="0" applyNumberFormat="1" applyFont="1" applyFill="1" applyBorder="1" applyAlignment="1" applyProtection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20" fillId="0" borderId="42" xfId="0" applyFont="1" applyFill="1" applyBorder="1" applyAlignment="1" applyProtection="1">
      <alignment horizontal="left" vertical="center" wrapText="1"/>
    </xf>
    <xf numFmtId="0" fontId="23" fillId="0" borderId="10" xfId="0" applyFont="1" applyFill="1" applyBorder="1" applyAlignment="1" applyProtection="1">
      <alignment horizontal="center" vertical="center" wrapText="1"/>
    </xf>
    <xf numFmtId="58" fontId="28" fillId="0" borderId="0" xfId="0" applyNumberFormat="1" applyFont="1" applyFill="1" applyAlignment="1">
      <alignment vertical="center"/>
    </xf>
    <xf numFmtId="0" fontId="16" fillId="0" borderId="43" xfId="0" applyFont="1" applyFill="1" applyBorder="1" applyAlignment="1" applyProtection="1">
      <alignment horizontal="center" vertical="center" wrapText="1"/>
    </xf>
    <xf numFmtId="0" fontId="16" fillId="0" borderId="44" xfId="0" applyFont="1" applyFill="1" applyBorder="1" applyAlignment="1" applyProtection="1">
      <alignment horizontal="center" vertical="center" wrapText="1"/>
    </xf>
    <xf numFmtId="0" fontId="16" fillId="0" borderId="45" xfId="0" applyFont="1" applyFill="1" applyBorder="1" applyAlignment="1" applyProtection="1">
      <alignment horizontal="center" vertical="center" wrapText="1"/>
    </xf>
    <xf numFmtId="43" fontId="26" fillId="13" borderId="44" xfId="0" applyNumberFormat="1" applyFont="1" applyFill="1" applyBorder="1" applyAlignment="1" applyProtection="1">
      <alignment horizontal="justify" vertical="center"/>
    </xf>
    <xf numFmtId="0" fontId="23" fillId="0" borderId="46" xfId="0" applyFont="1" applyFill="1" applyBorder="1" applyAlignment="1" applyProtection="1">
      <alignment horizontal="center" vertical="center" wrapText="1"/>
    </xf>
    <xf numFmtId="0" fontId="16" fillId="0" borderId="47" xfId="0" applyFont="1" applyFill="1" applyBorder="1" applyAlignment="1" applyProtection="1">
      <alignment horizontal="center" vertical="center"/>
    </xf>
    <xf numFmtId="49" fontId="16" fillId="0" borderId="44" xfId="0" applyNumberFormat="1" applyFont="1" applyFill="1" applyBorder="1" applyAlignment="1" applyProtection="1">
      <alignment horizontal="center" vertical="center"/>
    </xf>
    <xf numFmtId="0" fontId="13" fillId="0" borderId="44" xfId="0" applyFont="1" applyFill="1" applyBorder="1" applyAlignment="1">
      <alignment horizontal="center" vertical="center"/>
    </xf>
    <xf numFmtId="0" fontId="20" fillId="0" borderId="47" xfId="0" applyFont="1" applyFill="1" applyBorder="1" applyAlignment="1" applyProtection="1">
      <alignment horizontal="left" vertical="center" wrapText="1"/>
    </xf>
    <xf numFmtId="0" fontId="23" fillId="0" borderId="48" xfId="0" applyFont="1" applyFill="1" applyBorder="1" applyAlignment="1" applyProtection="1">
      <alignment horizontal="center" vertical="center" wrapText="1"/>
    </xf>
    <xf numFmtId="0" fontId="28" fillId="0" borderId="20" xfId="0" applyFont="1" applyFill="1" applyBorder="1" applyAlignment="1" applyProtection="1">
      <alignment vertical="center"/>
    </xf>
    <xf numFmtId="0" fontId="28" fillId="0" borderId="0" xfId="0" applyFont="1" applyFill="1" applyBorder="1" applyAlignment="1" applyProtection="1">
      <alignment vertical="center"/>
    </xf>
    <xf numFmtId="0" fontId="28" fillId="0" borderId="0" xfId="0" applyFont="1" applyFill="1" applyBorder="1" applyAlignment="1" applyProtection="1">
      <alignment horizontal="center" vertical="center"/>
    </xf>
    <xf numFmtId="0" fontId="29" fillId="0" borderId="0" xfId="0" applyFont="1" applyFill="1" applyBorder="1" applyAlignment="1" applyProtection="1">
      <alignment vertical="center"/>
    </xf>
    <xf numFmtId="0" fontId="28" fillId="0" borderId="21" xfId="0" applyFont="1" applyFill="1" applyBorder="1" applyAlignment="1" applyProtection="1">
      <alignment vertical="center"/>
    </xf>
    <xf numFmtId="0" fontId="30" fillId="0" borderId="0" xfId="0" applyFont="1" applyFill="1" applyBorder="1" applyAlignment="1" applyProtection="1">
      <alignment vertical="center"/>
    </xf>
    <xf numFmtId="0" fontId="30" fillId="0" borderId="0" xfId="0" applyFont="1" applyFill="1" applyBorder="1" applyAlignment="1" applyProtection="1">
      <alignment horizontal="center" vertical="center"/>
    </xf>
    <xf numFmtId="0" fontId="30" fillId="0" borderId="0" xfId="0" applyFont="1" applyFill="1" applyAlignment="1" applyProtection="1">
      <alignment vertical="center"/>
    </xf>
    <xf numFmtId="0" fontId="30" fillId="0" borderId="21" xfId="0" applyFont="1" applyFill="1" applyBorder="1" applyAlignment="1" applyProtection="1">
      <alignment vertical="center"/>
    </xf>
    <xf numFmtId="0" fontId="28" fillId="0" borderId="0" xfId="0" applyFont="1" applyFill="1" applyAlignment="1" applyProtection="1">
      <alignment vertical="center"/>
    </xf>
    <xf numFmtId="0" fontId="28" fillId="0" borderId="49" xfId="0" applyFont="1" applyFill="1" applyBorder="1" applyAlignment="1" applyProtection="1">
      <alignment vertical="center"/>
    </xf>
    <xf numFmtId="0" fontId="28" fillId="0" borderId="50" xfId="0" applyFont="1" applyFill="1" applyBorder="1" applyAlignment="1" applyProtection="1">
      <alignment vertical="center"/>
    </xf>
    <xf numFmtId="0" fontId="30" fillId="0" borderId="50" xfId="0" applyFont="1" applyFill="1" applyBorder="1" applyAlignment="1" applyProtection="1">
      <alignment vertical="center"/>
    </xf>
    <xf numFmtId="0" fontId="30" fillId="0" borderId="50" xfId="0" applyFont="1" applyFill="1" applyBorder="1" applyAlignment="1" applyProtection="1">
      <alignment horizontal="center" vertical="center"/>
    </xf>
    <xf numFmtId="0" fontId="28" fillId="0" borderId="51" xfId="0" applyFont="1" applyFill="1" applyBorder="1" applyAlignment="1" applyProtection="1">
      <alignment vertical="center"/>
    </xf>
    <xf numFmtId="0" fontId="0" fillId="0" borderId="0" xfId="0" applyProtection="1">
      <alignment vertical="center"/>
    </xf>
    <xf numFmtId="0" fontId="31" fillId="0" borderId="0" xfId="0" applyFont="1" applyFill="1" applyBorder="1" applyAlignment="1" applyProtection="1">
      <alignment horizontal="center" vertical="center"/>
    </xf>
    <xf numFmtId="0" fontId="32" fillId="0" borderId="0" xfId="0" applyNumberFormat="1" applyFont="1" applyFill="1" applyBorder="1" applyAlignment="1" applyProtection="1">
      <alignment horizontal="center" vertical="top" wrapText="1"/>
    </xf>
    <xf numFmtId="0" fontId="31" fillId="0" borderId="0" xfId="0" applyFont="1" applyFill="1" applyBorder="1" applyAlignment="1" applyProtection="1">
      <alignment vertical="center"/>
    </xf>
    <xf numFmtId="0" fontId="32" fillId="0" borderId="1" xfId="0" applyNumberFormat="1" applyFont="1" applyFill="1" applyBorder="1" applyAlignment="1" applyProtection="1">
      <alignment horizontal="center" vertical="top" wrapText="1"/>
    </xf>
    <xf numFmtId="0" fontId="32" fillId="0" borderId="2" xfId="0" applyNumberFormat="1" applyFont="1" applyFill="1" applyBorder="1" applyAlignment="1" applyProtection="1">
      <alignment horizontal="center" vertical="top" wrapText="1"/>
    </xf>
    <xf numFmtId="0" fontId="32" fillId="0" borderId="3" xfId="0" applyNumberFormat="1" applyFont="1" applyFill="1" applyBorder="1" applyAlignment="1" applyProtection="1">
      <alignment horizontal="center" vertical="top" wrapText="1"/>
    </xf>
    <xf numFmtId="0" fontId="33" fillId="0" borderId="0" xfId="0" applyFont="1" applyAlignment="1" applyProtection="1">
      <alignment horizontal="left" vertical="center"/>
    </xf>
    <xf numFmtId="0" fontId="34" fillId="15" borderId="52" xfId="0" applyFont="1" applyFill="1" applyBorder="1" applyAlignment="1" applyProtection="1">
      <alignment horizontal="center" vertical="center"/>
    </xf>
    <xf numFmtId="0" fontId="34" fillId="15" borderId="53" xfId="0" applyFont="1" applyFill="1" applyBorder="1" applyAlignment="1" applyProtection="1">
      <alignment horizontal="center" vertical="center"/>
    </xf>
    <xf numFmtId="0" fontId="34" fillId="15" borderId="54" xfId="0" applyFont="1" applyFill="1" applyBorder="1" applyAlignment="1" applyProtection="1">
      <alignment horizontal="center" vertical="center"/>
    </xf>
    <xf numFmtId="0" fontId="35" fillId="16" borderId="55" xfId="0" applyFont="1" applyFill="1" applyBorder="1" applyAlignment="1" applyProtection="1">
      <alignment horizontal="center" vertical="center"/>
    </xf>
    <xf numFmtId="0" fontId="36" fillId="16" borderId="56" xfId="0" applyFont="1" applyFill="1" applyBorder="1" applyAlignment="1" applyProtection="1">
      <alignment horizontal="center" vertical="center"/>
    </xf>
    <xf numFmtId="0" fontId="35" fillId="16" borderId="56" xfId="0" applyFont="1" applyFill="1" applyBorder="1" applyAlignment="1" applyProtection="1">
      <alignment horizontal="center" vertical="center"/>
    </xf>
    <xf numFmtId="0" fontId="37" fillId="16" borderId="56" xfId="0" applyFont="1" applyFill="1" applyBorder="1" applyAlignment="1" applyProtection="1">
      <alignment horizontal="center" vertical="center"/>
    </xf>
    <xf numFmtId="0" fontId="38" fillId="16" borderId="56" xfId="0" applyFont="1" applyFill="1" applyBorder="1" applyAlignment="1" applyProtection="1">
      <alignment horizontal="center" vertical="center"/>
      <protection locked="0"/>
    </xf>
    <xf numFmtId="0" fontId="39" fillId="16" borderId="57" xfId="0" applyFont="1" applyFill="1" applyBorder="1" applyAlignment="1" applyProtection="1">
      <alignment horizontal="center" vertical="center"/>
    </xf>
    <xf numFmtId="0" fontId="35" fillId="16" borderId="58" xfId="0" applyFont="1" applyFill="1" applyBorder="1" applyAlignment="1" applyProtection="1">
      <alignment horizontal="center" vertical="center"/>
    </xf>
    <xf numFmtId="0" fontId="36" fillId="16" borderId="59" xfId="0" applyFont="1" applyFill="1" applyBorder="1" applyAlignment="1" applyProtection="1">
      <alignment horizontal="center" vertical="center"/>
    </xf>
    <xf numFmtId="0" fontId="35" fillId="16" borderId="59" xfId="0" applyFont="1" applyFill="1" applyBorder="1" applyAlignment="1" applyProtection="1">
      <alignment horizontal="center" vertical="center"/>
    </xf>
    <xf numFmtId="0" fontId="37" fillId="16" borderId="59" xfId="0" applyFont="1" applyFill="1" applyBorder="1" applyAlignment="1" applyProtection="1">
      <alignment horizontal="center" vertical="center"/>
    </xf>
    <xf numFmtId="0" fontId="38" fillId="16" borderId="59" xfId="0" applyFont="1" applyFill="1" applyBorder="1" applyAlignment="1" applyProtection="1">
      <alignment horizontal="center" vertical="center"/>
      <protection locked="0"/>
    </xf>
    <xf numFmtId="0" fontId="39" fillId="16" borderId="60" xfId="0" applyFont="1" applyFill="1" applyBorder="1" applyAlignment="1" applyProtection="1">
      <alignment horizontal="center" vertical="center"/>
    </xf>
    <xf numFmtId="0" fontId="31" fillId="0" borderId="20" xfId="0" applyFont="1" applyFill="1" applyBorder="1" applyAlignment="1" applyProtection="1">
      <alignment vertical="center"/>
    </xf>
    <xf numFmtId="0" fontId="31" fillId="0" borderId="21" xfId="0" applyFont="1" applyFill="1" applyBorder="1" applyAlignment="1" applyProtection="1">
      <alignment vertical="center"/>
    </xf>
    <xf numFmtId="0" fontId="33" fillId="0" borderId="49" xfId="0" applyFont="1" applyBorder="1" applyAlignment="1" applyProtection="1">
      <alignment horizontal="left" vertical="center"/>
    </xf>
    <xf numFmtId="0" fontId="31" fillId="0" borderId="50" xfId="0" applyFont="1" applyFill="1" applyBorder="1" applyAlignment="1" applyProtection="1">
      <alignment vertical="center"/>
    </xf>
    <xf numFmtId="0" fontId="31" fillId="0" borderId="51" xfId="0" applyFont="1" applyFill="1" applyBorder="1" applyAlignment="1" applyProtection="1">
      <alignment vertical="center"/>
    </xf>
    <xf numFmtId="0" fontId="40" fillId="0" borderId="1" xfId="0" applyNumberFormat="1" applyFont="1" applyFill="1" applyBorder="1" applyAlignment="1" applyProtection="1">
      <alignment horizontal="center" vertical="top" wrapText="1"/>
    </xf>
    <xf numFmtId="0" fontId="40" fillId="0" borderId="2" xfId="0" applyNumberFormat="1" applyFont="1" applyFill="1" applyBorder="1" applyAlignment="1" applyProtection="1">
      <alignment horizontal="center" vertical="top" wrapText="1"/>
    </xf>
    <xf numFmtId="0" fontId="40" fillId="0" borderId="3" xfId="0" applyNumberFormat="1" applyFont="1" applyFill="1" applyBorder="1" applyAlignment="1" applyProtection="1">
      <alignment horizontal="center" vertical="top" wrapText="1"/>
    </xf>
    <xf numFmtId="0" fontId="41" fillId="17" borderId="61" xfId="0" applyFont="1" applyFill="1" applyBorder="1" applyAlignment="1" applyProtection="1">
      <alignment horizontal="center" vertical="center"/>
    </xf>
    <xf numFmtId="0" fontId="41" fillId="17" borderId="62" xfId="0" applyFont="1" applyFill="1" applyBorder="1" applyAlignment="1" applyProtection="1">
      <alignment horizontal="center" vertical="center"/>
    </xf>
    <xf numFmtId="0" fontId="41" fillId="17" borderId="62" xfId="0" applyFont="1" applyFill="1" applyBorder="1" applyAlignment="1" applyProtection="1">
      <alignment horizontal="center" vertical="center"/>
      <protection locked="0"/>
    </xf>
    <xf numFmtId="0" fontId="41" fillId="17" borderId="63" xfId="0" applyFont="1" applyFill="1" applyBorder="1" applyAlignment="1" applyProtection="1">
      <alignment horizontal="center" vertical="center"/>
      <protection locked="0"/>
    </xf>
    <xf numFmtId="0" fontId="35" fillId="0" borderId="64" xfId="0" applyFont="1" applyFill="1" applyBorder="1" applyAlignment="1" applyProtection="1">
      <alignment horizontal="center" vertical="center" wrapText="1"/>
    </xf>
    <xf numFmtId="0" fontId="35" fillId="0" borderId="65" xfId="0" applyFont="1" applyFill="1" applyBorder="1" applyAlignment="1" applyProtection="1">
      <alignment horizontal="center" vertical="center"/>
    </xf>
    <xf numFmtId="0" fontId="35" fillId="0" borderId="66" xfId="0" applyFont="1" applyFill="1" applyBorder="1" applyAlignment="1" applyProtection="1">
      <alignment horizontal="center" vertical="center"/>
    </xf>
    <xf numFmtId="0" fontId="35" fillId="0" borderId="65" xfId="0" applyFont="1" applyFill="1" applyBorder="1" applyAlignment="1" applyProtection="1">
      <alignment vertical="center" wrapText="1"/>
    </xf>
    <xf numFmtId="0" fontId="35" fillId="0" borderId="65" xfId="0" applyFont="1" applyFill="1" applyBorder="1" applyAlignment="1" applyProtection="1">
      <alignment horizontal="center" vertical="center" wrapText="1"/>
    </xf>
    <xf numFmtId="0" fontId="35" fillId="0" borderId="65" xfId="0" applyFont="1" applyFill="1" applyBorder="1" applyAlignment="1" applyProtection="1">
      <alignment horizontal="center" vertical="center"/>
      <protection hidden="1"/>
    </xf>
    <xf numFmtId="0" fontId="35" fillId="0" borderId="65" xfId="0" applyFont="1" applyFill="1" applyBorder="1" applyAlignment="1" applyProtection="1">
      <alignment horizontal="center" vertical="center"/>
      <protection locked="0"/>
    </xf>
    <xf numFmtId="0" fontId="35" fillId="0" borderId="67" xfId="0" applyFont="1" applyFill="1" applyBorder="1" applyAlignment="1" applyProtection="1">
      <alignment horizontal="center" vertical="center"/>
      <protection locked="0"/>
    </xf>
    <xf numFmtId="0" fontId="35" fillId="0" borderId="68" xfId="0" applyFont="1" applyFill="1" applyBorder="1" applyAlignment="1" applyProtection="1">
      <alignment horizontal="center" vertical="center" wrapText="1"/>
    </xf>
    <xf numFmtId="0" fontId="35" fillId="0" borderId="69" xfId="0" applyFont="1" applyFill="1" applyBorder="1" applyAlignment="1" applyProtection="1">
      <alignment horizontal="center" vertical="center"/>
    </xf>
    <xf numFmtId="0" fontId="35" fillId="0" borderId="70" xfId="0" applyFont="1" applyFill="1" applyBorder="1" applyAlignment="1" applyProtection="1">
      <alignment vertical="center" wrapText="1"/>
    </xf>
    <xf numFmtId="0" fontId="35" fillId="0" borderId="70" xfId="0" applyFont="1" applyFill="1" applyBorder="1" applyAlignment="1" applyProtection="1">
      <alignment horizontal="center" vertical="center" wrapText="1"/>
    </xf>
    <xf numFmtId="0" fontId="35" fillId="0" borderId="70" xfId="0" applyFont="1" applyFill="1" applyBorder="1" applyAlignment="1" applyProtection="1">
      <alignment horizontal="center" vertical="center"/>
    </xf>
    <xf numFmtId="0" fontId="35" fillId="0" borderId="70" xfId="0" applyFont="1" applyFill="1" applyBorder="1" applyAlignment="1" applyProtection="1">
      <alignment horizontal="center" vertical="center"/>
      <protection hidden="1"/>
    </xf>
    <xf numFmtId="0" fontId="35" fillId="0" borderId="70" xfId="0" applyFont="1" applyFill="1" applyBorder="1" applyAlignment="1" applyProtection="1">
      <alignment horizontal="center" vertical="center"/>
      <protection locked="0"/>
    </xf>
    <xf numFmtId="0" fontId="35" fillId="0" borderId="71" xfId="0" applyFont="1" applyFill="1" applyBorder="1" applyAlignment="1" applyProtection="1">
      <alignment horizontal="center" vertical="center"/>
      <protection locked="0"/>
    </xf>
    <xf numFmtId="0" fontId="35" fillId="0" borderId="72" xfId="0" applyFont="1" applyFill="1" applyBorder="1" applyAlignment="1" applyProtection="1">
      <alignment horizontal="center" vertical="center" wrapText="1"/>
    </xf>
    <xf numFmtId="0" fontId="35" fillId="0" borderId="73" xfId="0" applyFont="1" applyFill="1" applyBorder="1" applyAlignment="1" applyProtection="1">
      <alignment horizontal="center" vertical="center"/>
    </xf>
    <xf numFmtId="0" fontId="35" fillId="0" borderId="74" xfId="0" applyFont="1" applyFill="1" applyBorder="1" applyAlignment="1" applyProtection="1">
      <alignment vertical="center" wrapText="1"/>
    </xf>
    <xf numFmtId="0" fontId="35" fillId="0" borderId="74" xfId="0" applyFont="1" applyFill="1" applyBorder="1" applyAlignment="1" applyProtection="1">
      <alignment horizontal="center" vertical="center" wrapText="1"/>
    </xf>
    <xf numFmtId="0" fontId="35" fillId="0" borderId="74" xfId="0" applyFont="1" applyFill="1" applyBorder="1" applyAlignment="1" applyProtection="1">
      <alignment horizontal="center" vertical="center"/>
    </xf>
    <xf numFmtId="0" fontId="35" fillId="0" borderId="74" xfId="0" applyFont="1" applyFill="1" applyBorder="1" applyAlignment="1" applyProtection="1">
      <alignment horizontal="center" vertical="center"/>
      <protection hidden="1"/>
    </xf>
    <xf numFmtId="0" fontId="35" fillId="0" borderId="74" xfId="0" applyFont="1" applyFill="1" applyBorder="1" applyAlignment="1" applyProtection="1">
      <alignment horizontal="center" vertical="center"/>
      <protection locked="0"/>
    </xf>
    <xf numFmtId="0" fontId="35" fillId="0" borderId="75" xfId="0" applyFont="1" applyFill="1" applyBorder="1" applyAlignment="1" applyProtection="1">
      <alignment horizontal="center" vertical="center"/>
      <protection locked="0"/>
    </xf>
    <xf numFmtId="0" fontId="42" fillId="0" borderId="0" xfId="0" applyFont="1" applyProtection="1">
      <alignment vertical="center"/>
    </xf>
    <xf numFmtId="0" fontId="0" fillId="0" borderId="0" xfId="0" applyAlignment="1" applyProtection="1">
      <alignment horizontal="center" vertical="center"/>
    </xf>
    <xf numFmtId="0" fontId="43" fillId="0" borderId="0" xfId="0" applyFont="1" applyAlignment="1" applyProtection="1">
      <alignment horizontal="center" vertical="center"/>
    </xf>
    <xf numFmtId="0" fontId="44" fillId="0" borderId="0" xfId="0" applyFont="1" applyAlignment="1" applyProtection="1">
      <alignment horizontal="center" vertical="center"/>
    </xf>
    <xf numFmtId="0" fontId="45" fillId="0" borderId="0" xfId="0" applyFont="1" applyProtection="1">
      <alignment vertical="center"/>
    </xf>
    <xf numFmtId="0" fontId="46" fillId="18" borderId="76" xfId="0" applyFont="1" applyFill="1" applyBorder="1" applyAlignment="1" applyProtection="1">
      <alignment horizontal="center" vertical="center" wrapText="1"/>
    </xf>
    <xf numFmtId="0" fontId="46" fillId="18" borderId="77" xfId="0" applyFont="1" applyFill="1" applyBorder="1" applyAlignment="1" applyProtection="1">
      <alignment horizontal="center" vertical="center" wrapText="1"/>
    </xf>
    <xf numFmtId="0" fontId="46" fillId="18" borderId="78" xfId="0" applyFont="1" applyFill="1" applyBorder="1" applyAlignment="1" applyProtection="1">
      <alignment horizontal="center" vertical="center" wrapText="1"/>
    </xf>
    <xf numFmtId="0" fontId="47" fillId="19" borderId="79" xfId="0" applyFont="1" applyFill="1" applyBorder="1" applyAlignment="1" applyProtection="1">
      <alignment horizontal="center" vertical="center" wrapText="1"/>
    </xf>
    <xf numFmtId="0" fontId="47" fillId="19" borderId="80" xfId="0" applyFont="1" applyFill="1" applyBorder="1" applyAlignment="1" applyProtection="1">
      <alignment horizontal="center" vertical="center" wrapText="1"/>
    </xf>
    <xf numFmtId="0" fontId="47" fillId="19" borderId="81" xfId="0" applyFont="1" applyFill="1" applyBorder="1" applyAlignment="1" applyProtection="1">
      <alignment horizontal="center" vertical="center" wrapText="1"/>
    </xf>
    <xf numFmtId="0" fontId="19" fillId="20" borderId="8" xfId="0" applyFont="1" applyFill="1" applyBorder="1" applyAlignment="1" applyProtection="1">
      <alignment horizontal="center" vertical="center" wrapText="1"/>
    </xf>
    <xf numFmtId="0" fontId="19" fillId="20" borderId="9" xfId="0" applyFont="1" applyFill="1" applyBorder="1" applyAlignment="1" applyProtection="1">
      <alignment horizontal="center" vertical="center" wrapText="1"/>
    </xf>
    <xf numFmtId="0" fontId="23" fillId="21" borderId="40" xfId="49" applyFont="1" applyFill="1" applyBorder="1" applyAlignment="1" applyProtection="1">
      <alignment horizontal="center" vertical="center" wrapText="1"/>
    </xf>
    <xf numFmtId="0" fontId="19" fillId="21" borderId="40" xfId="49" applyFont="1" applyFill="1" applyBorder="1" applyAlignment="1" applyProtection="1">
      <alignment horizontal="center" vertical="center" wrapText="1"/>
    </xf>
    <xf numFmtId="0" fontId="23" fillId="21" borderId="10" xfId="49" applyFont="1" applyFill="1" applyBorder="1" applyAlignment="1" applyProtection="1">
      <alignment horizontal="center" vertical="center" wrapText="1"/>
    </xf>
    <xf numFmtId="0" fontId="19" fillId="0" borderId="0" xfId="0" applyFont="1" applyAlignment="1" applyProtection="1">
      <alignment horizontal="center" vertical="center" wrapText="1"/>
    </xf>
    <xf numFmtId="0" fontId="45" fillId="0" borderId="5" xfId="49" applyFont="1" applyFill="1" applyBorder="1" applyAlignment="1" applyProtection="1">
      <alignment horizontal="center" vertical="center"/>
      <protection locked="0"/>
    </xf>
    <xf numFmtId="0" fontId="26" fillId="0" borderId="37" xfId="49" applyFont="1" applyFill="1" applyBorder="1" applyAlignment="1" applyProtection="1">
      <alignment horizontal="center" vertical="center"/>
    </xf>
    <xf numFmtId="0" fontId="26" fillId="0" borderId="78" xfId="49" applyFont="1" applyFill="1" applyBorder="1" applyAlignment="1" applyProtection="1">
      <alignment horizontal="center" vertical="center"/>
    </xf>
    <xf numFmtId="0" fontId="26" fillId="0" borderId="8" xfId="0" applyFont="1" applyBorder="1" applyAlignment="1" applyProtection="1">
      <alignment horizontal="center" vertical="center" wrapText="1"/>
    </xf>
    <xf numFmtId="0" fontId="16" fillId="0" borderId="9" xfId="0" applyFont="1" applyBorder="1" applyAlignment="1" applyProtection="1">
      <alignment horizontal="center" vertical="center" wrapText="1"/>
    </xf>
    <xf numFmtId="0" fontId="16" fillId="0" borderId="9" xfId="0" applyFont="1" applyBorder="1" applyAlignment="1" applyProtection="1">
      <alignment horizontal="center" vertical="center" textRotation="92" wrapText="1"/>
    </xf>
    <xf numFmtId="49" fontId="16" fillId="0" borderId="9" xfId="0" applyNumberFormat="1" applyFont="1" applyBorder="1" applyAlignment="1" applyProtection="1">
      <alignment horizontal="center" vertical="center"/>
    </xf>
    <xf numFmtId="0" fontId="19" fillId="0" borderId="9" xfId="0" applyFont="1" applyBorder="1" applyAlignment="1" applyProtection="1">
      <alignment horizontal="center" vertical="center"/>
    </xf>
    <xf numFmtId="0" fontId="19" fillId="0" borderId="82" xfId="0" applyFont="1" applyBorder="1" applyAlignment="1" applyProtection="1">
      <alignment horizontal="center" vertical="center"/>
    </xf>
    <xf numFmtId="0" fontId="28" fillId="0" borderId="9" xfId="0" applyFont="1" applyBorder="1" applyAlignment="1" applyProtection="1">
      <alignment horizontal="center" vertical="center" wrapText="1"/>
    </xf>
    <xf numFmtId="0" fontId="48" fillId="0" borderId="9" xfId="0" applyFont="1" applyBorder="1" applyAlignment="1" applyProtection="1">
      <alignment horizontal="center" vertical="center" wrapText="1"/>
    </xf>
    <xf numFmtId="0" fontId="49" fillId="0" borderId="82" xfId="0" applyFont="1" applyBorder="1" applyAlignment="1" applyProtection="1">
      <alignment horizontal="left" vertical="center" wrapText="1"/>
    </xf>
    <xf numFmtId="179" fontId="20" fillId="0" borderId="40" xfId="49" applyNumberFormat="1" applyFont="1" applyFill="1" applyBorder="1" applyAlignment="1" applyProtection="1">
      <alignment horizontal="center" vertical="center" wrapText="1"/>
    </xf>
    <xf numFmtId="180" fontId="16" fillId="0" borderId="40" xfId="49" applyNumberFormat="1" applyFont="1" applyFill="1" applyBorder="1" applyAlignment="1" applyProtection="1">
      <alignment horizontal="center" vertical="center" wrapText="1"/>
    </xf>
    <xf numFmtId="180" fontId="26" fillId="0" borderId="10" xfId="49" applyNumberFormat="1" applyFont="1" applyFill="1" applyBorder="1" applyAlignment="1" applyProtection="1">
      <alignment horizontal="center" vertical="center"/>
    </xf>
    <xf numFmtId="0" fontId="45" fillId="0" borderId="79" xfId="49" applyFont="1" applyFill="1" applyBorder="1" applyAlignment="1" applyProtection="1">
      <alignment horizontal="center" vertical="center"/>
      <protection locked="0"/>
    </xf>
    <xf numFmtId="0" fontId="50" fillId="0" borderId="9" xfId="49" applyFont="1" applyFill="1" applyBorder="1" applyAlignment="1" applyProtection="1">
      <alignment horizontal="center" vertical="center"/>
    </xf>
    <xf numFmtId="0" fontId="50" fillId="0" borderId="10" xfId="49" applyFont="1" applyFill="1" applyBorder="1" applyAlignment="1" applyProtection="1">
      <alignment horizontal="center" vertical="center"/>
    </xf>
    <xf numFmtId="0" fontId="16" fillId="0" borderId="9" xfId="0" applyFont="1" applyBorder="1" applyAlignment="1" applyProtection="1">
      <alignment horizontal="center" vertical="center" textRotation="92"/>
    </xf>
    <xf numFmtId="0" fontId="19" fillId="0" borderId="42" xfId="0" applyFont="1" applyBorder="1" applyAlignment="1" applyProtection="1">
      <alignment horizontal="center" vertical="center"/>
    </xf>
    <xf numFmtId="0" fontId="49" fillId="0" borderId="42" xfId="0" applyFont="1" applyBorder="1" applyAlignment="1" applyProtection="1">
      <alignment horizontal="left" vertical="center" wrapText="1"/>
    </xf>
    <xf numFmtId="0" fontId="49" fillId="0" borderId="83" xfId="0" applyFont="1" applyBorder="1" applyAlignment="1" applyProtection="1">
      <alignment horizontal="left" vertical="center" wrapText="1"/>
    </xf>
    <xf numFmtId="0" fontId="26" fillId="0" borderId="84" xfId="0" applyFont="1" applyBorder="1" applyAlignment="1" applyProtection="1">
      <alignment horizontal="center" vertical="center" wrapText="1"/>
    </xf>
    <xf numFmtId="0" fontId="16" fillId="0" borderId="82" xfId="0" applyFont="1" applyBorder="1" applyAlignment="1" applyProtection="1">
      <alignment horizontal="center" vertical="center" wrapText="1"/>
    </xf>
    <xf numFmtId="49" fontId="16" fillId="0" borderId="82" xfId="0" applyNumberFormat="1" applyFont="1" applyBorder="1" applyAlignment="1" applyProtection="1">
      <alignment horizontal="center" vertical="center"/>
    </xf>
    <xf numFmtId="49" fontId="19" fillId="0" borderId="82" xfId="0" applyNumberFormat="1" applyFont="1" applyBorder="1" applyAlignment="1" applyProtection="1">
      <alignment horizontal="center" vertical="center" wrapText="1"/>
    </xf>
    <xf numFmtId="0" fontId="48" fillId="0" borderId="82" xfId="0" applyFont="1" applyBorder="1" applyAlignment="1" applyProtection="1">
      <alignment horizontal="center" vertical="center" wrapText="1"/>
    </xf>
    <xf numFmtId="179" fontId="20" fillId="0" borderId="85" xfId="49" applyNumberFormat="1" applyFont="1" applyFill="1" applyBorder="1" applyAlignment="1" applyProtection="1">
      <alignment horizontal="center" vertical="center" wrapText="1"/>
    </xf>
    <xf numFmtId="180" fontId="16" fillId="0" borderId="85" xfId="49" applyNumberFormat="1" applyFont="1" applyFill="1" applyBorder="1" applyAlignment="1" applyProtection="1">
      <alignment horizontal="center" vertical="center" wrapText="1"/>
    </xf>
    <xf numFmtId="180" fontId="26" fillId="0" borderId="86" xfId="49" applyNumberFormat="1" applyFont="1" applyFill="1" applyBorder="1" applyAlignment="1" applyProtection="1">
      <alignment horizontal="center" vertical="center"/>
    </xf>
    <xf numFmtId="181" fontId="45" fillId="0" borderId="87" xfId="49" applyNumberFormat="1" applyFont="1" applyFill="1" applyBorder="1" applyAlignment="1" applyProtection="1">
      <alignment horizontal="center" vertical="center"/>
    </xf>
    <xf numFmtId="0" fontId="50" fillId="0" borderId="40" xfId="49" applyFont="1" applyFill="1" applyBorder="1" applyAlignment="1" applyProtection="1">
      <alignment horizontal="center" vertical="center"/>
    </xf>
    <xf numFmtId="0" fontId="50" fillId="0" borderId="81" xfId="49" applyFont="1" applyFill="1" applyBorder="1" applyAlignment="1" applyProtection="1">
      <alignment horizontal="center" vertical="center"/>
    </xf>
    <xf numFmtId="0" fontId="26" fillId="0" borderId="88" xfId="0" applyFont="1" applyBorder="1" applyAlignment="1" applyProtection="1">
      <alignment horizontal="center" vertical="center" wrapText="1"/>
    </xf>
    <xf numFmtId="0" fontId="16" fillId="0" borderId="83" xfId="0" applyFont="1" applyBorder="1" applyAlignment="1" applyProtection="1">
      <alignment horizontal="center" vertical="center" wrapText="1"/>
    </xf>
    <xf numFmtId="49" fontId="16" fillId="0" borderId="83" xfId="0" applyNumberFormat="1" applyFont="1" applyBorder="1" applyAlignment="1" applyProtection="1">
      <alignment horizontal="center" vertical="center"/>
    </xf>
    <xf numFmtId="0" fontId="19" fillId="0" borderId="83" xfId="0" applyFont="1" applyBorder="1" applyAlignment="1" applyProtection="1">
      <alignment horizontal="center" vertical="center"/>
    </xf>
    <xf numFmtId="49" fontId="19" fillId="0" borderId="83" xfId="0" applyNumberFormat="1" applyFont="1" applyBorder="1" applyAlignment="1" applyProtection="1">
      <alignment horizontal="center" vertical="center"/>
    </xf>
    <xf numFmtId="0" fontId="28" fillId="0" borderId="83" xfId="0" applyFont="1" applyBorder="1" applyAlignment="1" applyProtection="1">
      <alignment horizontal="center" vertical="center" wrapText="1"/>
    </xf>
    <xf numFmtId="179" fontId="20" fillId="0" borderId="89" xfId="49" applyNumberFormat="1" applyFont="1" applyFill="1" applyBorder="1" applyAlignment="1" applyProtection="1">
      <alignment horizontal="center" vertical="center" wrapText="1"/>
    </xf>
    <xf numFmtId="180" fontId="16" fillId="0" borderId="89" xfId="49" applyNumberFormat="1" applyFont="1" applyFill="1" applyBorder="1" applyAlignment="1" applyProtection="1">
      <alignment horizontal="center" vertical="center" wrapText="1"/>
    </xf>
    <xf numFmtId="180" fontId="26" fillId="0" borderId="90" xfId="49" applyNumberFormat="1" applyFont="1" applyFill="1" applyBorder="1" applyAlignment="1" applyProtection="1">
      <alignment horizontal="center" vertical="center"/>
    </xf>
    <xf numFmtId="0" fontId="45" fillId="0" borderId="43" xfId="49" applyFont="1" applyFill="1" applyBorder="1" applyAlignment="1" applyProtection="1">
      <alignment horizontal="center" vertical="center"/>
      <protection locked="0"/>
    </xf>
    <xf numFmtId="0" fontId="45" fillId="0" borderId="91" xfId="0" applyFont="1" applyFill="1" applyBorder="1" applyAlignment="1" applyProtection="1">
      <alignment horizontal="center" vertical="center"/>
      <protection locked="0"/>
    </xf>
    <xf numFmtId="0" fontId="45" fillId="0" borderId="92" xfId="0" applyFont="1" applyFill="1" applyBorder="1" applyAlignment="1" applyProtection="1">
      <alignment horizontal="center" vertical="center"/>
      <protection locked="0"/>
    </xf>
    <xf numFmtId="0" fontId="45" fillId="0" borderId="93" xfId="0" applyFont="1" applyFill="1" applyBorder="1" applyAlignment="1" applyProtection="1">
      <alignment vertical="center"/>
      <protection locked="0"/>
    </xf>
    <xf numFmtId="0" fontId="16" fillId="0" borderId="9" xfId="0" applyFont="1" applyBorder="1" applyAlignment="1" applyProtection="1">
      <alignment horizontal="center" vertical="center"/>
    </xf>
    <xf numFmtId="0" fontId="49" fillId="0" borderId="9" xfId="0" applyFont="1" applyBorder="1" applyAlignment="1" applyProtection="1">
      <alignment horizontal="left" vertical="center" wrapText="1"/>
    </xf>
    <xf numFmtId="179" fontId="20" fillId="0" borderId="9" xfId="49" applyNumberFormat="1" applyFont="1" applyFill="1" applyBorder="1" applyAlignment="1" applyProtection="1">
      <alignment horizontal="center" vertical="center" wrapText="1"/>
    </xf>
    <xf numFmtId="180" fontId="16" fillId="0" borderId="40" xfId="0" applyNumberFormat="1" applyFont="1" applyBorder="1" applyAlignment="1" applyProtection="1">
      <alignment horizontal="center" vertical="center" wrapText="1"/>
    </xf>
    <xf numFmtId="0" fontId="26" fillId="0" borderId="10" xfId="0" applyFont="1" applyBorder="1" applyAlignment="1" applyProtection="1">
      <alignment horizontal="center" vertical="center"/>
    </xf>
    <xf numFmtId="0" fontId="51" fillId="0" borderId="0" xfId="0" applyFont="1" applyAlignment="1" applyProtection="1">
      <alignment horizontal="left" vertical="center" wrapText="1"/>
    </xf>
    <xf numFmtId="0" fontId="52" fillId="0" borderId="0" xfId="0" applyFont="1" applyAlignment="1" applyProtection="1">
      <alignment horizontal="left" vertical="center" wrapText="1"/>
    </xf>
    <xf numFmtId="0" fontId="48" fillId="0" borderId="82" xfId="0" applyFont="1" applyBorder="1" applyAlignment="1" applyProtection="1">
      <alignment horizontal="center" vertical="top" wrapText="1"/>
    </xf>
    <xf numFmtId="0" fontId="28" fillId="0" borderId="83" xfId="0" applyFont="1" applyBorder="1" applyAlignment="1" applyProtection="1">
      <alignment horizontal="center" vertical="top" wrapText="1"/>
    </xf>
    <xf numFmtId="0" fontId="28" fillId="0" borderId="9" xfId="0" applyFont="1" applyBorder="1" applyAlignment="1" applyProtection="1">
      <alignment vertical="center" wrapText="1"/>
    </xf>
    <xf numFmtId="0" fontId="22" fillId="0" borderId="0" xfId="0" applyFont="1" applyAlignment="1" applyProtection="1">
      <alignment horizontal="center" vertical="center" wrapText="1"/>
    </xf>
    <xf numFmtId="0" fontId="53" fillId="0" borderId="0" xfId="0" applyFont="1" applyAlignment="1" applyProtection="1">
      <alignment vertical="center" wrapText="1"/>
    </xf>
    <xf numFmtId="0" fontId="28" fillId="0" borderId="82" xfId="0" applyFont="1" applyBorder="1" applyAlignment="1" applyProtection="1">
      <alignment horizontal="center" vertical="center" wrapText="1"/>
    </xf>
    <xf numFmtId="0" fontId="28" fillId="0" borderId="42" xfId="0" applyFont="1" applyBorder="1" applyAlignment="1" applyProtection="1">
      <alignment horizontal="center" vertical="center" wrapText="1"/>
    </xf>
    <xf numFmtId="0" fontId="19" fillId="0" borderId="9" xfId="0" applyFont="1" applyBorder="1" applyAlignment="1" applyProtection="1">
      <alignment horizontal="center" vertical="center" wrapText="1"/>
    </xf>
    <xf numFmtId="0" fontId="19" fillId="0" borderId="82" xfId="0" applyFont="1" applyBorder="1" applyAlignment="1" applyProtection="1">
      <alignment horizontal="center" vertical="center" wrapText="1"/>
    </xf>
    <xf numFmtId="0" fontId="26" fillId="0" borderId="40" xfId="0" applyFont="1" applyBorder="1" applyAlignment="1" applyProtection="1">
      <alignment horizontal="center" vertical="center" wrapText="1"/>
    </xf>
    <xf numFmtId="0" fontId="19" fillId="0" borderId="42" xfId="0" applyFont="1" applyBorder="1" applyAlignment="1" applyProtection="1">
      <alignment horizontal="center" vertical="center" wrapText="1"/>
    </xf>
    <xf numFmtId="0" fontId="19" fillId="0" borderId="83" xfId="0" applyFont="1" applyBorder="1" applyAlignment="1" applyProtection="1">
      <alignment horizontal="center" vertical="center" wrapText="1"/>
    </xf>
    <xf numFmtId="0" fontId="22" fillId="0" borderId="0" xfId="0" applyFont="1" applyAlignment="1" applyProtection="1">
      <alignment vertical="center" wrapText="1"/>
    </xf>
    <xf numFmtId="0" fontId="19" fillId="0" borderId="20" xfId="0" applyFont="1" applyBorder="1" applyAlignment="1" applyProtection="1">
      <alignment horizontal="left" vertical="center"/>
    </xf>
    <xf numFmtId="0" fontId="19" fillId="0" borderId="0" xfId="0" applyFont="1" applyAlignment="1" applyProtection="1">
      <alignment horizontal="left" vertical="center"/>
    </xf>
    <xf numFmtId="0" fontId="43" fillId="0" borderId="0" xfId="0" applyFont="1" applyAlignment="1" applyProtection="1">
      <alignment horizontal="left" vertical="center"/>
    </xf>
    <xf numFmtId="0" fontId="54" fillId="0" borderId="21" xfId="0" applyFont="1" applyBorder="1" applyAlignment="1" applyProtection="1">
      <alignment horizontal="center" vertical="center"/>
    </xf>
    <xf numFmtId="0" fontId="16" fillId="0" borderId="20" xfId="0" applyFont="1" applyBorder="1" applyProtection="1">
      <alignment vertical="center"/>
    </xf>
    <xf numFmtId="0" fontId="0" fillId="0" borderId="21" xfId="0" applyBorder="1" applyAlignment="1" applyProtection="1">
      <alignment horizontal="center" vertical="center"/>
    </xf>
    <xf numFmtId="0" fontId="55" fillId="22" borderId="49" xfId="0" applyFont="1" applyFill="1" applyBorder="1" applyAlignment="1" applyProtection="1">
      <alignment horizontal="center" vertical="center" wrapText="1"/>
    </xf>
    <xf numFmtId="0" fontId="46" fillId="22" borderId="50" xfId="0" applyFont="1" applyFill="1" applyBorder="1" applyAlignment="1" applyProtection="1">
      <alignment horizontal="center" vertical="center" wrapText="1"/>
    </xf>
    <xf numFmtId="0" fontId="46" fillId="22" borderId="51" xfId="0" applyFont="1" applyFill="1" applyBorder="1" applyAlignment="1" applyProtection="1">
      <alignment horizontal="center" vertical="center" wrapText="1"/>
    </xf>
    <xf numFmtId="0" fontId="0" fillId="0" borderId="0" xfId="49" applyFont="1" applyFill="1" applyAlignment="1" applyProtection="1">
      <alignment vertical="center"/>
    </xf>
    <xf numFmtId="0" fontId="0" fillId="0" borderId="0" xfId="49" applyFont="1" applyFill="1" applyAlignment="1" applyProtection="1">
      <alignment horizontal="center" vertical="center"/>
    </xf>
    <xf numFmtId="0" fontId="44" fillId="0" borderId="0" xfId="49" applyFont="1" applyFill="1" applyAlignment="1" applyProtection="1">
      <alignment vertical="center"/>
    </xf>
    <xf numFmtId="0" fontId="46" fillId="18" borderId="77" xfId="49" applyFont="1" applyFill="1" applyBorder="1" applyAlignment="1" applyProtection="1">
      <alignment horizontal="center" vertical="center" wrapText="1"/>
    </xf>
    <xf numFmtId="0" fontId="46" fillId="18" borderId="78" xfId="49" applyFont="1" applyFill="1" applyBorder="1" applyAlignment="1" applyProtection="1">
      <alignment horizontal="center" vertical="center" wrapText="1"/>
    </xf>
    <xf numFmtId="0" fontId="47" fillId="19" borderId="80" xfId="49" applyFont="1" applyFill="1" applyBorder="1" applyAlignment="1" applyProtection="1">
      <alignment horizontal="center" vertical="center" wrapText="1"/>
    </xf>
    <xf numFmtId="0" fontId="47" fillId="19" borderId="81" xfId="49" applyFont="1" applyFill="1" applyBorder="1" applyAlignment="1" applyProtection="1">
      <alignment horizontal="center" vertical="center" wrapText="1"/>
    </xf>
    <xf numFmtId="0" fontId="19" fillId="21" borderId="9" xfId="49" applyFont="1" applyFill="1" applyBorder="1" applyAlignment="1" applyProtection="1">
      <alignment horizontal="center" vertical="center" wrapText="1"/>
    </xf>
    <xf numFmtId="0" fontId="19" fillId="0" borderId="9" xfId="49" applyFont="1" applyFill="1" applyBorder="1" applyAlignment="1" applyProtection="1">
      <alignment horizontal="center" vertical="center" wrapText="1"/>
    </xf>
    <xf numFmtId="0" fontId="19" fillId="0" borderId="9" xfId="0" applyFont="1" applyBorder="1" applyAlignment="1" applyProtection="1">
      <alignment vertical="center" wrapText="1"/>
    </xf>
    <xf numFmtId="180" fontId="19" fillId="0" borderId="40" xfId="49" applyNumberFormat="1" applyFont="1" applyFill="1" applyBorder="1" applyAlignment="1" applyProtection="1">
      <alignment horizontal="center" vertical="center" wrapText="1"/>
    </xf>
    <xf numFmtId="49" fontId="19" fillId="0" borderId="9" xfId="0" applyNumberFormat="1" applyFont="1" applyBorder="1" applyAlignment="1" applyProtection="1">
      <alignment horizontal="center" vertical="center"/>
    </xf>
    <xf numFmtId="0" fontId="50" fillId="0" borderId="44" xfId="49" applyFont="1" applyFill="1" applyBorder="1" applyAlignment="1" applyProtection="1">
      <alignment horizontal="center" vertical="center"/>
    </xf>
    <xf numFmtId="0" fontId="50" fillId="0" borderId="48" xfId="49" applyFont="1" applyFill="1" applyBorder="1" applyAlignment="1" applyProtection="1">
      <alignment horizontal="center" vertical="center"/>
    </xf>
    <xf numFmtId="0" fontId="51" fillId="0" borderId="0" xfId="0" applyFont="1" applyAlignment="1" applyProtection="1">
      <alignment vertical="center" wrapText="1"/>
    </xf>
    <xf numFmtId="0" fontId="56" fillId="0" borderId="9" xfId="0" applyFont="1" applyBorder="1" applyAlignment="1" applyProtection="1">
      <alignment horizontal="center" vertical="center" wrapText="1"/>
    </xf>
    <xf numFmtId="0" fontId="43" fillId="0" borderId="0" xfId="49" applyFont="1" applyFill="1" applyAlignment="1" applyProtection="1">
      <alignment horizontal="left" vertical="center"/>
    </xf>
    <xf numFmtId="0" fontId="54" fillId="0" borderId="21" xfId="49" applyFont="1" applyFill="1" applyBorder="1" applyAlignment="1" applyProtection="1">
      <alignment horizontal="left" vertical="center"/>
    </xf>
    <xf numFmtId="0" fontId="0" fillId="0" borderId="21" xfId="49" applyFont="1" applyFill="1" applyBorder="1" applyAlignment="1" applyProtection="1">
      <alignment vertical="center"/>
    </xf>
    <xf numFmtId="0" fontId="57" fillId="22" borderId="49" xfId="0" applyFont="1" applyFill="1" applyBorder="1" applyAlignment="1" applyProtection="1">
      <alignment horizontal="center" vertical="center" wrapText="1"/>
    </xf>
    <xf numFmtId="0" fontId="58" fillId="22" borderId="50" xfId="0" applyFont="1" applyFill="1" applyBorder="1" applyAlignment="1" applyProtection="1">
      <alignment horizontal="center" vertical="center" wrapText="1"/>
    </xf>
    <xf numFmtId="0" fontId="42" fillId="0" borderId="0" xfId="49" applyFont="1" applyFill="1" applyAlignment="1" applyProtection="1">
      <alignment vertical="center"/>
    </xf>
    <xf numFmtId="0" fontId="43" fillId="0" borderId="0" xfId="49" applyFont="1" applyFill="1" applyAlignment="1" applyProtection="1">
      <alignment horizontal="center" vertical="center"/>
    </xf>
    <xf numFmtId="0" fontId="45" fillId="0" borderId="0" xfId="49" applyFont="1" applyFill="1" applyAlignment="1" applyProtection="1">
      <alignment vertical="center"/>
    </xf>
    <xf numFmtId="0" fontId="46" fillId="18" borderId="76" xfId="49" applyFont="1" applyFill="1" applyBorder="1" applyAlignment="1" applyProtection="1">
      <alignment horizontal="center" vertical="center" wrapText="1"/>
    </xf>
    <xf numFmtId="0" fontId="47" fillId="19" borderId="79" xfId="49" applyFont="1" applyFill="1" applyBorder="1" applyAlignment="1" applyProtection="1">
      <alignment horizontal="center" vertical="center" wrapText="1"/>
    </xf>
    <xf numFmtId="0" fontId="19" fillId="21" borderId="8" xfId="49" applyFont="1" applyFill="1" applyBorder="1" applyAlignment="1" applyProtection="1">
      <alignment horizontal="center" vertical="center" wrapText="1"/>
    </xf>
    <xf numFmtId="0" fontId="19" fillId="0" borderId="0" xfId="49" applyFont="1" applyFill="1" applyAlignment="1" applyProtection="1">
      <alignment horizontal="center" vertical="center" wrapText="1"/>
    </xf>
    <xf numFmtId="0" fontId="26" fillId="0" borderId="8" xfId="49" applyFont="1" applyFill="1" applyBorder="1" applyAlignment="1" applyProtection="1">
      <alignment horizontal="center" vertical="center" wrapText="1"/>
    </xf>
    <xf numFmtId="0" fontId="16" fillId="0" borderId="9" xfId="49" applyFont="1" applyFill="1" applyBorder="1" applyAlignment="1" applyProtection="1">
      <alignment horizontal="center" vertical="center" wrapText="1"/>
    </xf>
    <xf numFmtId="0" fontId="16" fillId="0" borderId="9" xfId="49" applyFont="1" applyFill="1" applyBorder="1" applyAlignment="1" applyProtection="1">
      <alignment horizontal="center" vertical="center" textRotation="92" wrapText="1"/>
    </xf>
    <xf numFmtId="49" fontId="16" fillId="0" borderId="9" xfId="49" applyNumberFormat="1" applyFont="1" applyFill="1" applyBorder="1" applyAlignment="1" applyProtection="1">
      <alignment horizontal="center" vertical="center"/>
    </xf>
    <xf numFmtId="0" fontId="19" fillId="0" borderId="9" xfId="49" applyFont="1" applyFill="1" applyBorder="1" applyAlignment="1" applyProtection="1">
      <alignment horizontal="center" vertical="center"/>
    </xf>
    <xf numFmtId="0" fontId="28" fillId="0" borderId="9" xfId="49" applyFont="1" applyFill="1" applyBorder="1" applyAlignment="1" applyProtection="1">
      <alignment horizontal="center" vertical="center" wrapText="1"/>
    </xf>
    <xf numFmtId="0" fontId="16" fillId="0" borderId="82" xfId="49" applyFont="1" applyFill="1" applyBorder="1" applyAlignment="1" applyProtection="1">
      <alignment horizontal="center" vertical="center" wrapText="1"/>
    </xf>
    <xf numFmtId="0" fontId="49" fillId="0" borderId="9" xfId="49" applyFont="1" applyFill="1" applyBorder="1" applyAlignment="1" applyProtection="1">
      <alignment horizontal="left" vertical="center" wrapText="1"/>
    </xf>
    <xf numFmtId="0" fontId="16" fillId="0" borderId="9" xfId="49" applyFont="1" applyFill="1" applyBorder="1" applyAlignment="1" applyProtection="1">
      <alignment horizontal="center" vertical="center" textRotation="92"/>
    </xf>
    <xf numFmtId="0" fontId="16" fillId="0" borderId="42" xfId="49" applyFont="1" applyFill="1" applyBorder="1" applyAlignment="1" applyProtection="1">
      <alignment horizontal="center" vertical="center" wrapText="1"/>
    </xf>
    <xf numFmtId="49" fontId="19" fillId="0" borderId="9" xfId="49" applyNumberFormat="1" applyFont="1" applyFill="1" applyBorder="1" applyAlignment="1" applyProtection="1">
      <alignment horizontal="center" vertical="center"/>
    </xf>
    <xf numFmtId="0" fontId="16" fillId="0" borderId="9" xfId="49" applyFont="1" applyFill="1" applyBorder="1" applyAlignment="1" applyProtection="1">
      <alignment horizontal="center" vertical="center"/>
    </xf>
    <xf numFmtId="0" fontId="52" fillId="0" borderId="0" xfId="49" applyFont="1" applyFill="1" applyAlignment="1" applyProtection="1">
      <alignment horizontal="left" vertical="center" wrapText="1"/>
    </xf>
    <xf numFmtId="0" fontId="52" fillId="0" borderId="0" xfId="0" applyFont="1" applyAlignment="1" applyProtection="1">
      <alignment horizontal="left" vertical="center"/>
    </xf>
    <xf numFmtId="0" fontId="28" fillId="0" borderId="9" xfId="49" applyFont="1" applyFill="1" applyBorder="1" applyAlignment="1" applyProtection="1">
      <alignment vertical="center" wrapText="1"/>
    </xf>
    <xf numFmtId="0" fontId="59" fillId="23" borderId="0" xfId="0" applyFont="1" applyFill="1" applyAlignment="1" applyProtection="1">
      <alignment horizontal="left" vertical="center" wrapText="1"/>
    </xf>
    <xf numFmtId="0" fontId="19" fillId="0" borderId="82" xfId="49" applyFont="1" applyFill="1" applyBorder="1" applyAlignment="1" applyProtection="1">
      <alignment horizontal="center" vertical="center" wrapText="1"/>
    </xf>
    <xf numFmtId="0" fontId="28" fillId="0" borderId="82" xfId="49" applyFont="1" applyFill="1" applyBorder="1" applyAlignment="1" applyProtection="1">
      <alignment horizontal="center" vertical="center" wrapText="1"/>
    </xf>
    <xf numFmtId="0" fontId="19" fillId="0" borderId="42" xfId="49" applyFont="1" applyFill="1" applyBorder="1" applyAlignment="1" applyProtection="1">
      <alignment horizontal="center" vertical="center" wrapText="1"/>
    </xf>
    <xf numFmtId="0" fontId="28" fillId="0" borderId="42" xfId="49" applyFont="1" applyFill="1" applyBorder="1" applyAlignment="1" applyProtection="1">
      <alignment horizontal="center" vertical="center" wrapText="1"/>
    </xf>
    <xf numFmtId="0" fontId="19" fillId="0" borderId="83" xfId="49" applyFont="1" applyFill="1" applyBorder="1" applyAlignment="1" applyProtection="1">
      <alignment horizontal="center" vertical="center" wrapText="1"/>
    </xf>
    <xf numFmtId="0" fontId="28" fillId="0" borderId="83" xfId="49" applyFont="1" applyFill="1" applyBorder="1" applyAlignment="1" applyProtection="1">
      <alignment horizontal="center" vertical="center" wrapText="1"/>
    </xf>
    <xf numFmtId="0" fontId="16" fillId="0" borderId="83" xfId="49" applyFont="1" applyFill="1" applyBorder="1" applyAlignment="1" applyProtection="1">
      <alignment horizontal="center" vertical="center" wrapText="1"/>
    </xf>
    <xf numFmtId="0" fontId="19" fillId="0" borderId="20" xfId="49" applyFont="1" applyFill="1" applyBorder="1" applyAlignment="1" applyProtection="1">
      <alignment horizontal="left" vertical="center"/>
    </xf>
    <xf numFmtId="0" fontId="19" fillId="0" borderId="0" xfId="49" applyFont="1" applyFill="1" applyAlignment="1" applyProtection="1">
      <alignment horizontal="left" vertical="center"/>
    </xf>
    <xf numFmtId="0" fontId="16" fillId="0" borderId="20" xfId="49" applyFont="1" applyFill="1" applyBorder="1" applyAlignment="1" applyProtection="1">
      <alignment vertical="center"/>
    </xf>
    <xf numFmtId="0" fontId="57" fillId="22" borderId="49" xfId="49" applyFont="1" applyFill="1" applyBorder="1" applyAlignment="1" applyProtection="1">
      <alignment horizontal="center" vertical="center" wrapText="1"/>
    </xf>
    <xf numFmtId="0" fontId="60" fillId="22" borderId="50" xfId="49" applyFont="1" applyFill="1" applyBorder="1" applyAlignment="1" applyProtection="1">
      <alignment horizontal="center" vertical="center" wrapText="1"/>
    </xf>
    <xf numFmtId="0" fontId="60" fillId="22" borderId="51" xfId="49" applyFont="1" applyFill="1" applyBorder="1" applyAlignment="1" applyProtection="1">
      <alignment horizontal="center" vertical="center" wrapText="1"/>
    </xf>
    <xf numFmtId="0" fontId="23" fillId="21" borderId="9" xfId="49" applyFont="1" applyFill="1" applyBorder="1" applyAlignment="1" applyProtection="1">
      <alignment horizontal="center" vertical="center" wrapText="1"/>
    </xf>
    <xf numFmtId="0" fontId="16" fillId="0" borderId="9" xfId="0" applyFont="1" applyBorder="1" applyAlignment="1" applyProtection="1">
      <alignment vertical="center" textRotation="92" wrapText="1"/>
    </xf>
    <xf numFmtId="180" fontId="19" fillId="0" borderId="9" xfId="49" applyNumberFormat="1" applyFont="1" applyFill="1" applyBorder="1" applyAlignment="1" applyProtection="1">
      <alignment horizontal="center" vertical="center" wrapText="1"/>
    </xf>
    <xf numFmtId="0" fontId="16" fillId="0" borderId="9" xfId="0" applyFont="1" applyBorder="1" applyAlignment="1" applyProtection="1">
      <alignment vertical="center" textRotation="92"/>
    </xf>
    <xf numFmtId="49" fontId="19" fillId="0" borderId="82" xfId="0" applyNumberFormat="1" applyFont="1" applyBorder="1" applyAlignment="1" applyProtection="1">
      <alignment horizontal="center" vertical="center"/>
    </xf>
    <xf numFmtId="0" fontId="49" fillId="0" borderId="82" xfId="0" applyFont="1" applyBorder="1" applyAlignment="1" applyProtection="1">
      <alignment horizontal="center" vertical="center" wrapText="1"/>
    </xf>
    <xf numFmtId="180" fontId="19" fillId="0" borderId="9" xfId="49" applyNumberFormat="1" applyFont="1" applyFill="1" applyBorder="1" applyAlignment="1" applyProtection="1">
      <alignment vertical="center" wrapText="1"/>
    </xf>
    <xf numFmtId="180" fontId="26" fillId="0" borderId="10" xfId="49" applyNumberFormat="1" applyFont="1" applyFill="1" applyBorder="1" applyAlignment="1" applyProtection="1">
      <alignment vertical="center"/>
    </xf>
    <xf numFmtId="181" fontId="45" fillId="0" borderId="87" xfId="49" applyNumberFormat="1" applyFont="1" applyFill="1" applyBorder="1" applyAlignment="1" applyProtection="1">
      <alignment horizontal="center" vertical="center"/>
      <protection locked="0"/>
    </xf>
    <xf numFmtId="0" fontId="26" fillId="0" borderId="94" xfId="0" applyFont="1" applyBorder="1" applyAlignment="1" applyProtection="1">
      <alignment horizontal="center" vertical="center" wrapText="1"/>
    </xf>
    <xf numFmtId="49" fontId="19" fillId="0" borderId="42" xfId="0" applyNumberFormat="1" applyFont="1" applyBorder="1" applyAlignment="1" applyProtection="1">
      <alignment horizontal="center" vertical="center"/>
    </xf>
    <xf numFmtId="0" fontId="49" fillId="0" borderId="42" xfId="0" applyFont="1" applyBorder="1" applyAlignment="1" applyProtection="1">
      <alignment horizontal="center" vertical="center" wrapText="1"/>
    </xf>
    <xf numFmtId="0" fontId="49" fillId="0" borderId="83" xfId="0" applyFont="1" applyBorder="1" applyAlignment="1" applyProtection="1">
      <alignment horizontal="center" vertical="center" wrapText="1"/>
    </xf>
    <xf numFmtId="179" fontId="20" fillId="0" borderId="82" xfId="49" applyNumberFormat="1" applyFont="1" applyFill="1" applyBorder="1" applyAlignment="1" applyProtection="1">
      <alignment horizontal="center" vertical="center" wrapText="1"/>
    </xf>
    <xf numFmtId="180" fontId="19" fillId="0" borderId="82" xfId="49" applyNumberFormat="1" applyFont="1" applyFill="1" applyBorder="1" applyAlignment="1" applyProtection="1">
      <alignment horizontal="center" vertical="center" wrapText="1"/>
    </xf>
    <xf numFmtId="179" fontId="20" fillId="0" borderId="83" xfId="49" applyNumberFormat="1" applyFont="1" applyFill="1" applyBorder="1" applyAlignment="1" applyProtection="1">
      <alignment horizontal="center" vertical="center" wrapText="1"/>
    </xf>
    <xf numFmtId="180" fontId="19" fillId="0" borderId="83" xfId="49" applyNumberFormat="1" applyFont="1" applyFill="1" applyBorder="1" applyAlignment="1" applyProtection="1">
      <alignment horizontal="center" vertical="center" wrapText="1"/>
    </xf>
    <xf numFmtId="0" fontId="49" fillId="0" borderId="9" xfId="0" applyFont="1" applyBorder="1" applyAlignment="1" applyProtection="1">
      <alignment horizontal="center" vertical="center" wrapText="1"/>
    </xf>
    <xf numFmtId="0" fontId="0" fillId="0" borderId="50" xfId="49" applyFont="1" applyFill="1" applyBorder="1" applyAlignment="1" applyProtection="1">
      <alignment vertical="center"/>
    </xf>
    <xf numFmtId="0" fontId="0" fillId="0" borderId="51" xfId="49" applyFont="1" applyFill="1" applyBorder="1" applyAlignment="1" applyProtection="1">
      <alignment vertical="center"/>
    </xf>
    <xf numFmtId="0" fontId="0" fillId="0" borderId="0" xfId="49" applyProtection="1">
      <alignment vertical="center"/>
    </xf>
    <xf numFmtId="0" fontId="61" fillId="0" borderId="0" xfId="49" applyFont="1" applyProtection="1">
      <alignment vertical="center"/>
    </xf>
    <xf numFmtId="0" fontId="62" fillId="20" borderId="94" xfId="49" applyFont="1" applyFill="1" applyBorder="1" applyAlignment="1" applyProtection="1">
      <alignment horizontal="center" vertical="center" wrapText="1"/>
    </xf>
    <xf numFmtId="0" fontId="62" fillId="20" borderId="41" xfId="49" applyFont="1" applyFill="1" applyBorder="1" applyAlignment="1" applyProtection="1">
      <alignment horizontal="center" vertical="center" wrapText="1"/>
    </xf>
    <xf numFmtId="0" fontId="62" fillId="20" borderId="42" xfId="49" applyFont="1" applyFill="1" applyBorder="1" applyAlignment="1" applyProtection="1">
      <alignment horizontal="center" vertical="center" wrapText="1"/>
    </xf>
    <xf numFmtId="0" fontId="62" fillId="20" borderId="95" xfId="49" applyFont="1" applyFill="1" applyBorder="1" applyAlignment="1" applyProtection="1">
      <alignment horizontal="center" vertical="center" wrapText="1"/>
    </xf>
    <xf numFmtId="0" fontId="62" fillId="20" borderId="96" xfId="49" applyFont="1" applyFill="1" applyBorder="1" applyAlignment="1" applyProtection="1">
      <alignment horizontal="center" vertical="center" wrapText="1"/>
    </xf>
    <xf numFmtId="0" fontId="19" fillId="0" borderId="0" xfId="49" applyFont="1" applyAlignment="1" applyProtection="1">
      <alignment horizontal="center" vertical="center" wrapText="1"/>
    </xf>
    <xf numFmtId="0" fontId="0" fillId="0" borderId="9" xfId="49" applyBorder="1" applyAlignment="1" applyProtection="1">
      <alignment horizontal="center" vertical="center"/>
      <protection locked="0"/>
    </xf>
    <xf numFmtId="0" fontId="26" fillId="0" borderId="40" xfId="49" applyFont="1" applyBorder="1" applyAlignment="1" applyProtection="1">
      <alignment horizontal="center" vertical="center"/>
    </xf>
    <xf numFmtId="0" fontId="26" fillId="0" borderId="97" xfId="49" applyFont="1" applyBorder="1" applyAlignment="1" applyProtection="1">
      <alignment horizontal="center" vertical="center"/>
    </xf>
    <xf numFmtId="0" fontId="42" fillId="0" borderId="98" xfId="49" applyFont="1" applyBorder="1" applyAlignment="1" applyProtection="1">
      <alignment horizontal="center" vertical="center"/>
    </xf>
    <xf numFmtId="0" fontId="42" fillId="0" borderId="39" xfId="49" applyFont="1" applyBorder="1" applyAlignment="1" applyProtection="1">
      <alignment horizontal="center" vertical="center"/>
    </xf>
    <xf numFmtId="0" fontId="45" fillId="0" borderId="39" xfId="49" applyFont="1" applyBorder="1" applyAlignment="1" applyProtection="1">
      <alignment horizontal="center" vertical="center"/>
    </xf>
    <xf numFmtId="49" fontId="42" fillId="0" borderId="39" xfId="49" applyNumberFormat="1" applyFont="1" applyBorder="1" applyAlignment="1" applyProtection="1">
      <alignment horizontal="center" vertical="center"/>
    </xf>
    <xf numFmtId="0" fontId="52" fillId="0" borderId="39" xfId="49" applyFont="1" applyBorder="1" applyAlignment="1" applyProtection="1">
      <alignment horizontal="center" vertical="center"/>
    </xf>
    <xf numFmtId="0" fontId="42" fillId="0" borderId="39" xfId="49" applyFont="1" applyBorder="1" applyAlignment="1" applyProtection="1">
      <alignment horizontal="center" vertical="center" wrapText="1"/>
    </xf>
    <xf numFmtId="0" fontId="63" fillId="0" borderId="39" xfId="49" applyFont="1" applyBorder="1" applyAlignment="1" applyProtection="1">
      <alignment horizontal="center" vertical="center" wrapText="1"/>
    </xf>
    <xf numFmtId="0" fontId="42" fillId="0" borderId="99" xfId="49" applyFont="1" applyBorder="1" applyAlignment="1" applyProtection="1">
      <alignment horizontal="center" vertical="center"/>
    </xf>
    <xf numFmtId="0" fontId="0" fillId="0" borderId="40" xfId="49" applyBorder="1" applyAlignment="1" applyProtection="1">
      <alignment horizontal="center" vertical="center"/>
      <protection locked="0"/>
    </xf>
    <xf numFmtId="0" fontId="26" fillId="0" borderId="85" xfId="49" applyFont="1" applyBorder="1" applyAlignment="1" applyProtection="1">
      <alignment horizontal="center" vertical="center"/>
    </xf>
    <xf numFmtId="0" fontId="26" fillId="0" borderId="100" xfId="49" applyFont="1" applyBorder="1" applyAlignment="1" applyProtection="1">
      <alignment horizontal="center" vertical="center"/>
    </xf>
    <xf numFmtId="0" fontId="42" fillId="0" borderId="94" xfId="49" applyFont="1" applyBorder="1" applyAlignment="1" applyProtection="1">
      <alignment horizontal="center" vertical="center"/>
    </xf>
    <xf numFmtId="0" fontId="42" fillId="0" borderId="42" xfId="49" applyFont="1" applyBorder="1" applyAlignment="1" applyProtection="1">
      <alignment horizontal="center" vertical="center"/>
    </xf>
    <xf numFmtId="0" fontId="45" fillId="0" borderId="42" xfId="49" applyFont="1" applyBorder="1" applyAlignment="1" applyProtection="1">
      <alignment horizontal="center" vertical="center"/>
    </xf>
    <xf numFmtId="49" fontId="42" fillId="0" borderId="42" xfId="49" applyNumberFormat="1" applyFont="1" applyBorder="1" applyAlignment="1" applyProtection="1">
      <alignment horizontal="center" vertical="center"/>
    </xf>
    <xf numFmtId="0" fontId="52" fillId="0" borderId="42" xfId="49" applyFont="1" applyBorder="1" applyAlignment="1" applyProtection="1">
      <alignment horizontal="center" vertical="center"/>
    </xf>
    <xf numFmtId="0" fontId="42" fillId="0" borderId="42" xfId="49" applyFont="1" applyBorder="1" applyAlignment="1" applyProtection="1">
      <alignment horizontal="center" vertical="center" wrapText="1"/>
    </xf>
    <xf numFmtId="0" fontId="63" fillId="0" borderId="42" xfId="49" applyFont="1" applyBorder="1" applyAlignment="1" applyProtection="1">
      <alignment horizontal="center" vertical="center" wrapText="1"/>
    </xf>
    <xf numFmtId="0" fontId="42" fillId="0" borderId="96" xfId="49" applyFont="1" applyBorder="1" applyAlignment="1" applyProtection="1">
      <alignment horizontal="center" vertical="center"/>
    </xf>
    <xf numFmtId="0" fontId="26" fillId="0" borderId="95" xfId="49" applyFont="1" applyBorder="1" applyAlignment="1" applyProtection="1">
      <alignment horizontal="center" vertical="center"/>
    </xf>
    <xf numFmtId="0" fontId="26" fillId="0" borderId="41" xfId="49" applyFont="1" applyBorder="1" applyAlignment="1" applyProtection="1">
      <alignment horizontal="center" vertical="center"/>
    </xf>
    <xf numFmtId="0" fontId="42" fillId="0" borderId="101" xfId="49" applyFont="1" applyBorder="1" applyAlignment="1" applyProtection="1">
      <alignment horizontal="center" vertical="center"/>
    </xf>
    <xf numFmtId="0" fontId="42" fillId="0" borderId="47" xfId="49" applyFont="1" applyBorder="1" applyAlignment="1" applyProtection="1">
      <alignment horizontal="center" vertical="center"/>
    </xf>
    <xf numFmtId="0" fontId="45" fillId="0" borderId="47" xfId="49" applyFont="1" applyBorder="1" applyAlignment="1" applyProtection="1">
      <alignment horizontal="center" vertical="center"/>
    </xf>
    <xf numFmtId="49" fontId="42" fillId="0" borderId="47" xfId="49" applyNumberFormat="1" applyFont="1" applyBorder="1" applyAlignment="1" applyProtection="1">
      <alignment horizontal="center" vertical="center"/>
    </xf>
    <xf numFmtId="0" fontId="52" fillId="0" borderId="47" xfId="49" applyFont="1" applyBorder="1" applyAlignment="1" applyProtection="1">
      <alignment horizontal="center" vertical="center"/>
    </xf>
    <xf numFmtId="0" fontId="42" fillId="0" borderId="47" xfId="49" applyFont="1" applyBorder="1" applyAlignment="1" applyProtection="1">
      <alignment horizontal="center" vertical="center" wrapText="1"/>
    </xf>
    <xf numFmtId="0" fontId="63" fillId="0" borderId="47" xfId="49" applyFont="1" applyBorder="1" applyAlignment="1" applyProtection="1">
      <alignment horizontal="center" vertical="center" wrapText="1"/>
    </xf>
    <xf numFmtId="0" fontId="42" fillId="0" borderId="102" xfId="49" applyFont="1" applyBorder="1" applyAlignment="1" applyProtection="1">
      <alignment horizontal="center" vertical="center"/>
    </xf>
    <xf numFmtId="0" fontId="6" fillId="0" borderId="20" xfId="49" applyFont="1" applyBorder="1" applyAlignment="1" applyProtection="1">
      <alignment horizontal="left" vertical="center"/>
    </xf>
    <xf numFmtId="0" fontId="6" fillId="0" borderId="0" xfId="49" applyFont="1" applyAlignment="1" applyProtection="1">
      <alignment horizontal="left" vertical="center"/>
    </xf>
    <xf numFmtId="0" fontId="0" fillId="0" borderId="0" xfId="49" applyAlignment="1" applyProtection="1">
      <alignment horizontal="left" vertical="center"/>
    </xf>
    <xf numFmtId="0" fontId="0" fillId="0" borderId="21" xfId="49" applyBorder="1" applyAlignment="1" applyProtection="1">
      <alignment horizontal="left" vertical="center"/>
    </xf>
    <xf numFmtId="0" fontId="58" fillId="22" borderId="49" xfId="49" applyFont="1" applyFill="1" applyBorder="1" applyAlignment="1" applyProtection="1">
      <alignment horizontal="center" vertical="center" wrapText="1"/>
    </xf>
    <xf numFmtId="0" fontId="58" fillId="22" borderId="50" xfId="49" applyFont="1" applyFill="1" applyBorder="1" applyAlignment="1" applyProtection="1">
      <alignment horizontal="center" vertical="center" wrapText="1"/>
    </xf>
    <xf numFmtId="0" fontId="58" fillId="22" borderId="51" xfId="49" applyFont="1" applyFill="1" applyBorder="1" applyAlignment="1" applyProtection="1">
      <alignment horizontal="center" vertical="center" wrapText="1"/>
    </xf>
    <xf numFmtId="0" fontId="64" fillId="0" borderId="0" xfId="49" applyFont="1" applyProtection="1">
      <alignment vertical="center"/>
    </xf>
    <xf numFmtId="0" fontId="0" fillId="0" borderId="0" xfId="49">
      <alignment vertical="center"/>
    </xf>
    <xf numFmtId="0" fontId="46" fillId="18" borderId="76" xfId="49" applyFont="1" applyFill="1" applyBorder="1" applyAlignment="1" applyProtection="1">
      <alignment horizontal="center" vertical="center" wrapText="1"/>
      <protection hidden="1"/>
    </xf>
    <xf numFmtId="0" fontId="46" fillId="18" borderId="77" xfId="49" applyFont="1" applyFill="1" applyBorder="1" applyAlignment="1" applyProtection="1">
      <alignment horizontal="center" vertical="center" wrapText="1"/>
      <protection hidden="1"/>
    </xf>
    <xf numFmtId="0" fontId="46" fillId="18" borderId="78" xfId="49" applyFont="1" applyFill="1" applyBorder="1" applyAlignment="1" applyProtection="1">
      <alignment horizontal="center" vertical="center" wrapText="1"/>
      <protection hidden="1"/>
    </xf>
    <xf numFmtId="0" fontId="61" fillId="0" borderId="0" xfId="49" applyFont="1">
      <alignment vertical="center"/>
    </xf>
    <xf numFmtId="0" fontId="47" fillId="19" borderId="79" xfId="49" applyFont="1" applyFill="1" applyBorder="1" applyAlignment="1" applyProtection="1">
      <alignment horizontal="center" vertical="center" wrapText="1"/>
      <protection hidden="1"/>
    </xf>
    <xf numFmtId="0" fontId="47" fillId="19" borderId="80" xfId="49" applyFont="1" applyFill="1" applyBorder="1" applyAlignment="1" applyProtection="1">
      <alignment horizontal="center" vertical="center" wrapText="1"/>
      <protection hidden="1"/>
    </xf>
    <xf numFmtId="0" fontId="47" fillId="19" borderId="81" xfId="49" applyFont="1" applyFill="1" applyBorder="1" applyAlignment="1" applyProtection="1">
      <alignment horizontal="center" vertical="center" wrapText="1"/>
      <protection hidden="1"/>
    </xf>
    <xf numFmtId="0" fontId="62" fillId="20" borderId="88" xfId="49" applyFont="1" applyFill="1" applyBorder="1" applyAlignment="1" applyProtection="1">
      <alignment horizontal="center" vertical="center" wrapText="1"/>
      <protection hidden="1"/>
    </xf>
    <xf numFmtId="0" fontId="62" fillId="20" borderId="103" xfId="49" applyFont="1" applyFill="1" applyBorder="1" applyAlignment="1" applyProtection="1">
      <alignment horizontal="center" vertical="center" wrapText="1"/>
      <protection hidden="1"/>
    </xf>
    <xf numFmtId="0" fontId="62" fillId="20" borderId="9" xfId="49" applyFont="1" applyFill="1" applyBorder="1" applyAlignment="1" applyProtection="1">
      <alignment vertical="center" wrapText="1"/>
      <protection hidden="1"/>
    </xf>
    <xf numFmtId="0" fontId="62" fillId="20" borderId="9" xfId="49" applyFont="1" applyFill="1" applyBorder="1" applyAlignment="1" applyProtection="1">
      <alignment horizontal="center" vertical="center" wrapText="1"/>
      <protection hidden="1"/>
    </xf>
    <xf numFmtId="0" fontId="62" fillId="20" borderId="83" xfId="49" applyFont="1" applyFill="1" applyBorder="1" applyAlignment="1" applyProtection="1">
      <alignment horizontal="center" vertical="center" wrapText="1"/>
      <protection hidden="1"/>
    </xf>
    <xf numFmtId="0" fontId="62" fillId="20" borderId="89" xfId="49" applyFont="1" applyFill="1" applyBorder="1" applyAlignment="1" applyProtection="1">
      <alignment horizontal="center" vertical="center" wrapText="1"/>
      <protection hidden="1"/>
    </xf>
    <xf numFmtId="0" fontId="62" fillId="20" borderId="90" xfId="49" applyFont="1" applyFill="1" applyBorder="1" applyAlignment="1" applyProtection="1">
      <alignment horizontal="center" vertical="center" wrapText="1"/>
      <protection hidden="1"/>
    </xf>
    <xf numFmtId="0" fontId="42" fillId="0" borderId="94" xfId="49" applyFont="1" applyBorder="1" applyAlignment="1" applyProtection="1">
      <alignment horizontal="center" vertical="center"/>
      <protection hidden="1"/>
    </xf>
    <xf numFmtId="0" fontId="65" fillId="2" borderId="103" xfId="49" applyFont="1" applyFill="1" applyBorder="1" applyAlignment="1" applyProtection="1">
      <alignment horizontal="center" vertical="center" wrapText="1"/>
      <protection hidden="1"/>
    </xf>
    <xf numFmtId="0" fontId="45" fillId="0" borderId="42" xfId="49" applyFont="1" applyBorder="1" applyAlignment="1" applyProtection="1">
      <alignment horizontal="center" vertical="center"/>
      <protection hidden="1"/>
    </xf>
    <xf numFmtId="0" fontId="65" fillId="2" borderId="83" xfId="49" applyFont="1" applyFill="1" applyBorder="1" applyAlignment="1" applyProtection="1">
      <alignment horizontal="center" vertical="center" wrapText="1"/>
      <protection hidden="1"/>
    </xf>
    <xf numFmtId="0" fontId="66" fillId="2" borderId="83" xfId="49" applyFont="1" applyFill="1" applyBorder="1" applyAlignment="1" applyProtection="1">
      <alignment horizontal="center" vertical="center" wrapText="1"/>
      <protection hidden="1"/>
    </xf>
    <xf numFmtId="0" fontId="52" fillId="0" borderId="95" xfId="49" applyFont="1" applyBorder="1" applyAlignment="1" applyProtection="1">
      <alignment horizontal="center" vertical="center"/>
      <protection hidden="1"/>
    </xf>
    <xf numFmtId="0" fontId="42" fillId="0" borderId="9" xfId="49" applyFont="1" applyBorder="1" applyAlignment="1" applyProtection="1">
      <alignment horizontal="center" vertical="center" wrapText="1"/>
      <protection hidden="1"/>
    </xf>
    <xf numFmtId="0" fontId="63" fillId="2" borderId="89" xfId="49" applyFont="1" applyFill="1" applyBorder="1" applyAlignment="1" applyProtection="1">
      <alignment horizontal="center" vertical="center" wrapText="1"/>
      <protection hidden="1"/>
    </xf>
    <xf numFmtId="0" fontId="67" fillId="0" borderId="10" xfId="49" applyFont="1" applyBorder="1" applyAlignment="1" applyProtection="1">
      <alignment horizontal="center" vertical="center"/>
      <protection hidden="1"/>
    </xf>
    <xf numFmtId="0" fontId="19" fillId="0" borderId="0" xfId="49" applyFont="1" applyAlignment="1">
      <alignment horizontal="center" vertical="center" wrapText="1"/>
    </xf>
    <xf numFmtId="0" fontId="26" fillId="0" borderId="40" xfId="49" applyFont="1" applyBorder="1" applyAlignment="1">
      <alignment horizontal="center" vertical="center"/>
    </xf>
    <xf numFmtId="0" fontId="26" fillId="0" borderId="97" xfId="49" applyFont="1" applyBorder="1" applyAlignment="1">
      <alignment horizontal="center" vertical="center"/>
    </xf>
    <xf numFmtId="0" fontId="68" fillId="0" borderId="40" xfId="49" applyFont="1" applyBorder="1" applyAlignment="1" applyProtection="1">
      <alignment horizontal="center" vertical="center"/>
      <protection hidden="1"/>
    </xf>
    <xf numFmtId="49" fontId="42" fillId="0" borderId="97" xfId="49" applyNumberFormat="1" applyFont="1" applyBorder="1" applyAlignment="1" applyProtection="1">
      <alignment horizontal="center" vertical="center"/>
      <protection hidden="1"/>
    </xf>
    <xf numFmtId="0" fontId="67" fillId="0" borderId="9" xfId="49" applyFont="1" applyBorder="1" applyAlignment="1" applyProtection="1">
      <alignment horizontal="center" vertical="center"/>
      <protection hidden="1"/>
    </xf>
    <xf numFmtId="0" fontId="45" fillId="0" borderId="9" xfId="49" applyFont="1" applyBorder="1" applyAlignment="1" applyProtection="1">
      <alignment horizontal="center" vertical="center"/>
      <protection hidden="1"/>
    </xf>
    <xf numFmtId="0" fontId="42" fillId="0" borderId="97" xfId="49" applyFont="1" applyBorder="1" applyAlignment="1" applyProtection="1">
      <alignment horizontal="center" vertical="center"/>
      <protection hidden="1"/>
    </xf>
    <xf numFmtId="0" fontId="63" fillId="0" borderId="9" xfId="49" applyFont="1" applyBorder="1" applyAlignment="1" applyProtection="1">
      <alignment horizontal="center" vertical="center" wrapText="1"/>
      <protection hidden="1"/>
    </xf>
    <xf numFmtId="0" fontId="42" fillId="0" borderId="10" xfId="49" applyFont="1" applyBorder="1" applyAlignment="1" applyProtection="1">
      <alignment horizontal="center" vertical="center"/>
      <protection hidden="1"/>
    </xf>
    <xf numFmtId="0" fontId="26" fillId="0" borderId="85" xfId="49" applyFont="1" applyBorder="1" applyAlignment="1">
      <alignment horizontal="center" vertical="center"/>
    </xf>
    <xf numFmtId="0" fontId="26" fillId="0" borderId="100" xfId="49" applyFont="1" applyBorder="1" applyAlignment="1">
      <alignment horizontal="center" vertical="center"/>
    </xf>
    <xf numFmtId="0" fontId="42" fillId="0" borderId="45" xfId="49" applyFont="1" applyBorder="1" applyAlignment="1" applyProtection="1">
      <alignment horizontal="center" vertical="center"/>
      <protection hidden="1"/>
    </xf>
    <xf numFmtId="49" fontId="42" fillId="0" borderId="104" xfId="49" applyNumberFormat="1" applyFont="1" applyBorder="1" applyAlignment="1" applyProtection="1">
      <alignment horizontal="center" vertical="center"/>
      <protection hidden="1"/>
    </xf>
    <xf numFmtId="0" fontId="45" fillId="0" borderId="44" xfId="49" applyFont="1" applyBorder="1" applyAlignment="1" applyProtection="1">
      <alignment horizontal="center" vertical="center"/>
      <protection hidden="1"/>
    </xf>
    <xf numFmtId="0" fontId="42" fillId="0" borderId="104" xfId="49" applyFont="1" applyBorder="1" applyAlignment="1" applyProtection="1">
      <alignment horizontal="center" vertical="center"/>
      <protection hidden="1"/>
    </xf>
    <xf numFmtId="0" fontId="63" fillId="0" borderId="44" xfId="49" applyFont="1" applyBorder="1" applyAlignment="1" applyProtection="1">
      <alignment horizontal="center" vertical="center" wrapText="1"/>
      <protection hidden="1"/>
    </xf>
    <xf numFmtId="0" fontId="42" fillId="0" borderId="48" xfId="49" applyFont="1" applyBorder="1" applyAlignment="1" applyProtection="1">
      <alignment horizontal="center" vertical="center"/>
      <protection hidden="1"/>
    </xf>
    <xf numFmtId="0" fontId="26" fillId="0" borderId="95" xfId="49" applyFont="1" applyBorder="1" applyAlignment="1">
      <alignment horizontal="center" vertical="center"/>
    </xf>
    <xf numFmtId="0" fontId="26" fillId="0" borderId="41" xfId="49" applyFont="1" applyBorder="1" applyAlignment="1">
      <alignment horizontal="center" vertical="center"/>
    </xf>
    <xf numFmtId="0" fontId="0" fillId="0" borderId="1" xfId="49" applyBorder="1">
      <alignment vertical="center"/>
    </xf>
    <xf numFmtId="0" fontId="42" fillId="0" borderId="105" xfId="49" applyFont="1" applyBorder="1" applyAlignment="1" applyProtection="1">
      <alignment horizontal="center" vertical="center"/>
      <protection hidden="1"/>
    </xf>
    <xf numFmtId="0" fontId="69" fillId="0" borderId="91" xfId="49" applyFont="1" applyBorder="1" applyAlignment="1" applyProtection="1">
      <alignment horizontal="center" vertical="center"/>
      <protection hidden="1"/>
    </xf>
    <xf numFmtId="0" fontId="0" fillId="0" borderId="20" xfId="49" applyBorder="1">
      <alignment vertical="center"/>
    </xf>
    <xf numFmtId="0" fontId="42" fillId="0" borderId="106" xfId="49" applyFont="1" applyBorder="1" applyAlignment="1" applyProtection="1">
      <alignment horizontal="center" vertical="center"/>
      <protection hidden="1"/>
    </xf>
    <xf numFmtId="0" fontId="67" fillId="0" borderId="48" xfId="49" applyFont="1" applyBorder="1" applyAlignment="1" applyProtection="1">
      <alignment horizontal="center" vertical="center"/>
      <protection hidden="1"/>
    </xf>
    <xf numFmtId="0" fontId="0" fillId="0" borderId="49" xfId="49" applyBorder="1">
      <alignment vertical="center"/>
    </xf>
    <xf numFmtId="0" fontId="42" fillId="0" borderId="107" xfId="49" applyFont="1" applyBorder="1" applyAlignment="1" applyProtection="1">
      <alignment horizontal="center" vertical="center"/>
      <protection hidden="1"/>
    </xf>
    <xf numFmtId="0" fontId="45" fillId="0" borderId="83" xfId="49" applyFont="1" applyBorder="1" applyAlignment="1" applyProtection="1">
      <alignment horizontal="center" vertical="center"/>
      <protection hidden="1"/>
    </xf>
    <xf numFmtId="0" fontId="52" fillId="0" borderId="108" xfId="49" applyFont="1" applyBorder="1" applyAlignment="1" applyProtection="1">
      <alignment horizontal="center" vertical="center"/>
      <protection hidden="1"/>
    </xf>
    <xf numFmtId="0" fontId="6" fillId="0" borderId="20" xfId="49" applyFont="1" applyBorder="1" applyAlignment="1" applyProtection="1">
      <alignment horizontal="left" vertical="center"/>
      <protection hidden="1"/>
    </xf>
    <xf numFmtId="0" fontId="6" fillId="0" borderId="0" xfId="49" applyFont="1" applyAlignment="1" applyProtection="1">
      <alignment horizontal="left" vertical="center"/>
      <protection hidden="1"/>
    </xf>
    <xf numFmtId="0" fontId="0" fillId="0" borderId="0" xfId="49" applyAlignment="1" applyProtection="1">
      <alignment horizontal="left" vertical="center"/>
      <protection hidden="1"/>
    </xf>
    <xf numFmtId="0" fontId="0" fillId="0" borderId="21" xfId="49" applyBorder="1" applyAlignment="1" applyProtection="1">
      <alignment horizontal="left" vertical="center"/>
      <protection hidden="1"/>
    </xf>
    <xf numFmtId="0" fontId="58" fillId="22" borderId="49" xfId="49" applyFont="1" applyFill="1" applyBorder="1" applyAlignment="1" applyProtection="1">
      <alignment horizontal="center" vertical="center" wrapText="1"/>
      <protection hidden="1"/>
    </xf>
    <xf numFmtId="0" fontId="58" fillId="22" borderId="50" xfId="49" applyFont="1" applyFill="1" applyBorder="1" applyAlignment="1" applyProtection="1">
      <alignment horizontal="center" vertical="center" wrapText="1"/>
      <protection hidden="1"/>
    </xf>
    <xf numFmtId="0" fontId="58" fillId="22" borderId="51" xfId="49" applyFont="1" applyFill="1" applyBorder="1" applyAlignment="1" applyProtection="1">
      <alignment horizontal="center" vertical="center" wrapText="1"/>
      <protection hidden="1"/>
    </xf>
    <xf numFmtId="0" fontId="64" fillId="0" borderId="0" xfId="49" applyFont="1">
      <alignment vertical="center"/>
    </xf>
    <xf numFmtId="0" fontId="70" fillId="0" borderId="0" xfId="0" applyFont="1" applyFill="1" applyBorder="1" applyAlignment="1" applyProtection="1">
      <alignment horizontal="left" vertical="top"/>
      <protection hidden="1"/>
    </xf>
    <xf numFmtId="0" fontId="70" fillId="0" borderId="0" xfId="0" applyFont="1" applyFill="1" applyAlignment="1" applyProtection="1">
      <alignment vertical="center"/>
      <protection hidden="1"/>
    </xf>
    <xf numFmtId="0" fontId="71" fillId="0" borderId="0" xfId="0" applyFont="1" applyFill="1" applyBorder="1" applyAlignment="1" applyProtection="1">
      <alignment horizontal="left" vertical="top"/>
      <protection hidden="1"/>
    </xf>
    <xf numFmtId="0" fontId="70" fillId="0" borderId="0" xfId="0" applyFont="1" applyFill="1" applyBorder="1" applyAlignment="1" applyProtection="1">
      <alignment horizontal="left" vertical="center"/>
      <protection hidden="1"/>
    </xf>
    <xf numFmtId="0" fontId="72" fillId="0" borderId="0" xfId="0" applyFont="1" applyFill="1" applyBorder="1" applyAlignment="1" applyProtection="1">
      <alignment horizontal="left" vertical="center"/>
      <protection hidden="1"/>
    </xf>
    <xf numFmtId="182" fontId="73" fillId="0" borderId="0" xfId="0" applyNumberFormat="1" applyFont="1" applyFill="1" applyAlignment="1" applyProtection="1">
      <alignment vertical="center" shrinkToFit="1"/>
      <protection hidden="1"/>
    </xf>
    <xf numFmtId="0" fontId="74" fillId="0" borderId="0" xfId="6" applyFont="1" applyFill="1" applyBorder="1" applyAlignment="1" applyProtection="1">
      <alignment horizontal="center" vertical="center" shrinkToFit="1"/>
      <protection hidden="1"/>
    </xf>
    <xf numFmtId="182" fontId="74" fillId="0" borderId="0" xfId="6" applyNumberFormat="1" applyFont="1" applyFill="1" applyBorder="1" applyAlignment="1" applyProtection="1">
      <alignment horizontal="center" vertical="center" shrinkToFit="1"/>
      <protection hidden="1"/>
    </xf>
    <xf numFmtId="182" fontId="75" fillId="0" borderId="0" xfId="0" applyNumberFormat="1" applyFont="1" applyFill="1" applyAlignment="1" applyProtection="1">
      <alignment vertical="center" shrinkToFit="1"/>
      <protection hidden="1"/>
    </xf>
    <xf numFmtId="0" fontId="76" fillId="0" borderId="0" xfId="0" applyFont="1" applyFill="1" applyAlignment="1" applyProtection="1">
      <alignment horizontal="center" vertical="center" wrapText="1"/>
      <protection hidden="1"/>
    </xf>
    <xf numFmtId="0" fontId="77" fillId="0" borderId="0" xfId="6" applyFont="1" applyFill="1" applyAlignment="1" applyProtection="1">
      <alignment horizontal="left" vertical="center"/>
    </xf>
    <xf numFmtId="182" fontId="77" fillId="0" borderId="0" xfId="6" applyNumberFormat="1" applyFont="1" applyFill="1" applyAlignment="1" applyProtection="1">
      <alignment horizontal="left" vertical="center" shrinkToFit="1"/>
    </xf>
    <xf numFmtId="0" fontId="70" fillId="0" borderId="0" xfId="0" applyFont="1" applyFill="1" applyAlignment="1" applyProtection="1">
      <alignment horizontal="left" vertical="top"/>
      <protection hidden="1"/>
    </xf>
    <xf numFmtId="0" fontId="78" fillId="0" borderId="109" xfId="0" applyFont="1" applyFill="1" applyBorder="1" applyAlignment="1" applyProtection="1">
      <alignment horizontal="center" vertical="center" wrapText="1"/>
      <protection hidden="1"/>
    </xf>
    <xf numFmtId="0" fontId="78" fillId="0" borderId="110" xfId="0" applyFont="1" applyFill="1" applyBorder="1" applyAlignment="1" applyProtection="1">
      <alignment horizontal="center" vertical="center" wrapText="1"/>
      <protection hidden="1"/>
    </xf>
    <xf numFmtId="0" fontId="78" fillId="0" borderId="111" xfId="0" applyFont="1" applyFill="1" applyBorder="1" applyAlignment="1" applyProtection="1">
      <alignment horizontal="center" vertical="center" wrapText="1"/>
      <protection hidden="1"/>
    </xf>
    <xf numFmtId="0" fontId="78" fillId="0" borderId="112" xfId="0" applyFont="1" applyFill="1" applyBorder="1" applyAlignment="1" applyProtection="1">
      <alignment horizontal="center" vertical="center" wrapText="1"/>
      <protection hidden="1"/>
    </xf>
    <xf numFmtId="0" fontId="78" fillId="0" borderId="113" xfId="0" applyFont="1" applyFill="1" applyBorder="1" applyAlignment="1" applyProtection="1">
      <alignment horizontal="center" vertical="center" wrapText="1"/>
      <protection hidden="1"/>
    </xf>
    <xf numFmtId="182" fontId="79" fillId="0" borderId="0" xfId="0" applyNumberFormat="1" applyFont="1" applyFill="1" applyAlignment="1" applyProtection="1">
      <alignment vertical="center" shrinkToFit="1"/>
      <protection hidden="1"/>
    </xf>
    <xf numFmtId="0" fontId="80" fillId="0" borderId="109" xfId="0" applyFont="1" applyFill="1" applyBorder="1" applyAlignment="1" applyProtection="1">
      <alignment horizontal="center" vertical="center"/>
      <protection hidden="1"/>
    </xf>
    <xf numFmtId="0" fontId="80" fillId="0" borderId="114" xfId="0" applyFont="1" applyFill="1" applyBorder="1" applyAlignment="1" applyProtection="1">
      <alignment horizontal="center" vertical="center"/>
      <protection hidden="1"/>
    </xf>
    <xf numFmtId="0" fontId="80" fillId="0" borderId="113" xfId="0" applyFont="1" applyFill="1" applyBorder="1" applyAlignment="1" applyProtection="1">
      <alignment horizontal="center" vertical="center"/>
      <protection hidden="1"/>
    </xf>
    <xf numFmtId="0" fontId="81" fillId="0" borderId="88" xfId="0" applyFont="1" applyFill="1" applyBorder="1" applyAlignment="1" applyProtection="1">
      <alignment horizontal="center" vertical="center"/>
      <protection hidden="1"/>
    </xf>
    <xf numFmtId="0" fontId="82" fillId="0" borderId="83" xfId="0" applyFont="1" applyFill="1" applyBorder="1" applyAlignment="1" applyProtection="1">
      <alignment horizontal="center" vertical="center"/>
      <protection hidden="1"/>
    </xf>
    <xf numFmtId="182" fontId="47" fillId="0" borderId="83" xfId="0" applyNumberFormat="1" applyFont="1" applyFill="1" applyBorder="1" applyAlignment="1" applyProtection="1">
      <alignment horizontal="center" vertical="center" shrinkToFit="1"/>
      <protection hidden="1"/>
    </xf>
    <xf numFmtId="0" fontId="83" fillId="0" borderId="83" xfId="0" applyFont="1" applyFill="1" applyBorder="1" applyAlignment="1" applyProtection="1">
      <alignment horizontal="center" vertical="center"/>
      <protection hidden="1"/>
    </xf>
    <xf numFmtId="0" fontId="84" fillId="0" borderId="89" xfId="6" applyFont="1" applyFill="1" applyBorder="1" applyAlignment="1" applyProtection="1">
      <alignment horizontal="center" vertical="center"/>
      <protection locked="0"/>
    </xf>
    <xf numFmtId="0" fontId="47" fillId="0" borderId="83" xfId="0" applyFont="1" applyFill="1" applyBorder="1" applyAlignment="1" applyProtection="1">
      <alignment horizontal="center" vertical="center"/>
      <protection hidden="1"/>
    </xf>
    <xf numFmtId="0" fontId="47" fillId="0" borderId="115" xfId="0" applyFont="1" applyFill="1" applyBorder="1" applyAlignment="1" applyProtection="1">
      <alignment horizontal="center" vertical="center"/>
      <protection hidden="1"/>
    </xf>
    <xf numFmtId="0" fontId="70" fillId="0" borderId="0" xfId="0" applyFont="1" applyFill="1" applyBorder="1" applyAlignment="1" applyProtection="1">
      <alignment horizontal="center" vertical="center"/>
      <protection hidden="1"/>
    </xf>
    <xf numFmtId="0" fontId="85" fillId="0" borderId="1" xfId="0" applyFont="1" applyFill="1" applyBorder="1" applyAlignment="1" applyProtection="1">
      <alignment horizontal="left" vertical="top" wrapText="1"/>
      <protection hidden="1"/>
    </xf>
    <xf numFmtId="0" fontId="85" fillId="0" borderId="2" xfId="0" applyFont="1" applyFill="1" applyBorder="1" applyAlignment="1" applyProtection="1">
      <alignment horizontal="left" vertical="top" wrapText="1"/>
      <protection hidden="1"/>
    </xf>
    <xf numFmtId="0" fontId="85" fillId="0" borderId="3" xfId="0" applyFont="1" applyFill="1" applyBorder="1" applyAlignment="1" applyProtection="1">
      <alignment horizontal="left" vertical="top" wrapText="1"/>
      <protection hidden="1"/>
    </xf>
    <xf numFmtId="0" fontId="47" fillId="0" borderId="9" xfId="0" applyFont="1" applyFill="1" applyBorder="1" applyAlignment="1" applyProtection="1">
      <alignment horizontal="center" vertical="center"/>
      <protection hidden="1"/>
    </xf>
    <xf numFmtId="0" fontId="85" fillId="0" borderId="20" xfId="0" applyFont="1" applyFill="1" applyBorder="1" applyAlignment="1" applyProtection="1">
      <alignment horizontal="left" vertical="top" wrapText="1"/>
      <protection hidden="1"/>
    </xf>
    <xf numFmtId="0" fontId="85" fillId="0" borderId="0" xfId="0" applyFont="1" applyFill="1" applyAlignment="1" applyProtection="1">
      <alignment horizontal="left" vertical="top" wrapText="1"/>
      <protection hidden="1"/>
    </xf>
    <xf numFmtId="0" fontId="85" fillId="0" borderId="21" xfId="0" applyFont="1" applyFill="1" applyBorder="1" applyAlignment="1" applyProtection="1">
      <alignment horizontal="left" vertical="top" wrapText="1"/>
      <protection hidden="1"/>
    </xf>
    <xf numFmtId="0" fontId="82" fillId="0" borderId="9" xfId="0" applyFont="1" applyFill="1" applyBorder="1" applyAlignment="1" applyProtection="1">
      <alignment horizontal="center" vertical="center"/>
      <protection hidden="1"/>
    </xf>
    <xf numFmtId="0" fontId="86" fillId="0" borderId="83" xfId="0" applyFont="1" applyFill="1" applyBorder="1" applyAlignment="1" applyProtection="1">
      <alignment horizontal="center" vertical="center"/>
      <protection hidden="1"/>
    </xf>
    <xf numFmtId="0" fontId="87" fillId="0" borderId="40" xfId="0" applyFont="1" applyFill="1" applyBorder="1" applyAlignment="1" applyProtection="1">
      <alignment horizontal="center" vertical="center"/>
      <protection hidden="1"/>
    </xf>
    <xf numFmtId="0" fontId="87" fillId="0" borderId="97" xfId="0" applyFont="1" applyFill="1" applyBorder="1" applyAlignment="1" applyProtection="1">
      <alignment horizontal="center" vertical="center"/>
      <protection hidden="1"/>
    </xf>
    <xf numFmtId="0" fontId="47" fillId="0" borderId="81" xfId="0" applyFont="1" applyFill="1" applyBorder="1" applyAlignment="1" applyProtection="1">
      <alignment horizontal="center" vertical="center"/>
      <protection hidden="1"/>
    </xf>
    <xf numFmtId="0" fontId="88" fillId="0" borderId="83" xfId="0" applyFont="1" applyFill="1" applyBorder="1" applyAlignment="1" applyProtection="1">
      <alignment horizontal="center" vertical="center"/>
      <protection hidden="1"/>
    </xf>
    <xf numFmtId="14" fontId="47" fillId="0" borderId="9" xfId="0" applyNumberFormat="1" applyFont="1" applyFill="1" applyBorder="1" applyAlignment="1" applyProtection="1">
      <alignment horizontal="center" vertical="center"/>
      <protection hidden="1"/>
    </xf>
    <xf numFmtId="0" fontId="47" fillId="0" borderId="10" xfId="0" applyFont="1" applyFill="1" applyBorder="1" applyAlignment="1" applyProtection="1">
      <alignment horizontal="center" vertical="center"/>
      <protection hidden="1"/>
    </xf>
    <xf numFmtId="0" fontId="85" fillId="0" borderId="49" xfId="0" applyFont="1" applyFill="1" applyBorder="1" applyAlignment="1" applyProtection="1">
      <alignment horizontal="left" vertical="top" wrapText="1"/>
      <protection hidden="1"/>
    </xf>
    <xf numFmtId="0" fontId="85" fillId="0" borderId="50" xfId="0" applyFont="1" applyFill="1" applyBorder="1" applyAlignment="1" applyProtection="1">
      <alignment horizontal="left" vertical="top" wrapText="1"/>
      <protection hidden="1"/>
    </xf>
    <xf numFmtId="0" fontId="85" fillId="0" borderId="51" xfId="0" applyFont="1" applyFill="1" applyBorder="1" applyAlignment="1" applyProtection="1">
      <alignment horizontal="left" vertical="top" wrapText="1"/>
      <protection hidden="1"/>
    </xf>
    <xf numFmtId="0" fontId="85" fillId="0" borderId="0" xfId="0" applyFont="1" applyFill="1" applyBorder="1" applyAlignment="1" applyProtection="1">
      <alignment vertical="top" wrapText="1"/>
      <protection hidden="1"/>
    </xf>
    <xf numFmtId="0" fontId="51" fillId="0" borderId="87" xfId="0" applyFont="1" applyFill="1" applyBorder="1" applyAlignment="1" applyProtection="1">
      <alignment horizontal="center" vertical="center"/>
      <protection hidden="1"/>
    </xf>
    <xf numFmtId="0" fontId="51" fillId="0" borderId="93" xfId="0" applyFont="1" applyFill="1" applyBorder="1" applyAlignment="1" applyProtection="1">
      <alignment horizontal="center" vertical="center"/>
      <protection hidden="1"/>
    </xf>
    <xf numFmtId="0" fontId="51" fillId="0" borderId="116" xfId="0" applyFont="1" applyFill="1" applyBorder="1" applyAlignment="1" applyProtection="1">
      <alignment horizontal="center" vertical="center"/>
      <protection hidden="1"/>
    </xf>
    <xf numFmtId="0" fontId="89" fillId="0" borderId="1" xfId="0" applyFont="1" applyFill="1" applyBorder="1" applyAlignment="1" applyProtection="1">
      <alignment horizontal="center" vertical="center" wrapText="1"/>
      <protection hidden="1"/>
    </xf>
    <xf numFmtId="0" fontId="89" fillId="0" borderId="2" xfId="0" applyFont="1" applyFill="1" applyBorder="1" applyAlignment="1" applyProtection="1">
      <alignment horizontal="center" vertical="center" wrapText="1"/>
      <protection hidden="1"/>
    </xf>
    <xf numFmtId="0" fontId="89" fillId="0" borderId="3" xfId="0" applyFont="1" applyFill="1" applyBorder="1" applyAlignment="1" applyProtection="1">
      <alignment horizontal="center" vertical="center" wrapText="1"/>
      <protection hidden="1"/>
    </xf>
    <xf numFmtId="0" fontId="89" fillId="0" borderId="49" xfId="0" applyFont="1" applyFill="1" applyBorder="1" applyAlignment="1" applyProtection="1">
      <alignment horizontal="center" vertical="center" wrapText="1"/>
      <protection hidden="1"/>
    </xf>
    <xf numFmtId="0" fontId="89" fillId="0" borderId="50" xfId="0" applyFont="1" applyFill="1" applyBorder="1" applyAlignment="1" applyProtection="1">
      <alignment horizontal="center" vertical="center" wrapText="1"/>
      <protection hidden="1"/>
    </xf>
    <xf numFmtId="0" fontId="89" fillId="0" borderId="51" xfId="0" applyFont="1" applyFill="1" applyBorder="1" applyAlignment="1" applyProtection="1">
      <alignment horizontal="center" vertical="center" wrapText="1"/>
      <protection hidden="1"/>
    </xf>
    <xf numFmtId="0" fontId="90" fillId="0" borderId="0" xfId="0" applyFont="1" applyFill="1" applyBorder="1" applyAlignment="1" applyProtection="1">
      <alignment horizontal="left" vertical="top"/>
      <protection hidden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2"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theme="0" tint="-0.5"/>
      </font>
    </dxf>
    <dxf>
      <fill>
        <patternFill patternType="solid">
          <bgColor theme="6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bgColor theme="3" tint="0.8"/>
        </patternFill>
      </fill>
    </dxf>
    <dxf>
      <fill>
        <patternFill patternType="solid">
          <bgColor theme="3" tint="0.6"/>
        </patternFill>
      </fill>
    </dxf>
    <dxf>
      <fill>
        <patternFill patternType="solid">
          <bgColor theme="5" tint="0.8"/>
        </patternFill>
      </fill>
    </dxf>
    <dxf>
      <fill>
        <patternFill patternType="solid">
          <bgColor theme="5" tint="0.6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0070AD47"/>
      <color rgb="00FFFFFF"/>
      <color rgb="00094FE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NULL" TargetMode="External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202565</xdr:colOff>
      <xdr:row>12</xdr:row>
      <xdr:rowOff>0</xdr:rowOff>
    </xdr:from>
    <xdr:to>
      <xdr:col>19</xdr:col>
      <xdr:colOff>152400</xdr:colOff>
      <xdr:row>23</xdr:row>
      <xdr:rowOff>39370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13765" y="6159500"/>
          <a:ext cx="6379210" cy="4763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50165</xdr:colOff>
      <xdr:row>4</xdr:row>
      <xdr:rowOff>19050</xdr:rowOff>
    </xdr:from>
    <xdr:to>
      <xdr:col>22</xdr:col>
      <xdr:colOff>278765</xdr:colOff>
      <xdr:row>6</xdr:row>
      <xdr:rowOff>318135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134590" y="1265555"/>
          <a:ext cx="4343400" cy="1543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28575</xdr:colOff>
      <xdr:row>6</xdr:row>
      <xdr:rowOff>427990</xdr:rowOff>
    </xdr:from>
    <xdr:to>
      <xdr:col>22</xdr:col>
      <xdr:colOff>533400</xdr:colOff>
      <xdr:row>8</xdr:row>
      <xdr:rowOff>653415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113000" y="2919095"/>
          <a:ext cx="4619625" cy="1571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49530</xdr:colOff>
      <xdr:row>9</xdr:row>
      <xdr:rowOff>47625</xdr:rowOff>
    </xdr:from>
    <xdr:to>
      <xdr:col>18</xdr:col>
      <xdr:colOff>344805</xdr:colOff>
      <xdr:row>11</xdr:row>
      <xdr:rowOff>125730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095605" y="4583430"/>
          <a:ext cx="3705225" cy="1310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41275</xdr:colOff>
      <xdr:row>11</xdr:row>
      <xdr:rowOff>170180</xdr:rowOff>
    </xdr:from>
    <xdr:to>
      <xdr:col>20</xdr:col>
      <xdr:colOff>279400</xdr:colOff>
      <xdr:row>18</xdr:row>
      <xdr:rowOff>462280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087350" y="5937885"/>
          <a:ext cx="5019675" cy="304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5080</xdr:colOff>
      <xdr:row>18</xdr:row>
      <xdr:rowOff>494030</xdr:rowOff>
    </xdr:from>
    <xdr:to>
      <xdr:col>20</xdr:col>
      <xdr:colOff>347980</xdr:colOff>
      <xdr:row>25</xdr:row>
      <xdr:rowOff>251460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117830" y="9014460"/>
          <a:ext cx="5057775" cy="3438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54610</xdr:colOff>
      <xdr:row>19</xdr:row>
      <xdr:rowOff>22860</xdr:rowOff>
    </xdr:from>
    <xdr:to>
      <xdr:col>5</xdr:col>
      <xdr:colOff>445135</xdr:colOff>
      <xdr:row>22</xdr:row>
      <xdr:rowOff>229870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4610" y="9749790"/>
          <a:ext cx="5114925" cy="155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754380</xdr:colOff>
      <xdr:row>19</xdr:row>
      <xdr:rowOff>109855</xdr:rowOff>
    </xdr:from>
    <xdr:to>
      <xdr:col>12</xdr:col>
      <xdr:colOff>40005</xdr:colOff>
      <xdr:row>22</xdr:row>
      <xdr:rowOff>250190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76005" y="9836785"/>
          <a:ext cx="4410075" cy="148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9525</xdr:colOff>
      <xdr:row>8</xdr:row>
      <xdr:rowOff>85725</xdr:rowOff>
    </xdr:from>
    <xdr:to>
      <xdr:col>19</xdr:col>
      <xdr:colOff>209550</xdr:colOff>
      <xdr:row>12</xdr:row>
      <xdr:rowOff>723900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22275" y="3973830"/>
          <a:ext cx="4229100" cy="1562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55880</xdr:colOff>
      <xdr:row>22</xdr:row>
      <xdr:rowOff>154940</xdr:rowOff>
    </xdr:from>
    <xdr:to>
      <xdr:col>19</xdr:col>
      <xdr:colOff>652780</xdr:colOff>
      <xdr:row>24</xdr:row>
      <xdr:rowOff>119380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5721330" y="6832600"/>
          <a:ext cx="3044825" cy="4724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49530</xdr:colOff>
      <xdr:row>16</xdr:row>
      <xdr:rowOff>0</xdr:rowOff>
    </xdr:from>
    <xdr:to>
      <xdr:col>20</xdr:col>
      <xdr:colOff>868045</xdr:colOff>
      <xdr:row>22</xdr:row>
      <xdr:rowOff>58420</xdr:rowOff>
    </xdr:to>
    <xdr:pic>
      <xdr:nvPicPr>
        <xdr:cNvPr id="3" name="图片 2"/>
        <xdr:cNvPicPr/>
      </xdr:nvPicPr>
      <xdr:blipFill>
        <a:blip r:embed="rId3"/>
        <a:stretch>
          <a:fillRect/>
        </a:stretch>
      </xdr:blipFill>
      <xdr:spPr>
        <a:xfrm>
          <a:off x="15714980" y="5153660"/>
          <a:ext cx="4057015" cy="15824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43</xdr:row>
      <xdr:rowOff>180340</xdr:rowOff>
    </xdr:from>
    <xdr:to>
      <xdr:col>135</xdr:col>
      <xdr:colOff>632460</xdr:colOff>
      <xdr:row>243</xdr:row>
      <xdr:rowOff>66040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67275" y="12498070"/>
          <a:ext cx="95258255" cy="3989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43</xdr:row>
      <xdr:rowOff>180340</xdr:rowOff>
    </xdr:from>
    <xdr:to>
      <xdr:col>135</xdr:col>
      <xdr:colOff>632460</xdr:colOff>
      <xdr:row>243</xdr:row>
      <xdr:rowOff>66040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67275" y="12498070"/>
          <a:ext cx="95258255" cy="3989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43</xdr:row>
      <xdr:rowOff>180340</xdr:rowOff>
    </xdr:from>
    <xdr:to>
      <xdr:col>135</xdr:col>
      <xdr:colOff>632460</xdr:colOff>
      <xdr:row>243</xdr:row>
      <xdr:rowOff>66040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67275" y="12498070"/>
          <a:ext cx="95258255" cy="3989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43</xdr:row>
      <xdr:rowOff>180340</xdr:rowOff>
    </xdr:from>
    <xdr:to>
      <xdr:col>135</xdr:col>
      <xdr:colOff>632460</xdr:colOff>
      <xdr:row>243</xdr:row>
      <xdr:rowOff>66040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67275" y="12498070"/>
          <a:ext cx="95258255" cy="3989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43</xdr:row>
      <xdr:rowOff>180340</xdr:rowOff>
    </xdr:from>
    <xdr:to>
      <xdr:col>135</xdr:col>
      <xdr:colOff>632460</xdr:colOff>
      <xdr:row>243</xdr:row>
      <xdr:rowOff>66040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67275" y="12498070"/>
          <a:ext cx="95258255" cy="3989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43</xdr:row>
      <xdr:rowOff>180340</xdr:rowOff>
    </xdr:from>
    <xdr:to>
      <xdr:col>135</xdr:col>
      <xdr:colOff>632460</xdr:colOff>
      <xdr:row>243</xdr:row>
      <xdr:rowOff>66040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67275" y="12498070"/>
          <a:ext cx="95258255" cy="3989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140970</xdr:colOff>
      <xdr:row>9</xdr:row>
      <xdr:rowOff>96520</xdr:rowOff>
    </xdr:from>
    <xdr:to>
      <xdr:col>3</xdr:col>
      <xdr:colOff>961390</xdr:colOff>
      <xdr:row>9</xdr:row>
      <xdr:rowOff>753745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28340" y="4684395"/>
          <a:ext cx="820420" cy="657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73660</xdr:colOff>
      <xdr:row>1</xdr:row>
      <xdr:rowOff>62230</xdr:rowOff>
    </xdr:from>
    <xdr:to>
      <xdr:col>2</xdr:col>
      <xdr:colOff>1136015</xdr:colOff>
      <xdr:row>1</xdr:row>
      <xdr:rowOff>822960</xdr:rowOff>
    </xdr:to>
    <xdr:pic>
      <xdr:nvPicPr>
        <xdr:cNvPr id="2" name="图片 1" descr="WPS图片-抠图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9705" y="176530"/>
          <a:ext cx="1958975" cy="760730"/>
        </a:xfrm>
        <a:prstGeom prst="rect">
          <a:avLst/>
        </a:prstGeom>
      </xdr:spPr>
    </xdr:pic>
    <xdr:clientData/>
  </xdr:twoCellAnchor>
  <xdr:twoCellAnchor>
    <xdr:from>
      <xdr:col>4</xdr:col>
      <xdr:colOff>174625</xdr:colOff>
      <xdr:row>2</xdr:row>
      <xdr:rowOff>0</xdr:rowOff>
    </xdr:from>
    <xdr:to>
      <xdr:col>5</xdr:col>
      <xdr:colOff>401320</xdr:colOff>
      <xdr:row>4</xdr:row>
      <xdr:rowOff>47625</xdr:rowOff>
    </xdr:to>
    <xdr:sp>
      <xdr:nvSpPr>
        <xdr:cNvPr id="3" name="矩形标注 2"/>
        <xdr:cNvSpPr/>
      </xdr:nvSpPr>
      <xdr:spPr>
        <a:xfrm>
          <a:off x="3475990" y="939800"/>
          <a:ext cx="1660525" cy="1228725"/>
        </a:xfrm>
        <a:prstGeom prst="wedgeRectCallout">
          <a:avLst>
            <a:gd name="adj1" fmla="val -23035"/>
            <a:gd name="adj2" fmla="val 199216"/>
          </a:avLst>
        </a:prstGeom>
      </xdr:spPr>
      <xdr:style>
        <a:lnRef idx="0">
          <a:srgbClr val="FFFFFF"/>
        </a:lnRef>
        <a:fillRef idx="3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自动出报价，不能发运的渠道，不显示价格</a:t>
          </a:r>
          <a:endParaRPr lang="zh-CN" altLang="en-US" sz="11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248285</xdr:colOff>
      <xdr:row>0</xdr:row>
      <xdr:rowOff>210185</xdr:rowOff>
    </xdr:from>
    <xdr:ext cx="2114550" cy="419100"/>
    <xdr:pic>
      <xdr:nvPicPr>
        <xdr:cNvPr id="2" name="image1.png" title="Изображение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48285" y="210185"/>
          <a:ext cx="2114550" cy="419100"/>
        </a:xfrm>
        <a:prstGeom prst="rect">
          <a:avLst/>
        </a:prstGeom>
        <a:noFill/>
      </xdr:spPr>
    </xdr:pic>
    <xdr:clientData fLocksWithSheet="0"/>
  </xdr:oneCellAnchor>
  <xdr:twoCellAnchor>
    <xdr:from>
      <xdr:col>7</xdr:col>
      <xdr:colOff>495300</xdr:colOff>
      <xdr:row>0</xdr:row>
      <xdr:rowOff>82550</xdr:rowOff>
    </xdr:from>
    <xdr:to>
      <xdr:col>8</xdr:col>
      <xdr:colOff>600075</xdr:colOff>
      <xdr:row>1</xdr:row>
      <xdr:rowOff>125095</xdr:rowOff>
    </xdr:to>
    <xdr:sp>
      <xdr:nvSpPr>
        <xdr:cNvPr id="3" name="文字框 2"/>
        <xdr:cNvSpPr txBox="1"/>
      </xdr:nvSpPr>
      <xdr:spPr>
        <a:xfrm>
          <a:off x="8903970" y="82550"/>
          <a:ext cx="1548765" cy="8553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HK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l"/>
          <a:r>
            <a:rPr lang="en-US" altLang="zh-HK" sz="1200">
              <a:solidFill>
                <a:schemeClr val="bg1"/>
              </a:solidFill>
              <a:latin typeface="黑体" panose="02010609060101010101" charset="-122"/>
              <a:ea typeface="黑体" panose="02010609060101010101" charset="-122"/>
            </a:rPr>
            <a:t>老牌俄企物流服务商</a:t>
          </a:r>
          <a:endParaRPr lang="en-US" altLang="zh-HK" sz="1200">
            <a:solidFill>
              <a:schemeClr val="bg1"/>
            </a:solidFill>
            <a:latin typeface="黑体" panose="02010609060101010101" charset="-122"/>
            <a:ea typeface="黑体" panose="02010609060101010101" charset="-122"/>
          </a:endParaRPr>
        </a:p>
        <a:p>
          <a:pPr lvl="0" algn="l"/>
          <a:r>
            <a:rPr lang="en-US" altLang="zh-HK" sz="1200">
              <a:solidFill>
                <a:schemeClr val="bg1"/>
              </a:solidFill>
              <a:latin typeface="黑体" panose="02010609060101010101" charset="-122"/>
              <a:ea typeface="黑体" panose="02010609060101010101" charset="-122"/>
            </a:rPr>
            <a:t>中俄电商物流首选</a:t>
          </a:r>
          <a:endParaRPr lang="en-US" altLang="zh-HK" sz="1200">
            <a:solidFill>
              <a:schemeClr val="bg1"/>
            </a:solidFill>
            <a:latin typeface="黑体" panose="02010609060101010101" charset="-122"/>
            <a:ea typeface="黑体" panose="02010609060101010101" charset="-122"/>
          </a:endParaRPr>
        </a:p>
        <a:p>
          <a:pPr lvl="0" algn="l"/>
          <a:r>
            <a:rPr lang="en-US" altLang="zh-HK" sz="1200">
              <a:solidFill>
                <a:schemeClr val="bg1"/>
              </a:solidFill>
              <a:latin typeface="黑体" panose="02010609060101010101" charset="-122"/>
              <a:ea typeface="黑体" panose="02010609060101010101" charset="-122"/>
            </a:rPr>
            <a:t>中俄B2C物流第一名🥇</a:t>
          </a:r>
          <a:endParaRPr lang="en-US" altLang="zh-HK" sz="1200">
            <a:solidFill>
              <a:schemeClr val="bg1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twoCellAnchor>
  <xdr:twoCellAnchor>
    <xdr:from>
      <xdr:col>6</xdr:col>
      <xdr:colOff>1115695</xdr:colOff>
      <xdr:row>8</xdr:row>
      <xdr:rowOff>147320</xdr:rowOff>
    </xdr:from>
    <xdr:to>
      <xdr:col>8</xdr:col>
      <xdr:colOff>693420</xdr:colOff>
      <xdr:row>10</xdr:row>
      <xdr:rowOff>193040</xdr:rowOff>
    </xdr:to>
    <xdr:pic>
      <xdr:nvPicPr>
        <xdr:cNvPr id="4" name="Google Shape;94;p16"/>
        <xdr:cNvPicPr preferRelativeResize="0"/>
      </xdr:nvPicPr>
      <xdr:blipFill>
        <a:blip r:embed="rId2"/>
        <a:stretch>
          <a:fillRect/>
        </a:stretch>
      </xdr:blipFill>
      <xdr:spPr>
        <a:xfrm>
          <a:off x="8080375" y="2693670"/>
          <a:ext cx="2465705" cy="4076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://hd.ozon56.net/index/login/login.html" TargetMode="External"/><Relationship Id="rId6" Type="http://schemas.openxmlformats.org/officeDocument/2006/relationships/hyperlink" Target="https://unitrade.youtrack.info" TargetMode="External"/><Relationship Id="rId5" Type="http://schemas.openxmlformats.org/officeDocument/2006/relationships/hyperlink" Target="https://www.17track.net/zh-cn" TargetMode="External"/><Relationship Id="rId4" Type="http://schemas.openxmlformats.org/officeDocument/2006/relationships/hyperlink" Target="http://www.ozon56.net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ner.market.yandex.com/welcome/crossborder_cn#form&#10;" TargetMode="Externa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"/>
  <sheetViews>
    <sheetView showGridLines="0" showRowColHeaders="0" workbookViewId="0">
      <selection activeCell="E13" sqref="E13"/>
    </sheetView>
  </sheetViews>
  <sheetFormatPr defaultColWidth="6.75" defaultRowHeight="16.5"/>
  <cols>
    <col min="1" max="1" width="10.125" style="499" customWidth="1"/>
    <col min="2" max="2" width="30.875" style="499" customWidth="1"/>
    <col min="3" max="3" width="16.625" style="499" customWidth="1"/>
    <col min="4" max="4" width="17.25" style="499" customWidth="1"/>
    <col min="5" max="5" width="14.625" style="499" customWidth="1"/>
    <col min="6" max="6" width="47.625" style="499" customWidth="1"/>
    <col min="7" max="7" width="8.5" style="499" customWidth="1"/>
    <col min="8" max="8" width="30.375" style="499" customWidth="1"/>
    <col min="9" max="9" width="3.25" style="499" customWidth="1"/>
    <col min="10" max="10" width="11.875" style="499" customWidth="1"/>
    <col min="11" max="17" width="6.625" style="499" customWidth="1"/>
    <col min="18" max="18" width="6.75" style="499"/>
    <col min="19" max="19" width="16.125" style="499"/>
    <col min="20" max="26" width="6.75" style="499"/>
    <col min="27" max="27" width="16.125" style="499"/>
    <col min="28" max="34" width="6.75" style="499"/>
    <col min="35" max="35" width="16.125" style="499"/>
    <col min="36" max="42" width="6.75" style="499"/>
    <col min="43" max="43" width="16.125" style="499"/>
    <col min="44" max="50" width="6.75" style="499"/>
    <col min="51" max="51" width="16.125" style="499"/>
    <col min="52" max="58" width="6.75" style="499"/>
    <col min="59" max="59" width="16.125" style="499"/>
    <col min="60" max="66" width="6.75" style="499"/>
    <col min="67" max="67" width="16.125" style="499"/>
    <col min="68" max="74" width="6.75" style="499"/>
    <col min="75" max="75" width="16.125" style="499"/>
    <col min="76" max="82" width="6.75" style="499"/>
    <col min="83" max="83" width="16.125" style="499"/>
    <col min="84" max="90" width="6.75" style="499"/>
    <col min="91" max="91" width="16.125" style="499"/>
    <col min="92" max="98" width="6.75" style="499"/>
    <col min="99" max="99" width="16.125" style="499"/>
    <col min="100" max="106" width="6.75" style="499"/>
    <col min="107" max="107" width="16.125" style="499"/>
    <col min="108" max="114" width="6.75" style="499"/>
    <col min="115" max="115" width="16.125" style="499"/>
    <col min="116" max="122" width="6.75" style="499"/>
    <col min="123" max="123" width="16.125" style="499"/>
    <col min="124" max="130" width="6.75" style="499"/>
    <col min="131" max="131" width="16.125" style="499"/>
    <col min="132" max="138" width="6.75" style="499"/>
    <col min="139" max="139" width="16.125" style="499"/>
    <col min="140" max="146" width="6.75" style="499"/>
    <col min="147" max="147" width="16.125" style="499"/>
    <col min="148" max="154" width="6.75" style="499"/>
    <col min="155" max="155" width="16.125" style="499"/>
    <col min="156" max="162" width="6.75" style="499"/>
    <col min="163" max="163" width="16.125" style="499"/>
    <col min="164" max="170" width="6.75" style="499"/>
    <col min="171" max="171" width="16.125" style="499"/>
    <col min="172" max="178" width="6.75" style="499"/>
    <col min="179" max="179" width="16.125" style="499"/>
    <col min="180" max="186" width="6.75" style="499"/>
    <col min="187" max="187" width="16.125" style="499"/>
    <col min="188" max="194" width="6.75" style="499"/>
    <col min="195" max="195" width="16.125" style="499"/>
    <col min="196" max="202" width="6.75" style="499"/>
    <col min="203" max="203" width="16.125" style="499"/>
    <col min="204" max="210" width="6.75" style="499"/>
    <col min="211" max="211" width="16.125" style="499"/>
    <col min="212" max="218" width="6.75" style="499"/>
    <col min="219" max="219" width="16.125" style="499"/>
    <col min="220" max="226" width="6.75" style="499"/>
    <col min="227" max="227" width="16.125" style="499"/>
    <col min="228" max="234" width="6.75" style="499"/>
    <col min="235" max="235" width="16.125" style="499"/>
    <col min="236" max="242" width="6.75" style="499"/>
    <col min="243" max="243" width="16.125" style="499"/>
    <col min="244" max="250" width="6.75" style="499"/>
    <col min="251" max="251" width="16.125" style="499"/>
    <col min="252" max="258" width="6.75" style="499"/>
    <col min="259" max="259" width="16.125" style="499"/>
    <col min="260" max="266" width="6.75" style="499"/>
    <col min="267" max="267" width="16.125" style="499"/>
    <col min="268" max="274" width="6.75" style="499"/>
    <col min="275" max="275" width="16.125" style="499"/>
    <col min="276" max="282" width="6.75" style="499"/>
    <col min="283" max="283" width="16.125" style="499"/>
    <col min="284" max="290" width="6.75" style="499"/>
    <col min="291" max="291" width="16.125" style="499"/>
    <col min="292" max="298" width="6.75" style="499"/>
    <col min="299" max="299" width="16.125" style="499"/>
    <col min="300" max="306" width="6.75" style="499"/>
    <col min="307" max="307" width="16.125" style="499"/>
    <col min="308" max="314" width="6.75" style="499"/>
    <col min="315" max="315" width="16.125" style="499"/>
    <col min="316" max="322" width="6.75" style="499"/>
    <col min="323" max="323" width="16.125" style="499"/>
    <col min="324" max="330" width="6.75" style="499"/>
    <col min="331" max="331" width="16.125" style="499"/>
    <col min="332" max="338" width="6.75" style="499"/>
    <col min="339" max="339" width="16.125" style="499"/>
    <col min="340" max="346" width="6.75" style="499"/>
    <col min="347" max="347" width="16.125" style="499"/>
    <col min="348" max="354" width="6.75" style="499"/>
    <col min="355" max="355" width="16.125" style="499"/>
    <col min="356" max="362" width="6.75" style="499"/>
    <col min="363" max="363" width="16.125" style="499"/>
    <col min="364" max="370" width="6.75" style="499"/>
    <col min="371" max="371" width="16.125" style="499"/>
    <col min="372" max="378" width="6.75" style="499"/>
    <col min="379" max="379" width="16.125" style="499"/>
    <col min="380" max="386" width="6.75" style="499"/>
    <col min="387" max="387" width="16.125" style="499"/>
    <col min="388" max="394" width="6.75" style="499"/>
    <col min="395" max="395" width="16.125" style="499"/>
    <col min="396" max="402" width="6.75" style="499"/>
    <col min="403" max="403" width="16.125" style="499"/>
    <col min="404" max="410" width="6.75" style="499"/>
    <col min="411" max="411" width="16.125" style="499"/>
    <col min="412" max="418" width="6.75" style="499"/>
    <col min="419" max="419" width="16.125" style="499"/>
    <col min="420" max="426" width="6.75" style="499"/>
    <col min="427" max="427" width="16.125" style="499"/>
    <col min="428" max="434" width="6.75" style="499"/>
    <col min="435" max="435" width="16.125" style="499"/>
    <col min="436" max="442" width="6.75" style="499"/>
    <col min="443" max="443" width="16.125" style="499"/>
    <col min="444" max="450" width="6.75" style="499"/>
    <col min="451" max="451" width="16.125" style="499"/>
    <col min="452" max="458" width="6.75" style="499"/>
    <col min="459" max="459" width="16.125" style="499"/>
    <col min="460" max="466" width="6.75" style="499"/>
    <col min="467" max="467" width="16.125" style="499"/>
    <col min="468" max="474" width="6.75" style="499"/>
    <col min="475" max="475" width="16.125" style="499"/>
    <col min="476" max="482" width="6.75" style="499"/>
    <col min="483" max="483" width="16.125" style="499"/>
    <col min="484" max="490" width="6.75" style="499"/>
    <col min="491" max="491" width="16.125" style="499"/>
    <col min="492" max="498" width="6.75" style="499"/>
    <col min="499" max="499" width="16.125" style="499"/>
    <col min="500" max="506" width="6.75" style="499"/>
    <col min="507" max="507" width="16.125" style="499"/>
    <col min="508" max="514" width="6.75" style="499"/>
    <col min="515" max="515" width="16.125" style="499"/>
    <col min="516" max="522" width="6.75" style="499"/>
    <col min="523" max="523" width="16.125" style="499"/>
    <col min="524" max="530" width="6.75" style="499"/>
    <col min="531" max="531" width="16.125" style="499"/>
    <col min="532" max="538" width="6.75" style="499"/>
    <col min="539" max="539" width="16.125" style="499"/>
    <col min="540" max="546" width="6.75" style="499"/>
    <col min="547" max="547" width="16.125" style="499"/>
    <col min="548" max="554" width="6.75" style="499"/>
    <col min="555" max="555" width="16.125" style="499"/>
    <col min="556" max="562" width="6.75" style="499"/>
    <col min="563" max="563" width="16.125" style="499"/>
    <col min="564" max="570" width="6.75" style="499"/>
    <col min="571" max="571" width="16.125" style="499"/>
    <col min="572" max="578" width="6.75" style="499"/>
    <col min="579" max="579" width="16.125" style="499"/>
    <col min="580" max="586" width="6.75" style="499"/>
    <col min="587" max="587" width="16.125" style="499"/>
    <col min="588" max="594" width="6.75" style="499"/>
    <col min="595" max="595" width="16.125" style="499"/>
    <col min="596" max="602" width="6.75" style="499"/>
    <col min="603" max="603" width="16.125" style="499"/>
    <col min="604" max="610" width="6.75" style="499"/>
    <col min="611" max="611" width="16.125" style="499"/>
    <col min="612" max="618" width="6.75" style="499"/>
    <col min="619" max="619" width="16.125" style="499"/>
    <col min="620" max="626" width="6.75" style="499"/>
    <col min="627" max="627" width="16.125" style="499"/>
    <col min="628" max="634" width="6.75" style="499"/>
    <col min="635" max="635" width="16.125" style="499"/>
    <col min="636" max="642" width="6.75" style="499"/>
    <col min="643" max="643" width="16.125" style="499"/>
    <col min="644" max="650" width="6.75" style="499"/>
    <col min="651" max="651" width="16.125" style="499"/>
    <col min="652" max="658" width="6.75" style="499"/>
    <col min="659" max="659" width="16.125" style="499"/>
    <col min="660" max="666" width="6.75" style="499"/>
    <col min="667" max="667" width="16.125" style="499"/>
    <col min="668" max="674" width="6.75" style="499"/>
    <col min="675" max="675" width="16.125" style="499"/>
    <col min="676" max="682" width="6.75" style="499"/>
    <col min="683" max="683" width="16.125" style="499"/>
    <col min="684" max="690" width="6.75" style="499"/>
    <col min="691" max="691" width="16.125" style="499"/>
    <col min="692" max="698" width="6.75" style="499"/>
    <col min="699" max="699" width="16.125" style="499"/>
    <col min="700" max="706" width="6.75" style="499"/>
    <col min="707" max="707" width="16.125" style="499"/>
    <col min="708" max="714" width="6.75" style="499"/>
    <col min="715" max="715" width="16.125" style="499"/>
    <col min="716" max="722" width="6.75" style="499"/>
    <col min="723" max="723" width="16.125" style="499"/>
    <col min="724" max="730" width="6.75" style="499"/>
    <col min="731" max="731" width="16.125" style="499"/>
    <col min="732" max="738" width="6.75" style="499"/>
    <col min="739" max="739" width="16.125" style="499"/>
    <col min="740" max="746" width="6.75" style="499"/>
    <col min="747" max="747" width="16.125" style="499"/>
    <col min="748" max="754" width="6.75" style="499"/>
    <col min="755" max="755" width="16.125" style="499"/>
    <col min="756" max="762" width="6.75" style="499"/>
    <col min="763" max="763" width="16.125" style="499"/>
    <col min="764" max="770" width="6.75" style="499"/>
    <col min="771" max="771" width="16.125" style="499"/>
    <col min="772" max="778" width="6.75" style="499"/>
    <col min="779" max="779" width="16.125" style="499"/>
    <col min="780" max="786" width="6.75" style="499"/>
    <col min="787" max="787" width="16.125" style="499"/>
    <col min="788" max="794" width="6.75" style="499"/>
    <col min="795" max="795" width="16.125" style="499"/>
    <col min="796" max="802" width="6.75" style="499"/>
    <col min="803" max="803" width="16.125" style="499"/>
    <col min="804" max="810" width="6.75" style="499"/>
    <col min="811" max="811" width="16.125" style="499"/>
    <col min="812" max="818" width="6.75" style="499"/>
    <col min="819" max="819" width="16.125" style="499"/>
    <col min="820" max="826" width="6.75" style="499"/>
    <col min="827" max="827" width="16.125" style="499"/>
    <col min="828" max="834" width="6.75" style="499"/>
    <col min="835" max="835" width="16.125" style="499"/>
    <col min="836" max="842" width="6.75" style="499"/>
    <col min="843" max="843" width="16.125" style="499"/>
    <col min="844" max="850" width="6.75" style="499"/>
    <col min="851" max="851" width="16.125" style="499"/>
    <col min="852" max="858" width="6.75" style="499"/>
    <col min="859" max="859" width="16.125" style="499"/>
    <col min="860" max="866" width="6.75" style="499"/>
    <col min="867" max="867" width="16.125" style="499"/>
    <col min="868" max="874" width="6.75" style="499"/>
    <col min="875" max="875" width="16.125" style="499"/>
    <col min="876" max="882" width="6.75" style="499"/>
    <col min="883" max="883" width="16.125" style="499"/>
    <col min="884" max="890" width="6.75" style="499"/>
    <col min="891" max="891" width="16.125" style="499"/>
    <col min="892" max="898" width="6.75" style="499"/>
    <col min="899" max="899" width="16.125" style="499"/>
    <col min="900" max="906" width="6.75" style="499"/>
    <col min="907" max="907" width="16.125" style="499"/>
    <col min="908" max="914" width="6.75" style="499"/>
    <col min="915" max="915" width="16.125" style="499"/>
    <col min="916" max="922" width="6.75" style="499"/>
    <col min="923" max="923" width="16.125" style="499"/>
    <col min="924" max="930" width="6.75" style="499"/>
    <col min="931" max="931" width="16.125" style="499"/>
    <col min="932" max="938" width="6.75" style="499"/>
    <col min="939" max="939" width="16.125" style="499"/>
    <col min="940" max="946" width="6.75" style="499"/>
    <col min="947" max="947" width="16.125" style="499"/>
    <col min="948" max="954" width="6.75" style="499"/>
    <col min="955" max="955" width="16.125" style="499"/>
    <col min="956" max="962" width="6.75" style="499"/>
    <col min="963" max="963" width="16.125" style="499"/>
    <col min="964" max="970" width="6.75" style="499"/>
    <col min="971" max="971" width="16.125" style="499"/>
    <col min="972" max="978" width="6.75" style="499"/>
    <col min="979" max="979" width="16.125" style="499"/>
    <col min="980" max="986" width="6.75" style="499"/>
    <col min="987" max="987" width="16.125" style="499"/>
    <col min="988" max="994" width="6.75" style="499"/>
    <col min="995" max="995" width="16.125" style="499"/>
    <col min="996" max="1002" width="6.75" style="499"/>
    <col min="1003" max="1003" width="16.125" style="499"/>
    <col min="1004" max="1010" width="6.75" style="499"/>
    <col min="1011" max="1011" width="16.125" style="499"/>
    <col min="1012" max="1018" width="6.75" style="499"/>
    <col min="1019" max="1019" width="16.125" style="499"/>
    <col min="1020" max="1026" width="6.75" style="499"/>
    <col min="1027" max="1027" width="16.125" style="499"/>
    <col min="1028" max="1034" width="6.75" style="499"/>
    <col min="1035" max="1035" width="16.125" style="499"/>
    <col min="1036" max="1042" width="6.75" style="499"/>
    <col min="1043" max="1043" width="16.125" style="499"/>
    <col min="1044" max="1050" width="6.75" style="499"/>
    <col min="1051" max="1051" width="16.125" style="499"/>
    <col min="1052" max="1058" width="6.75" style="499"/>
    <col min="1059" max="1059" width="16.125" style="499"/>
    <col min="1060" max="1066" width="6.75" style="499"/>
    <col min="1067" max="1067" width="16.125" style="499"/>
    <col min="1068" max="1074" width="6.75" style="499"/>
    <col min="1075" max="1075" width="16.125" style="499"/>
    <col min="1076" max="1082" width="6.75" style="499"/>
    <col min="1083" max="1083" width="16.125" style="499"/>
    <col min="1084" max="1090" width="6.75" style="499"/>
    <col min="1091" max="1091" width="16.125" style="499"/>
    <col min="1092" max="1098" width="6.75" style="499"/>
    <col min="1099" max="1099" width="16.125" style="499"/>
    <col min="1100" max="1106" width="6.75" style="499"/>
    <col min="1107" max="1107" width="16.125" style="499"/>
    <col min="1108" max="1114" width="6.75" style="499"/>
    <col min="1115" max="1115" width="16.125" style="499"/>
    <col min="1116" max="1122" width="6.75" style="499"/>
    <col min="1123" max="1123" width="16.125" style="499"/>
    <col min="1124" max="1130" width="6.75" style="499"/>
    <col min="1131" max="1131" width="16.125" style="499"/>
    <col min="1132" max="1138" width="6.75" style="499"/>
    <col min="1139" max="1139" width="16.125" style="499"/>
    <col min="1140" max="1146" width="6.75" style="499"/>
    <col min="1147" max="1147" width="16.125" style="499"/>
    <col min="1148" max="1154" width="6.75" style="499"/>
    <col min="1155" max="1155" width="16.125" style="499"/>
    <col min="1156" max="1162" width="6.75" style="499"/>
    <col min="1163" max="1163" width="16.125" style="499"/>
    <col min="1164" max="1170" width="6.75" style="499"/>
    <col min="1171" max="1171" width="16.125" style="499"/>
    <col min="1172" max="1178" width="6.75" style="499"/>
    <col min="1179" max="1179" width="16.125" style="499"/>
    <col min="1180" max="1186" width="6.75" style="499"/>
    <col min="1187" max="1187" width="16.125" style="499"/>
    <col min="1188" max="1194" width="6.75" style="499"/>
    <col min="1195" max="1195" width="16.125" style="499"/>
    <col min="1196" max="1202" width="6.75" style="499"/>
    <col min="1203" max="1203" width="16.125" style="499"/>
    <col min="1204" max="1210" width="6.75" style="499"/>
    <col min="1211" max="1211" width="16.125" style="499"/>
    <col min="1212" max="1218" width="6.75" style="499"/>
    <col min="1219" max="1219" width="16.125" style="499"/>
    <col min="1220" max="1226" width="6.75" style="499"/>
    <col min="1227" max="1227" width="16.125" style="499"/>
    <col min="1228" max="1234" width="6.75" style="499"/>
    <col min="1235" max="1235" width="16.125" style="499"/>
    <col min="1236" max="1242" width="6.75" style="499"/>
    <col min="1243" max="1243" width="16.125" style="499"/>
    <col min="1244" max="1250" width="6.75" style="499"/>
    <col min="1251" max="1251" width="16.125" style="499"/>
    <col min="1252" max="1258" width="6.75" style="499"/>
    <col min="1259" max="1259" width="16.125" style="499"/>
    <col min="1260" max="1266" width="6.75" style="499"/>
    <col min="1267" max="1267" width="16.125" style="499"/>
    <col min="1268" max="1274" width="6.75" style="499"/>
    <col min="1275" max="1275" width="16.125" style="499"/>
    <col min="1276" max="1282" width="6.75" style="499"/>
    <col min="1283" max="1283" width="16.125" style="499"/>
    <col min="1284" max="1290" width="6.75" style="499"/>
    <col min="1291" max="1291" width="16.125" style="499"/>
    <col min="1292" max="1298" width="6.75" style="499"/>
    <col min="1299" max="1299" width="16.125" style="499"/>
    <col min="1300" max="1306" width="6.75" style="499"/>
    <col min="1307" max="1307" width="16.125" style="499"/>
    <col min="1308" max="1314" width="6.75" style="499"/>
    <col min="1315" max="1315" width="16.125" style="499"/>
    <col min="1316" max="1322" width="6.75" style="499"/>
    <col min="1323" max="1323" width="16.125" style="499"/>
    <col min="1324" max="1330" width="6.75" style="499"/>
    <col min="1331" max="1331" width="16.125" style="499"/>
    <col min="1332" max="1338" width="6.75" style="499"/>
    <col min="1339" max="1339" width="16.125" style="499"/>
    <col min="1340" max="1346" width="6.75" style="499"/>
    <col min="1347" max="1347" width="16.125" style="499"/>
    <col min="1348" max="1354" width="6.75" style="499"/>
    <col min="1355" max="1355" width="16.125" style="499"/>
    <col min="1356" max="1362" width="6.75" style="499"/>
    <col min="1363" max="1363" width="16.125" style="499"/>
    <col min="1364" max="1370" width="6.75" style="499"/>
    <col min="1371" max="1371" width="16.125" style="499"/>
    <col min="1372" max="1378" width="6.75" style="499"/>
    <col min="1379" max="1379" width="16.125" style="499"/>
    <col min="1380" max="1386" width="6.75" style="499"/>
    <col min="1387" max="1387" width="16.125" style="499"/>
    <col min="1388" max="1394" width="6.75" style="499"/>
    <col min="1395" max="1395" width="16.125" style="499"/>
    <col min="1396" max="1402" width="6.75" style="499"/>
    <col min="1403" max="1403" width="16.125" style="499"/>
    <col min="1404" max="1410" width="6.75" style="499"/>
    <col min="1411" max="1411" width="16.125" style="499"/>
    <col min="1412" max="1418" width="6.75" style="499"/>
    <col min="1419" max="1419" width="16.125" style="499"/>
    <col min="1420" max="1426" width="6.75" style="499"/>
    <col min="1427" max="1427" width="16.125" style="499"/>
    <col min="1428" max="1434" width="6.75" style="499"/>
    <col min="1435" max="1435" width="16.125" style="499"/>
    <col min="1436" max="1442" width="6.75" style="499"/>
    <col min="1443" max="1443" width="16.125" style="499"/>
    <col min="1444" max="1450" width="6.75" style="499"/>
    <col min="1451" max="1451" width="16.125" style="499"/>
    <col min="1452" max="1458" width="6.75" style="499"/>
    <col min="1459" max="1459" width="16.125" style="499"/>
    <col min="1460" max="1466" width="6.75" style="499"/>
    <col min="1467" max="1467" width="16.125" style="499"/>
    <col min="1468" max="1474" width="6.75" style="499"/>
    <col min="1475" max="1475" width="16.125" style="499"/>
    <col min="1476" max="1482" width="6.75" style="499"/>
    <col min="1483" max="1483" width="16.125" style="499"/>
    <col min="1484" max="1490" width="6.75" style="499"/>
    <col min="1491" max="1491" width="16.125" style="499"/>
    <col min="1492" max="1498" width="6.75" style="499"/>
    <col min="1499" max="1499" width="16.125" style="499"/>
    <col min="1500" max="1506" width="6.75" style="499"/>
    <col min="1507" max="1507" width="16.125" style="499"/>
    <col min="1508" max="1514" width="6.75" style="499"/>
    <col min="1515" max="1515" width="16.125" style="499"/>
    <col min="1516" max="1522" width="6.75" style="499"/>
    <col min="1523" max="1523" width="16.125" style="499"/>
    <col min="1524" max="1530" width="6.75" style="499"/>
    <col min="1531" max="1531" width="16.125" style="499"/>
    <col min="1532" max="1538" width="6.75" style="499"/>
    <col min="1539" max="1539" width="16.125" style="499"/>
    <col min="1540" max="1546" width="6.75" style="499"/>
    <col min="1547" max="1547" width="16.125" style="499"/>
    <col min="1548" max="1554" width="6.75" style="499"/>
    <col min="1555" max="1555" width="16.125" style="499"/>
    <col min="1556" max="1562" width="6.75" style="499"/>
    <col min="1563" max="1563" width="16.125" style="499"/>
    <col min="1564" max="1570" width="6.75" style="499"/>
    <col min="1571" max="1571" width="16.125" style="499"/>
    <col min="1572" max="1578" width="6.75" style="499"/>
    <col min="1579" max="1579" width="16.125" style="499"/>
    <col min="1580" max="1586" width="6.75" style="499"/>
    <col min="1587" max="1587" width="16.125" style="499"/>
    <col min="1588" max="1594" width="6.75" style="499"/>
    <col min="1595" max="1595" width="16.125" style="499"/>
    <col min="1596" max="1602" width="6.75" style="499"/>
    <col min="1603" max="1603" width="16.125" style="499"/>
    <col min="1604" max="1610" width="6.75" style="499"/>
    <col min="1611" max="1611" width="16.125" style="499"/>
    <col min="1612" max="1618" width="6.75" style="499"/>
    <col min="1619" max="1619" width="16.125" style="499"/>
    <col min="1620" max="1626" width="6.75" style="499"/>
    <col min="1627" max="1627" width="16.125" style="499"/>
    <col min="1628" max="1634" width="6.75" style="499"/>
    <col min="1635" max="1635" width="16.125" style="499"/>
    <col min="1636" max="1642" width="6.75" style="499"/>
    <col min="1643" max="1643" width="16.125" style="499"/>
    <col min="1644" max="1650" width="6.75" style="499"/>
    <col min="1651" max="1651" width="16.125" style="499"/>
    <col min="1652" max="1658" width="6.75" style="499"/>
    <col min="1659" max="1659" width="16.125" style="499"/>
    <col min="1660" max="1666" width="6.75" style="499"/>
    <col min="1667" max="1667" width="16.125" style="499"/>
    <col min="1668" max="1674" width="6.75" style="499"/>
    <col min="1675" max="1675" width="16.125" style="499"/>
    <col min="1676" max="1682" width="6.75" style="499"/>
    <col min="1683" max="1683" width="16.125" style="499"/>
    <col min="1684" max="1690" width="6.75" style="499"/>
    <col min="1691" max="1691" width="16.125" style="499"/>
    <col min="1692" max="1698" width="6.75" style="499"/>
    <col min="1699" max="1699" width="16.125" style="499"/>
    <col min="1700" max="1706" width="6.75" style="499"/>
    <col min="1707" max="1707" width="16.125" style="499"/>
    <col min="1708" max="1714" width="6.75" style="499"/>
    <col min="1715" max="1715" width="16.125" style="499"/>
    <col min="1716" max="1722" width="6.75" style="499"/>
    <col min="1723" max="1723" width="16.125" style="499"/>
    <col min="1724" max="1730" width="6.75" style="499"/>
    <col min="1731" max="1731" width="16.125" style="499"/>
    <col min="1732" max="1738" width="6.75" style="499"/>
    <col min="1739" max="1739" width="16.125" style="499"/>
    <col min="1740" max="1746" width="6.75" style="499"/>
    <col min="1747" max="1747" width="16.125" style="499"/>
    <col min="1748" max="1754" width="6.75" style="499"/>
    <col min="1755" max="1755" width="16.125" style="499"/>
    <col min="1756" max="1762" width="6.75" style="499"/>
    <col min="1763" max="1763" width="16.125" style="499"/>
    <col min="1764" max="1770" width="6.75" style="499"/>
    <col min="1771" max="1771" width="16.125" style="499"/>
    <col min="1772" max="1778" width="6.75" style="499"/>
    <col min="1779" max="1779" width="16.125" style="499"/>
    <col min="1780" max="1786" width="6.75" style="499"/>
    <col min="1787" max="1787" width="16.125" style="499"/>
    <col min="1788" max="1794" width="6.75" style="499"/>
    <col min="1795" max="1795" width="16.125" style="499"/>
    <col min="1796" max="1802" width="6.75" style="499"/>
    <col min="1803" max="1803" width="16.125" style="499"/>
    <col min="1804" max="1810" width="6.75" style="499"/>
    <col min="1811" max="1811" width="16.125" style="499"/>
    <col min="1812" max="1818" width="6.75" style="499"/>
    <col min="1819" max="1819" width="16.125" style="499"/>
    <col min="1820" max="1826" width="6.75" style="499"/>
    <col min="1827" max="1827" width="16.125" style="499"/>
    <col min="1828" max="1834" width="6.75" style="499"/>
    <col min="1835" max="1835" width="16.125" style="499"/>
    <col min="1836" max="1842" width="6.75" style="499"/>
    <col min="1843" max="1843" width="16.125" style="499"/>
    <col min="1844" max="1850" width="6.75" style="499"/>
    <col min="1851" max="1851" width="16.125" style="499"/>
    <col min="1852" max="1858" width="6.75" style="499"/>
    <col min="1859" max="1859" width="16.125" style="499"/>
    <col min="1860" max="1866" width="6.75" style="499"/>
    <col min="1867" max="1867" width="16.125" style="499"/>
    <col min="1868" max="1874" width="6.75" style="499"/>
    <col min="1875" max="1875" width="16.125" style="499"/>
    <col min="1876" max="1882" width="6.75" style="499"/>
    <col min="1883" max="1883" width="16.125" style="499"/>
    <col min="1884" max="1890" width="6.75" style="499"/>
    <col min="1891" max="1891" width="16.125" style="499"/>
    <col min="1892" max="1898" width="6.75" style="499"/>
    <col min="1899" max="1899" width="16.125" style="499"/>
    <col min="1900" max="1906" width="6.75" style="499"/>
    <col min="1907" max="1907" width="16.125" style="499"/>
    <col min="1908" max="1914" width="6.75" style="499"/>
    <col min="1915" max="1915" width="16.125" style="499"/>
    <col min="1916" max="1922" width="6.75" style="499"/>
    <col min="1923" max="1923" width="16.125" style="499"/>
    <col min="1924" max="1930" width="6.75" style="499"/>
    <col min="1931" max="1931" width="16.125" style="499"/>
    <col min="1932" max="1938" width="6.75" style="499"/>
    <col min="1939" max="1939" width="16.125" style="499"/>
    <col min="1940" max="1946" width="6.75" style="499"/>
    <col min="1947" max="1947" width="16.125" style="499"/>
    <col min="1948" max="1954" width="6.75" style="499"/>
    <col min="1955" max="1955" width="16.125" style="499"/>
    <col min="1956" max="1962" width="6.75" style="499"/>
    <col min="1963" max="1963" width="16.125" style="499"/>
    <col min="1964" max="1970" width="6.75" style="499"/>
    <col min="1971" max="1971" width="16.125" style="499"/>
    <col min="1972" max="1978" width="6.75" style="499"/>
    <col min="1979" max="1979" width="16.125" style="499"/>
    <col min="1980" max="1986" width="6.75" style="499"/>
    <col min="1987" max="1987" width="16.125" style="499"/>
    <col min="1988" max="1994" width="6.75" style="499"/>
    <col min="1995" max="1995" width="16.125" style="499"/>
    <col min="1996" max="2002" width="6.75" style="499"/>
    <col min="2003" max="2003" width="16.125" style="499"/>
    <col min="2004" max="2010" width="6.75" style="499"/>
    <col min="2011" max="2011" width="16.125" style="499"/>
    <col min="2012" max="2018" width="6.75" style="499"/>
    <col min="2019" max="2019" width="16.125" style="499"/>
    <col min="2020" max="2026" width="6.75" style="499"/>
    <col min="2027" max="2027" width="16.125" style="499"/>
    <col min="2028" max="2034" width="6.75" style="499"/>
    <col min="2035" max="2035" width="16.125" style="499"/>
    <col min="2036" max="2042" width="6.75" style="499"/>
    <col min="2043" max="2043" width="16.125" style="499"/>
    <col min="2044" max="2050" width="6.75" style="499"/>
    <col min="2051" max="2051" width="16.125" style="499"/>
    <col min="2052" max="2058" width="6.75" style="499"/>
    <col min="2059" max="2059" width="16.125" style="499"/>
    <col min="2060" max="2066" width="6.75" style="499"/>
    <col min="2067" max="2067" width="16.125" style="499"/>
    <col min="2068" max="2074" width="6.75" style="499"/>
    <col min="2075" max="2075" width="16.125" style="499"/>
    <col min="2076" max="2082" width="6.75" style="499"/>
    <col min="2083" max="2083" width="16.125" style="499"/>
    <col min="2084" max="2090" width="6.75" style="499"/>
    <col min="2091" max="2091" width="16.125" style="499"/>
    <col min="2092" max="2098" width="6.75" style="499"/>
    <col min="2099" max="2099" width="16.125" style="499"/>
    <col min="2100" max="2106" width="6.75" style="499"/>
    <col min="2107" max="2107" width="16.125" style="499"/>
    <col min="2108" max="2114" width="6.75" style="499"/>
    <col min="2115" max="2115" width="16.125" style="499"/>
    <col min="2116" max="2122" width="6.75" style="499"/>
    <col min="2123" max="2123" width="16.125" style="499"/>
    <col min="2124" max="2130" width="6.75" style="499"/>
    <col min="2131" max="2131" width="16.125" style="499"/>
    <col min="2132" max="2138" width="6.75" style="499"/>
    <col min="2139" max="2139" width="16.125" style="499"/>
    <col min="2140" max="2146" width="6.75" style="499"/>
    <col min="2147" max="2147" width="16.125" style="499"/>
    <col min="2148" max="2154" width="6.75" style="499"/>
    <col min="2155" max="2155" width="16.125" style="499"/>
    <col min="2156" max="2162" width="6.75" style="499"/>
    <col min="2163" max="2163" width="16.125" style="499"/>
    <col min="2164" max="2170" width="6.75" style="499"/>
    <col min="2171" max="2171" width="16.125" style="499"/>
    <col min="2172" max="2178" width="6.75" style="499"/>
    <col min="2179" max="2179" width="16.125" style="499"/>
    <col min="2180" max="2186" width="6.75" style="499"/>
    <col min="2187" max="2187" width="16.125" style="499"/>
    <col min="2188" max="2194" width="6.75" style="499"/>
    <col min="2195" max="2195" width="16.125" style="499"/>
    <col min="2196" max="2202" width="6.75" style="499"/>
    <col min="2203" max="2203" width="16.125" style="499"/>
    <col min="2204" max="2210" width="6.75" style="499"/>
    <col min="2211" max="2211" width="16.125" style="499"/>
    <col min="2212" max="2218" width="6.75" style="499"/>
    <col min="2219" max="2219" width="16.125" style="499"/>
    <col min="2220" max="2226" width="6.75" style="499"/>
    <col min="2227" max="2227" width="16.125" style="499"/>
    <col min="2228" max="2234" width="6.75" style="499"/>
    <col min="2235" max="2235" width="16.125" style="499"/>
    <col min="2236" max="2242" width="6.75" style="499"/>
    <col min="2243" max="2243" width="16.125" style="499"/>
    <col min="2244" max="2250" width="6.75" style="499"/>
    <col min="2251" max="2251" width="16.125" style="499"/>
    <col min="2252" max="2258" width="6.75" style="499"/>
    <col min="2259" max="2259" width="16.125" style="499"/>
    <col min="2260" max="2266" width="6.75" style="499"/>
    <col min="2267" max="2267" width="16.125" style="499"/>
    <col min="2268" max="2274" width="6.75" style="499"/>
    <col min="2275" max="2275" width="16.125" style="499"/>
    <col min="2276" max="2282" width="6.75" style="499"/>
    <col min="2283" max="2283" width="16.125" style="499"/>
    <col min="2284" max="2290" width="6.75" style="499"/>
    <col min="2291" max="2291" width="16.125" style="499"/>
    <col min="2292" max="2298" width="6.75" style="499"/>
    <col min="2299" max="2299" width="16.125" style="499"/>
    <col min="2300" max="2306" width="6.75" style="499"/>
    <col min="2307" max="2307" width="16.125" style="499"/>
    <col min="2308" max="2314" width="6.75" style="499"/>
    <col min="2315" max="2315" width="16.125" style="499"/>
    <col min="2316" max="2322" width="6.75" style="499"/>
    <col min="2323" max="2323" width="16.125" style="499"/>
    <col min="2324" max="2330" width="6.75" style="499"/>
    <col min="2331" max="2331" width="16.125" style="499"/>
    <col min="2332" max="2338" width="6.75" style="499"/>
    <col min="2339" max="2339" width="16.125" style="499"/>
    <col min="2340" max="2346" width="6.75" style="499"/>
    <col min="2347" max="2347" width="16.125" style="499"/>
    <col min="2348" max="2354" width="6.75" style="499"/>
    <col min="2355" max="2355" width="16.125" style="499"/>
    <col min="2356" max="2362" width="6.75" style="499"/>
    <col min="2363" max="2363" width="16.125" style="499"/>
    <col min="2364" max="2370" width="6.75" style="499"/>
    <col min="2371" max="2371" width="16.125" style="499"/>
    <col min="2372" max="2378" width="6.75" style="499"/>
    <col min="2379" max="2379" width="16.125" style="499"/>
    <col min="2380" max="2386" width="6.75" style="499"/>
    <col min="2387" max="2387" width="16.125" style="499"/>
    <col min="2388" max="2394" width="6.75" style="499"/>
    <col min="2395" max="2395" width="16.125" style="499"/>
    <col min="2396" max="2402" width="6.75" style="499"/>
    <col min="2403" max="2403" width="16.125" style="499"/>
    <col min="2404" max="2410" width="6.75" style="499"/>
    <col min="2411" max="2411" width="16.125" style="499"/>
    <col min="2412" max="2418" width="6.75" style="499"/>
    <col min="2419" max="2419" width="16.125" style="499"/>
    <col min="2420" max="2426" width="6.75" style="499"/>
    <col min="2427" max="2427" width="16.125" style="499"/>
    <col min="2428" max="2434" width="6.75" style="499"/>
    <col min="2435" max="2435" width="16.125" style="499"/>
    <col min="2436" max="2442" width="6.75" style="499"/>
    <col min="2443" max="2443" width="16.125" style="499"/>
    <col min="2444" max="2450" width="6.75" style="499"/>
    <col min="2451" max="2451" width="16.125" style="499"/>
    <col min="2452" max="2458" width="6.75" style="499"/>
    <col min="2459" max="2459" width="16.125" style="499"/>
    <col min="2460" max="2466" width="6.75" style="499"/>
    <col min="2467" max="2467" width="16.125" style="499"/>
    <col min="2468" max="2474" width="6.75" style="499"/>
    <col min="2475" max="2475" width="16.125" style="499"/>
    <col min="2476" max="2482" width="6.75" style="499"/>
    <col min="2483" max="2483" width="16.125" style="499"/>
    <col min="2484" max="2490" width="6.75" style="499"/>
    <col min="2491" max="2491" width="16.125" style="499"/>
    <col min="2492" max="2498" width="6.75" style="499"/>
    <col min="2499" max="2499" width="16.125" style="499"/>
    <col min="2500" max="2506" width="6.75" style="499"/>
    <col min="2507" max="2507" width="16.125" style="499"/>
    <col min="2508" max="2514" width="6.75" style="499"/>
    <col min="2515" max="2515" width="16.125" style="499"/>
    <col min="2516" max="2522" width="6.75" style="499"/>
    <col min="2523" max="2523" width="16.125" style="499"/>
    <col min="2524" max="2530" width="6.75" style="499"/>
    <col min="2531" max="2531" width="16.125" style="499"/>
    <col min="2532" max="2538" width="6.75" style="499"/>
    <col min="2539" max="2539" width="16.125" style="499"/>
    <col min="2540" max="2546" width="6.75" style="499"/>
    <col min="2547" max="2547" width="16.125" style="499"/>
    <col min="2548" max="2554" width="6.75" style="499"/>
    <col min="2555" max="2555" width="16.125" style="499"/>
    <col min="2556" max="2562" width="6.75" style="499"/>
    <col min="2563" max="2563" width="16.125" style="499"/>
    <col min="2564" max="2570" width="6.75" style="499"/>
    <col min="2571" max="2571" width="16.125" style="499"/>
    <col min="2572" max="2578" width="6.75" style="499"/>
    <col min="2579" max="2579" width="16.125" style="499"/>
    <col min="2580" max="2586" width="6.75" style="499"/>
    <col min="2587" max="2587" width="16.125" style="499"/>
    <col min="2588" max="2594" width="6.75" style="499"/>
    <col min="2595" max="2595" width="16.125" style="499"/>
    <col min="2596" max="2602" width="6.75" style="499"/>
    <col min="2603" max="2603" width="16.125" style="499"/>
    <col min="2604" max="2610" width="6.75" style="499"/>
    <col min="2611" max="2611" width="16.125" style="499"/>
    <col min="2612" max="2618" width="6.75" style="499"/>
    <col min="2619" max="2619" width="16.125" style="499"/>
    <col min="2620" max="2626" width="6.75" style="499"/>
    <col min="2627" max="2627" width="16.125" style="499"/>
    <col min="2628" max="2634" width="6.75" style="499"/>
    <col min="2635" max="2635" width="16.125" style="499"/>
    <col min="2636" max="2642" width="6.75" style="499"/>
    <col min="2643" max="2643" width="16.125" style="499"/>
    <col min="2644" max="2650" width="6.75" style="499"/>
    <col min="2651" max="2651" width="16.125" style="499"/>
    <col min="2652" max="2658" width="6.75" style="499"/>
    <col min="2659" max="2659" width="16.125" style="499"/>
    <col min="2660" max="2666" width="6.75" style="499"/>
    <col min="2667" max="2667" width="16.125" style="499"/>
    <col min="2668" max="2674" width="6.75" style="499"/>
    <col min="2675" max="2675" width="16.125" style="499"/>
    <col min="2676" max="2682" width="6.75" style="499"/>
    <col min="2683" max="2683" width="16.125" style="499"/>
    <col min="2684" max="2690" width="6.75" style="499"/>
    <col min="2691" max="2691" width="16.125" style="499"/>
    <col min="2692" max="2698" width="6.75" style="499"/>
    <col min="2699" max="2699" width="16.125" style="499"/>
    <col min="2700" max="2706" width="6.75" style="499"/>
    <col min="2707" max="2707" width="16.125" style="499"/>
    <col min="2708" max="2714" width="6.75" style="499"/>
    <col min="2715" max="2715" width="16.125" style="499"/>
    <col min="2716" max="2722" width="6.75" style="499"/>
    <col min="2723" max="2723" width="16.125" style="499"/>
    <col min="2724" max="2730" width="6.75" style="499"/>
    <col min="2731" max="2731" width="16.125" style="499"/>
    <col min="2732" max="2738" width="6.75" style="499"/>
    <col min="2739" max="2739" width="16.125" style="499"/>
    <col min="2740" max="2746" width="6.75" style="499"/>
    <col min="2747" max="2747" width="16.125" style="499"/>
    <col min="2748" max="2754" width="6.75" style="499"/>
    <col min="2755" max="2755" width="16.125" style="499"/>
    <col min="2756" max="2762" width="6.75" style="499"/>
    <col min="2763" max="2763" width="16.125" style="499"/>
    <col min="2764" max="2770" width="6.75" style="499"/>
    <col min="2771" max="2771" width="16.125" style="499"/>
    <col min="2772" max="2778" width="6.75" style="499"/>
    <col min="2779" max="2779" width="16.125" style="499"/>
    <col min="2780" max="2786" width="6.75" style="499"/>
    <col min="2787" max="2787" width="16.125" style="499"/>
    <col min="2788" max="2794" width="6.75" style="499"/>
    <col min="2795" max="2795" width="16.125" style="499"/>
    <col min="2796" max="2802" width="6.75" style="499"/>
    <col min="2803" max="2803" width="16.125" style="499"/>
    <col min="2804" max="2810" width="6.75" style="499"/>
    <col min="2811" max="2811" width="16.125" style="499"/>
    <col min="2812" max="2818" width="6.75" style="499"/>
    <col min="2819" max="2819" width="16.125" style="499"/>
    <col min="2820" max="2826" width="6.75" style="499"/>
    <col min="2827" max="2827" width="16.125" style="499"/>
    <col min="2828" max="2834" width="6.75" style="499"/>
    <col min="2835" max="2835" width="16.125" style="499"/>
    <col min="2836" max="2842" width="6.75" style="499"/>
    <col min="2843" max="2843" width="16.125" style="499"/>
    <col min="2844" max="2850" width="6.75" style="499"/>
    <col min="2851" max="2851" width="16.125" style="499"/>
    <col min="2852" max="2858" width="6.75" style="499"/>
    <col min="2859" max="2859" width="16.125" style="499"/>
    <col min="2860" max="2866" width="6.75" style="499"/>
    <col min="2867" max="2867" width="16.125" style="499"/>
    <col min="2868" max="2874" width="6.75" style="499"/>
    <col min="2875" max="2875" width="16.125" style="499"/>
    <col min="2876" max="2882" width="6.75" style="499"/>
    <col min="2883" max="2883" width="16.125" style="499"/>
    <col min="2884" max="2890" width="6.75" style="499"/>
    <col min="2891" max="2891" width="16.125" style="499"/>
    <col min="2892" max="2898" width="6.75" style="499"/>
    <col min="2899" max="2899" width="16.125" style="499"/>
    <col min="2900" max="2906" width="6.75" style="499"/>
    <col min="2907" max="2907" width="16.125" style="499"/>
    <col min="2908" max="2914" width="6.75" style="499"/>
    <col min="2915" max="2915" width="16.125" style="499"/>
    <col min="2916" max="2922" width="6.75" style="499"/>
    <col min="2923" max="2923" width="16.125" style="499"/>
    <col min="2924" max="2930" width="6.75" style="499"/>
    <col min="2931" max="2931" width="16.125" style="499"/>
    <col min="2932" max="2938" width="6.75" style="499"/>
    <col min="2939" max="2939" width="16.125" style="499"/>
    <col min="2940" max="2946" width="6.75" style="499"/>
    <col min="2947" max="2947" width="16.125" style="499"/>
    <col min="2948" max="2954" width="6.75" style="499"/>
    <col min="2955" max="2955" width="16.125" style="499"/>
    <col min="2956" max="2962" width="6.75" style="499"/>
    <col min="2963" max="2963" width="16.125" style="499"/>
    <col min="2964" max="2970" width="6.75" style="499"/>
    <col min="2971" max="2971" width="16.125" style="499"/>
    <col min="2972" max="2978" width="6.75" style="499"/>
    <col min="2979" max="2979" width="16.125" style="499"/>
    <col min="2980" max="2986" width="6.75" style="499"/>
    <col min="2987" max="2987" width="16.125" style="499"/>
    <col min="2988" max="2994" width="6.75" style="499"/>
    <col min="2995" max="2995" width="16.125" style="499"/>
    <col min="2996" max="3002" width="6.75" style="499"/>
    <col min="3003" max="3003" width="16.125" style="499"/>
    <col min="3004" max="3010" width="6.75" style="499"/>
    <col min="3011" max="3011" width="16.125" style="499"/>
    <col min="3012" max="3018" width="6.75" style="499"/>
    <col min="3019" max="3019" width="16.125" style="499"/>
    <col min="3020" max="3026" width="6.75" style="499"/>
    <col min="3027" max="3027" width="16.125" style="499"/>
    <col min="3028" max="3034" width="6.75" style="499"/>
    <col min="3035" max="3035" width="16.125" style="499"/>
    <col min="3036" max="3042" width="6.75" style="499"/>
    <col min="3043" max="3043" width="16.125" style="499"/>
    <col min="3044" max="3050" width="6.75" style="499"/>
    <col min="3051" max="3051" width="16.125" style="499"/>
    <col min="3052" max="3058" width="6.75" style="499"/>
    <col min="3059" max="3059" width="16.125" style="499"/>
    <col min="3060" max="3066" width="6.75" style="499"/>
    <col min="3067" max="3067" width="16.125" style="499"/>
    <col min="3068" max="3074" width="6.75" style="499"/>
    <col min="3075" max="3075" width="16.125" style="499"/>
    <col min="3076" max="3082" width="6.75" style="499"/>
    <col min="3083" max="3083" width="16.125" style="499"/>
    <col min="3084" max="3090" width="6.75" style="499"/>
    <col min="3091" max="3091" width="16.125" style="499"/>
    <col min="3092" max="3098" width="6.75" style="499"/>
    <col min="3099" max="3099" width="16.125" style="499"/>
    <col min="3100" max="3106" width="6.75" style="499"/>
    <col min="3107" max="3107" width="16.125" style="499"/>
    <col min="3108" max="3114" width="6.75" style="499"/>
    <col min="3115" max="3115" width="16.125" style="499"/>
    <col min="3116" max="3122" width="6.75" style="499"/>
    <col min="3123" max="3123" width="16.125" style="499"/>
    <col min="3124" max="3130" width="6.75" style="499"/>
    <col min="3131" max="3131" width="16.125" style="499"/>
    <col min="3132" max="3138" width="6.75" style="499"/>
    <col min="3139" max="3139" width="16.125" style="499"/>
    <col min="3140" max="3146" width="6.75" style="499"/>
    <col min="3147" max="3147" width="16.125" style="499"/>
    <col min="3148" max="3154" width="6.75" style="499"/>
    <col min="3155" max="3155" width="16.125" style="499"/>
    <col min="3156" max="3162" width="6.75" style="499"/>
    <col min="3163" max="3163" width="16.125" style="499"/>
    <col min="3164" max="3170" width="6.75" style="499"/>
    <col min="3171" max="3171" width="16.125" style="499"/>
    <col min="3172" max="3178" width="6.75" style="499"/>
    <col min="3179" max="3179" width="16.125" style="499"/>
    <col min="3180" max="3186" width="6.75" style="499"/>
    <col min="3187" max="3187" width="16.125" style="499"/>
    <col min="3188" max="3194" width="6.75" style="499"/>
    <col min="3195" max="3195" width="16.125" style="499"/>
    <col min="3196" max="3202" width="6.75" style="499"/>
    <col min="3203" max="3203" width="16.125" style="499"/>
    <col min="3204" max="3210" width="6.75" style="499"/>
    <col min="3211" max="3211" width="16.125" style="499"/>
    <col min="3212" max="3218" width="6.75" style="499"/>
    <col min="3219" max="3219" width="16.125" style="499"/>
    <col min="3220" max="3226" width="6.75" style="499"/>
    <col min="3227" max="3227" width="16.125" style="499"/>
    <col min="3228" max="3234" width="6.75" style="499"/>
    <col min="3235" max="3235" width="16.125" style="499"/>
    <col min="3236" max="3242" width="6.75" style="499"/>
    <col min="3243" max="3243" width="16.125" style="499"/>
    <col min="3244" max="3250" width="6.75" style="499"/>
    <col min="3251" max="3251" width="16.125" style="499"/>
    <col min="3252" max="3258" width="6.75" style="499"/>
    <col min="3259" max="3259" width="16.125" style="499"/>
    <col min="3260" max="3266" width="6.75" style="499"/>
    <col min="3267" max="3267" width="16.125" style="499"/>
    <col min="3268" max="3274" width="6.75" style="499"/>
    <col min="3275" max="3275" width="16.125" style="499"/>
    <col min="3276" max="3282" width="6.75" style="499"/>
    <col min="3283" max="3283" width="16.125" style="499"/>
    <col min="3284" max="3290" width="6.75" style="499"/>
    <col min="3291" max="3291" width="16.125" style="499"/>
    <col min="3292" max="3298" width="6.75" style="499"/>
    <col min="3299" max="3299" width="16.125" style="499"/>
    <col min="3300" max="3306" width="6.75" style="499"/>
    <col min="3307" max="3307" width="16.125" style="499"/>
    <col min="3308" max="3314" width="6.75" style="499"/>
    <col min="3315" max="3315" width="16.125" style="499"/>
    <col min="3316" max="3322" width="6.75" style="499"/>
    <col min="3323" max="3323" width="16.125" style="499"/>
    <col min="3324" max="3330" width="6.75" style="499"/>
    <col min="3331" max="3331" width="16.125" style="499"/>
    <col min="3332" max="3338" width="6.75" style="499"/>
    <col min="3339" max="3339" width="16.125" style="499"/>
    <col min="3340" max="3346" width="6.75" style="499"/>
    <col min="3347" max="3347" width="16.125" style="499"/>
    <col min="3348" max="3354" width="6.75" style="499"/>
    <col min="3355" max="3355" width="16.125" style="499"/>
    <col min="3356" max="3362" width="6.75" style="499"/>
    <col min="3363" max="3363" width="16.125" style="499"/>
    <col min="3364" max="3370" width="6.75" style="499"/>
    <col min="3371" max="3371" width="16.125" style="499"/>
    <col min="3372" max="3378" width="6.75" style="499"/>
    <col min="3379" max="3379" width="16.125" style="499"/>
    <col min="3380" max="3386" width="6.75" style="499"/>
    <col min="3387" max="3387" width="16.125" style="499"/>
    <col min="3388" max="3394" width="6.75" style="499"/>
    <col min="3395" max="3395" width="16.125" style="499"/>
    <col min="3396" max="3402" width="6.75" style="499"/>
    <col min="3403" max="3403" width="16.125" style="499"/>
    <col min="3404" max="3410" width="6.75" style="499"/>
    <col min="3411" max="3411" width="16.125" style="499"/>
    <col min="3412" max="3418" width="6.75" style="499"/>
    <col min="3419" max="3419" width="16.125" style="499"/>
    <col min="3420" max="3426" width="6.75" style="499"/>
    <col min="3427" max="3427" width="16.125" style="499"/>
    <col min="3428" max="3434" width="6.75" style="499"/>
    <col min="3435" max="3435" width="16.125" style="499"/>
    <col min="3436" max="3442" width="6.75" style="499"/>
    <col min="3443" max="3443" width="16.125" style="499"/>
    <col min="3444" max="3450" width="6.75" style="499"/>
    <col min="3451" max="3451" width="16.125" style="499"/>
    <col min="3452" max="3458" width="6.75" style="499"/>
    <col min="3459" max="3459" width="16.125" style="499"/>
    <col min="3460" max="3466" width="6.75" style="499"/>
    <col min="3467" max="3467" width="16.125" style="499"/>
    <col min="3468" max="3474" width="6.75" style="499"/>
    <col min="3475" max="3475" width="16.125" style="499"/>
    <col min="3476" max="3482" width="6.75" style="499"/>
    <col min="3483" max="3483" width="16.125" style="499"/>
    <col min="3484" max="3490" width="6.75" style="499"/>
    <col min="3491" max="3491" width="16.125" style="499"/>
    <col min="3492" max="3498" width="6.75" style="499"/>
    <col min="3499" max="3499" width="16.125" style="499"/>
    <col min="3500" max="3506" width="6.75" style="499"/>
    <col min="3507" max="3507" width="16.125" style="499"/>
    <col min="3508" max="3514" width="6.75" style="499"/>
    <col min="3515" max="3515" width="16.125" style="499"/>
    <col min="3516" max="3522" width="6.75" style="499"/>
    <col min="3523" max="3523" width="16.125" style="499"/>
    <col min="3524" max="3530" width="6.75" style="499"/>
    <col min="3531" max="3531" width="16.125" style="499"/>
    <col min="3532" max="3538" width="6.75" style="499"/>
    <col min="3539" max="3539" width="16.125" style="499"/>
    <col min="3540" max="3546" width="6.75" style="499"/>
    <col min="3547" max="3547" width="16.125" style="499"/>
    <col min="3548" max="3554" width="6.75" style="499"/>
    <col min="3555" max="3555" width="16.125" style="499"/>
    <col min="3556" max="3562" width="6.75" style="499"/>
    <col min="3563" max="3563" width="16.125" style="499"/>
    <col min="3564" max="3570" width="6.75" style="499"/>
    <col min="3571" max="3571" width="16.125" style="499"/>
    <col min="3572" max="3578" width="6.75" style="499"/>
    <col min="3579" max="3579" width="16.125" style="499"/>
    <col min="3580" max="3586" width="6.75" style="499"/>
    <col min="3587" max="3587" width="16.125" style="499"/>
    <col min="3588" max="3594" width="6.75" style="499"/>
    <col min="3595" max="3595" width="16.125" style="499"/>
    <col min="3596" max="3602" width="6.75" style="499"/>
    <col min="3603" max="3603" width="16.125" style="499"/>
    <col min="3604" max="3610" width="6.75" style="499"/>
    <col min="3611" max="3611" width="16.125" style="499"/>
    <col min="3612" max="3618" width="6.75" style="499"/>
    <col min="3619" max="3619" width="16.125" style="499"/>
    <col min="3620" max="3626" width="6.75" style="499"/>
    <col min="3627" max="3627" width="16.125" style="499"/>
    <col min="3628" max="3634" width="6.75" style="499"/>
    <col min="3635" max="3635" width="16.125" style="499"/>
    <col min="3636" max="3642" width="6.75" style="499"/>
    <col min="3643" max="3643" width="16.125" style="499"/>
    <col min="3644" max="3650" width="6.75" style="499"/>
    <col min="3651" max="3651" width="16.125" style="499"/>
    <col min="3652" max="3658" width="6.75" style="499"/>
    <col min="3659" max="3659" width="16.125" style="499"/>
    <col min="3660" max="3666" width="6.75" style="499"/>
    <col min="3667" max="3667" width="16.125" style="499"/>
    <col min="3668" max="3674" width="6.75" style="499"/>
    <col min="3675" max="3675" width="16.125" style="499"/>
    <col min="3676" max="3682" width="6.75" style="499"/>
    <col min="3683" max="3683" width="16.125" style="499"/>
    <col min="3684" max="3690" width="6.75" style="499"/>
    <col min="3691" max="3691" width="16.125" style="499"/>
    <col min="3692" max="3698" width="6.75" style="499"/>
    <col min="3699" max="3699" width="16.125" style="499"/>
    <col min="3700" max="3706" width="6.75" style="499"/>
    <col min="3707" max="3707" width="16.125" style="499"/>
    <col min="3708" max="3714" width="6.75" style="499"/>
    <col min="3715" max="3715" width="16.125" style="499"/>
    <col min="3716" max="3722" width="6.75" style="499"/>
    <col min="3723" max="3723" width="16.125" style="499"/>
    <col min="3724" max="3730" width="6.75" style="499"/>
    <col min="3731" max="3731" width="16.125" style="499"/>
    <col min="3732" max="3738" width="6.75" style="499"/>
    <col min="3739" max="3739" width="16.125" style="499"/>
    <col min="3740" max="3746" width="6.75" style="499"/>
    <col min="3747" max="3747" width="16.125" style="499"/>
    <col min="3748" max="3754" width="6.75" style="499"/>
    <col min="3755" max="3755" width="16.125" style="499"/>
    <col min="3756" max="3762" width="6.75" style="499"/>
    <col min="3763" max="3763" width="16.125" style="499"/>
    <col min="3764" max="3770" width="6.75" style="499"/>
    <col min="3771" max="3771" width="16.125" style="499"/>
    <col min="3772" max="3778" width="6.75" style="499"/>
    <col min="3779" max="3779" width="16.125" style="499"/>
    <col min="3780" max="3786" width="6.75" style="499"/>
    <col min="3787" max="3787" width="16.125" style="499"/>
    <col min="3788" max="3794" width="6.75" style="499"/>
    <col min="3795" max="3795" width="16.125" style="499"/>
    <col min="3796" max="3802" width="6.75" style="499"/>
    <col min="3803" max="3803" width="16.125" style="499"/>
    <col min="3804" max="3810" width="6.75" style="499"/>
    <col min="3811" max="3811" width="16.125" style="499"/>
    <col min="3812" max="3818" width="6.75" style="499"/>
    <col min="3819" max="3819" width="16.125" style="499"/>
    <col min="3820" max="3826" width="6.75" style="499"/>
    <col min="3827" max="3827" width="16.125" style="499"/>
    <col min="3828" max="3834" width="6.75" style="499"/>
    <col min="3835" max="3835" width="16.125" style="499"/>
    <col min="3836" max="3842" width="6.75" style="499"/>
    <col min="3843" max="3843" width="16.125" style="499"/>
    <col min="3844" max="3850" width="6.75" style="499"/>
    <col min="3851" max="3851" width="16.125" style="499"/>
    <col min="3852" max="3858" width="6.75" style="499"/>
    <col min="3859" max="3859" width="16.125" style="499"/>
    <col min="3860" max="3866" width="6.75" style="499"/>
    <col min="3867" max="3867" width="16.125" style="499"/>
    <col min="3868" max="3874" width="6.75" style="499"/>
    <col min="3875" max="3875" width="16.125" style="499"/>
    <col min="3876" max="3882" width="6.75" style="499"/>
    <col min="3883" max="3883" width="16.125" style="499"/>
    <col min="3884" max="3890" width="6.75" style="499"/>
    <col min="3891" max="3891" width="16.125" style="499"/>
    <col min="3892" max="3898" width="6.75" style="499"/>
    <col min="3899" max="3899" width="16.125" style="499"/>
    <col min="3900" max="3906" width="6.75" style="499"/>
    <col min="3907" max="3907" width="16.125" style="499"/>
    <col min="3908" max="3914" width="6.75" style="499"/>
    <col min="3915" max="3915" width="16.125" style="499"/>
    <col min="3916" max="3922" width="6.75" style="499"/>
    <col min="3923" max="3923" width="16.125" style="499"/>
    <col min="3924" max="3930" width="6.75" style="499"/>
    <col min="3931" max="3931" width="16.125" style="499"/>
    <col min="3932" max="3938" width="6.75" style="499"/>
    <col min="3939" max="3939" width="16.125" style="499"/>
    <col min="3940" max="3946" width="6.75" style="499"/>
    <col min="3947" max="3947" width="16.125" style="499"/>
    <col min="3948" max="3954" width="6.75" style="499"/>
    <col min="3955" max="3955" width="16.125" style="499"/>
    <col min="3956" max="3962" width="6.75" style="499"/>
    <col min="3963" max="3963" width="16.125" style="499"/>
    <col min="3964" max="3970" width="6.75" style="499"/>
    <col min="3971" max="3971" width="16.125" style="499"/>
    <col min="3972" max="3978" width="6.75" style="499"/>
    <col min="3979" max="3979" width="16.125" style="499"/>
    <col min="3980" max="3986" width="6.75" style="499"/>
    <col min="3987" max="3987" width="16.125" style="499"/>
    <col min="3988" max="3994" width="6.75" style="499"/>
    <col min="3995" max="3995" width="16.125" style="499"/>
    <col min="3996" max="4002" width="6.75" style="499"/>
    <col min="4003" max="4003" width="16.125" style="499"/>
    <col min="4004" max="4010" width="6.75" style="499"/>
    <col min="4011" max="4011" width="16.125" style="499"/>
    <col min="4012" max="4018" width="6.75" style="499"/>
    <col min="4019" max="4019" width="16.125" style="499"/>
    <col min="4020" max="4026" width="6.75" style="499"/>
    <col min="4027" max="4027" width="16.125" style="499"/>
    <col min="4028" max="4034" width="6.75" style="499"/>
    <col min="4035" max="4035" width="16.125" style="499"/>
    <col min="4036" max="4042" width="6.75" style="499"/>
    <col min="4043" max="4043" width="16.125" style="499"/>
    <col min="4044" max="4050" width="6.75" style="499"/>
    <col min="4051" max="4051" width="16.125" style="499"/>
    <col min="4052" max="4058" width="6.75" style="499"/>
    <col min="4059" max="4059" width="16.125" style="499"/>
    <col min="4060" max="4066" width="6.75" style="499"/>
    <col min="4067" max="4067" width="16.125" style="499"/>
    <col min="4068" max="4074" width="6.75" style="499"/>
    <col min="4075" max="4075" width="16.125" style="499"/>
    <col min="4076" max="4082" width="6.75" style="499"/>
    <col min="4083" max="4083" width="16.125" style="499"/>
    <col min="4084" max="4090" width="6.75" style="499"/>
    <col min="4091" max="4091" width="16.125" style="499"/>
    <col min="4092" max="4098" width="6.75" style="499"/>
    <col min="4099" max="4099" width="16.125" style="499"/>
    <col min="4100" max="4106" width="6.75" style="499"/>
    <col min="4107" max="4107" width="16.125" style="499"/>
    <col min="4108" max="4114" width="6.75" style="499"/>
    <col min="4115" max="4115" width="16.125" style="499"/>
    <col min="4116" max="4122" width="6.75" style="499"/>
    <col min="4123" max="4123" width="16.125" style="499"/>
    <col min="4124" max="4130" width="6.75" style="499"/>
    <col min="4131" max="4131" width="16.125" style="499"/>
    <col min="4132" max="4138" width="6.75" style="499"/>
    <col min="4139" max="4139" width="16.125" style="499"/>
    <col min="4140" max="4146" width="6.75" style="499"/>
    <col min="4147" max="4147" width="16.125" style="499"/>
    <col min="4148" max="4154" width="6.75" style="499"/>
    <col min="4155" max="4155" width="16.125" style="499"/>
    <col min="4156" max="4162" width="6.75" style="499"/>
    <col min="4163" max="4163" width="16.125" style="499"/>
    <col min="4164" max="4170" width="6.75" style="499"/>
    <col min="4171" max="4171" width="16.125" style="499"/>
    <col min="4172" max="4178" width="6.75" style="499"/>
    <col min="4179" max="4179" width="16.125" style="499"/>
    <col min="4180" max="4186" width="6.75" style="499"/>
    <col min="4187" max="4187" width="16.125" style="499"/>
    <col min="4188" max="4194" width="6.75" style="499"/>
    <col min="4195" max="4195" width="16.125" style="499"/>
    <col min="4196" max="4202" width="6.75" style="499"/>
    <col min="4203" max="4203" width="16.125" style="499"/>
    <col min="4204" max="4210" width="6.75" style="499"/>
    <col min="4211" max="4211" width="16.125" style="499"/>
    <col min="4212" max="4218" width="6.75" style="499"/>
    <col min="4219" max="4219" width="16.125" style="499"/>
    <col min="4220" max="4226" width="6.75" style="499"/>
    <col min="4227" max="4227" width="16.125" style="499"/>
    <col min="4228" max="4234" width="6.75" style="499"/>
    <col min="4235" max="4235" width="16.125" style="499"/>
    <col min="4236" max="4242" width="6.75" style="499"/>
    <col min="4243" max="4243" width="16.125" style="499"/>
    <col min="4244" max="4250" width="6.75" style="499"/>
    <col min="4251" max="4251" width="16.125" style="499"/>
    <col min="4252" max="4258" width="6.75" style="499"/>
    <col min="4259" max="4259" width="16.125" style="499"/>
    <col min="4260" max="4266" width="6.75" style="499"/>
    <col min="4267" max="4267" width="16.125" style="499"/>
    <col min="4268" max="4274" width="6.75" style="499"/>
    <col min="4275" max="4275" width="16.125" style="499"/>
    <col min="4276" max="4282" width="6.75" style="499"/>
    <col min="4283" max="4283" width="16.125" style="499"/>
    <col min="4284" max="4290" width="6.75" style="499"/>
    <col min="4291" max="4291" width="16.125" style="499"/>
    <col min="4292" max="4298" width="6.75" style="499"/>
    <col min="4299" max="4299" width="16.125" style="499"/>
    <col min="4300" max="4306" width="6.75" style="499"/>
    <col min="4307" max="4307" width="16.125" style="499"/>
    <col min="4308" max="4314" width="6.75" style="499"/>
    <col min="4315" max="4315" width="16.125" style="499"/>
    <col min="4316" max="4322" width="6.75" style="499"/>
    <col min="4323" max="4323" width="16.125" style="499"/>
    <col min="4324" max="4330" width="6.75" style="499"/>
    <col min="4331" max="4331" width="16.125" style="499"/>
    <col min="4332" max="4338" width="6.75" style="499"/>
    <col min="4339" max="4339" width="16.125" style="499"/>
    <col min="4340" max="4346" width="6.75" style="499"/>
    <col min="4347" max="4347" width="16.125" style="499"/>
    <col min="4348" max="4354" width="6.75" style="499"/>
    <col min="4355" max="4355" width="16.125" style="499"/>
    <col min="4356" max="4362" width="6.75" style="499"/>
    <col min="4363" max="4363" width="16.125" style="499"/>
    <col min="4364" max="4370" width="6.75" style="499"/>
    <col min="4371" max="4371" width="16.125" style="499"/>
    <col min="4372" max="4378" width="6.75" style="499"/>
    <col min="4379" max="4379" width="16.125" style="499"/>
    <col min="4380" max="4386" width="6.75" style="499"/>
    <col min="4387" max="4387" width="16.125" style="499"/>
    <col min="4388" max="4394" width="6.75" style="499"/>
    <col min="4395" max="4395" width="16.125" style="499"/>
    <col min="4396" max="4402" width="6.75" style="499"/>
    <col min="4403" max="4403" width="16.125" style="499"/>
    <col min="4404" max="4410" width="6.75" style="499"/>
    <col min="4411" max="4411" width="16.125" style="499"/>
    <col min="4412" max="4418" width="6.75" style="499"/>
    <col min="4419" max="4419" width="16.125" style="499"/>
    <col min="4420" max="4426" width="6.75" style="499"/>
    <col min="4427" max="4427" width="16.125" style="499"/>
    <col min="4428" max="4434" width="6.75" style="499"/>
    <col min="4435" max="4435" width="16.125" style="499"/>
    <col min="4436" max="4442" width="6.75" style="499"/>
    <col min="4443" max="4443" width="16.125" style="499"/>
    <col min="4444" max="4450" width="6.75" style="499"/>
    <col min="4451" max="4451" width="16.125" style="499"/>
    <col min="4452" max="4458" width="6.75" style="499"/>
    <col min="4459" max="4459" width="16.125" style="499"/>
    <col min="4460" max="4466" width="6.75" style="499"/>
    <col min="4467" max="4467" width="16.125" style="499"/>
    <col min="4468" max="4474" width="6.75" style="499"/>
    <col min="4475" max="4475" width="16.125" style="499"/>
    <col min="4476" max="4482" width="6.75" style="499"/>
    <col min="4483" max="4483" width="16.125" style="499"/>
    <col min="4484" max="4490" width="6.75" style="499"/>
    <col min="4491" max="4491" width="16.125" style="499"/>
    <col min="4492" max="4498" width="6.75" style="499"/>
    <col min="4499" max="4499" width="16.125" style="499"/>
    <col min="4500" max="4506" width="6.75" style="499"/>
    <col min="4507" max="4507" width="16.125" style="499"/>
    <col min="4508" max="4514" width="6.75" style="499"/>
    <col min="4515" max="4515" width="16.125" style="499"/>
    <col min="4516" max="4522" width="6.75" style="499"/>
    <col min="4523" max="4523" width="16.125" style="499"/>
    <col min="4524" max="4530" width="6.75" style="499"/>
    <col min="4531" max="4531" width="16.125" style="499"/>
    <col min="4532" max="4538" width="6.75" style="499"/>
    <col min="4539" max="4539" width="16.125" style="499"/>
    <col min="4540" max="4546" width="6.75" style="499"/>
    <col min="4547" max="4547" width="16.125" style="499"/>
    <col min="4548" max="4554" width="6.75" style="499"/>
    <col min="4555" max="4555" width="16.125" style="499"/>
    <col min="4556" max="4562" width="6.75" style="499"/>
    <col min="4563" max="4563" width="16.125" style="499"/>
    <col min="4564" max="4570" width="6.75" style="499"/>
    <col min="4571" max="4571" width="16.125" style="499"/>
    <col min="4572" max="4578" width="6.75" style="499"/>
    <col min="4579" max="4579" width="16.125" style="499"/>
    <col min="4580" max="4586" width="6.75" style="499"/>
    <col min="4587" max="4587" width="16.125" style="499"/>
    <col min="4588" max="4594" width="6.75" style="499"/>
    <col min="4595" max="4595" width="16.125" style="499"/>
    <col min="4596" max="4602" width="6.75" style="499"/>
    <col min="4603" max="4603" width="16.125" style="499"/>
    <col min="4604" max="4610" width="6.75" style="499"/>
    <col min="4611" max="4611" width="16.125" style="499"/>
    <col min="4612" max="4618" width="6.75" style="499"/>
    <col min="4619" max="4619" width="16.125" style="499"/>
    <col min="4620" max="4626" width="6.75" style="499"/>
    <col min="4627" max="4627" width="16.125" style="499"/>
    <col min="4628" max="4634" width="6.75" style="499"/>
    <col min="4635" max="4635" width="16.125" style="499"/>
    <col min="4636" max="4642" width="6.75" style="499"/>
    <col min="4643" max="4643" width="16.125" style="499"/>
    <col min="4644" max="4650" width="6.75" style="499"/>
    <col min="4651" max="4651" width="16.125" style="499"/>
    <col min="4652" max="4658" width="6.75" style="499"/>
    <col min="4659" max="4659" width="16.125" style="499"/>
    <col min="4660" max="4666" width="6.75" style="499"/>
    <col min="4667" max="4667" width="16.125" style="499"/>
    <col min="4668" max="4674" width="6.75" style="499"/>
    <col min="4675" max="4675" width="16.125" style="499"/>
    <col min="4676" max="4682" width="6.75" style="499"/>
    <col min="4683" max="4683" width="16.125" style="499"/>
    <col min="4684" max="4690" width="6.75" style="499"/>
    <col min="4691" max="4691" width="16.125" style="499"/>
    <col min="4692" max="4698" width="6.75" style="499"/>
    <col min="4699" max="4699" width="16.125" style="499"/>
    <col min="4700" max="4706" width="6.75" style="499"/>
    <col min="4707" max="4707" width="16.125" style="499"/>
    <col min="4708" max="4714" width="6.75" style="499"/>
    <col min="4715" max="4715" width="16.125" style="499"/>
    <col min="4716" max="4722" width="6.75" style="499"/>
    <col min="4723" max="4723" width="16.125" style="499"/>
    <col min="4724" max="4730" width="6.75" style="499"/>
    <col min="4731" max="4731" width="16.125" style="499"/>
    <col min="4732" max="4738" width="6.75" style="499"/>
    <col min="4739" max="4739" width="16.125" style="499"/>
    <col min="4740" max="4746" width="6.75" style="499"/>
    <col min="4747" max="4747" width="16.125" style="499"/>
    <col min="4748" max="4754" width="6.75" style="499"/>
    <col min="4755" max="4755" width="16.125" style="499"/>
    <col min="4756" max="4762" width="6.75" style="499"/>
    <col min="4763" max="4763" width="16.125" style="499"/>
    <col min="4764" max="4770" width="6.75" style="499"/>
    <col min="4771" max="4771" width="16.125" style="499"/>
    <col min="4772" max="4778" width="6.75" style="499"/>
    <col min="4779" max="4779" width="16.125" style="499"/>
    <col min="4780" max="4786" width="6.75" style="499"/>
    <col min="4787" max="4787" width="16.125" style="499"/>
    <col min="4788" max="4794" width="6.75" style="499"/>
    <col min="4795" max="4795" width="16.125" style="499"/>
    <col min="4796" max="4802" width="6.75" style="499"/>
    <col min="4803" max="4803" width="16.125" style="499"/>
    <col min="4804" max="4810" width="6.75" style="499"/>
    <col min="4811" max="4811" width="16.125" style="499"/>
    <col min="4812" max="4818" width="6.75" style="499"/>
    <col min="4819" max="4819" width="16.125" style="499"/>
    <col min="4820" max="4826" width="6.75" style="499"/>
    <col min="4827" max="4827" width="16.125" style="499"/>
    <col min="4828" max="4834" width="6.75" style="499"/>
    <col min="4835" max="4835" width="16.125" style="499"/>
    <col min="4836" max="4842" width="6.75" style="499"/>
    <col min="4843" max="4843" width="16.125" style="499"/>
    <col min="4844" max="4850" width="6.75" style="499"/>
    <col min="4851" max="4851" width="16.125" style="499"/>
    <col min="4852" max="4858" width="6.75" style="499"/>
    <col min="4859" max="4859" width="16.125" style="499"/>
    <col min="4860" max="4866" width="6.75" style="499"/>
    <col min="4867" max="4867" width="16.125" style="499"/>
    <col min="4868" max="4874" width="6.75" style="499"/>
    <col min="4875" max="4875" width="16.125" style="499"/>
    <col min="4876" max="4882" width="6.75" style="499"/>
    <col min="4883" max="4883" width="16.125" style="499"/>
    <col min="4884" max="4890" width="6.75" style="499"/>
    <col min="4891" max="4891" width="16.125" style="499"/>
    <col min="4892" max="4898" width="6.75" style="499"/>
    <col min="4899" max="4899" width="16.125" style="499"/>
    <col min="4900" max="4906" width="6.75" style="499"/>
    <col min="4907" max="4907" width="16.125" style="499"/>
    <col min="4908" max="4914" width="6.75" style="499"/>
    <col min="4915" max="4915" width="16.125" style="499"/>
    <col min="4916" max="4922" width="6.75" style="499"/>
    <col min="4923" max="4923" width="16.125" style="499"/>
    <col min="4924" max="4930" width="6.75" style="499"/>
    <col min="4931" max="4931" width="16.125" style="499"/>
    <col min="4932" max="4938" width="6.75" style="499"/>
    <col min="4939" max="4939" width="16.125" style="499"/>
    <col min="4940" max="4946" width="6.75" style="499"/>
    <col min="4947" max="4947" width="16.125" style="499"/>
    <col min="4948" max="4954" width="6.75" style="499"/>
    <col min="4955" max="4955" width="16.125" style="499"/>
    <col min="4956" max="4962" width="6.75" style="499"/>
    <col min="4963" max="4963" width="16.125" style="499"/>
    <col min="4964" max="4970" width="6.75" style="499"/>
    <col min="4971" max="4971" width="16.125" style="499"/>
    <col min="4972" max="4978" width="6.75" style="499"/>
    <col min="4979" max="4979" width="16.125" style="499"/>
    <col min="4980" max="4986" width="6.75" style="499"/>
    <col min="4987" max="4987" width="16.125" style="499"/>
    <col min="4988" max="4994" width="6.75" style="499"/>
    <col min="4995" max="4995" width="16.125" style="499"/>
    <col min="4996" max="5002" width="6.75" style="499"/>
    <col min="5003" max="5003" width="16.125" style="499"/>
    <col min="5004" max="5010" width="6.75" style="499"/>
    <col min="5011" max="5011" width="16.125" style="499"/>
    <col min="5012" max="5018" width="6.75" style="499"/>
    <col min="5019" max="5019" width="16.125" style="499"/>
    <col min="5020" max="5026" width="6.75" style="499"/>
    <col min="5027" max="5027" width="16.125" style="499"/>
    <col min="5028" max="5034" width="6.75" style="499"/>
    <col min="5035" max="5035" width="16.125" style="499"/>
    <col min="5036" max="5042" width="6.75" style="499"/>
    <col min="5043" max="5043" width="16.125" style="499"/>
    <col min="5044" max="5050" width="6.75" style="499"/>
    <col min="5051" max="5051" width="16.125" style="499"/>
    <col min="5052" max="5058" width="6.75" style="499"/>
    <col min="5059" max="5059" width="16.125" style="499"/>
    <col min="5060" max="5066" width="6.75" style="499"/>
    <col min="5067" max="5067" width="16.125" style="499"/>
    <col min="5068" max="5074" width="6.75" style="499"/>
    <col min="5075" max="5075" width="16.125" style="499"/>
    <col min="5076" max="5082" width="6.75" style="499"/>
    <col min="5083" max="5083" width="16.125" style="499"/>
    <col min="5084" max="5090" width="6.75" style="499"/>
    <col min="5091" max="5091" width="16.125" style="499"/>
    <col min="5092" max="5098" width="6.75" style="499"/>
    <col min="5099" max="5099" width="16.125" style="499"/>
    <col min="5100" max="5106" width="6.75" style="499"/>
    <col min="5107" max="5107" width="16.125" style="499"/>
    <col min="5108" max="5114" width="6.75" style="499"/>
    <col min="5115" max="5115" width="16.125" style="499"/>
    <col min="5116" max="5122" width="6.75" style="499"/>
    <col min="5123" max="5123" width="16.125" style="499"/>
    <col min="5124" max="5130" width="6.75" style="499"/>
    <col min="5131" max="5131" width="16.125" style="499"/>
    <col min="5132" max="5138" width="6.75" style="499"/>
    <col min="5139" max="5139" width="16.125" style="499"/>
    <col min="5140" max="5146" width="6.75" style="499"/>
    <col min="5147" max="5147" width="16.125" style="499"/>
    <col min="5148" max="5154" width="6.75" style="499"/>
    <col min="5155" max="5155" width="16.125" style="499"/>
    <col min="5156" max="5162" width="6.75" style="499"/>
    <col min="5163" max="5163" width="16.125" style="499"/>
    <col min="5164" max="5170" width="6.75" style="499"/>
    <col min="5171" max="5171" width="16.125" style="499"/>
    <col min="5172" max="5178" width="6.75" style="499"/>
    <col min="5179" max="5179" width="16.125" style="499"/>
    <col min="5180" max="5186" width="6.75" style="499"/>
    <col min="5187" max="5187" width="16.125" style="499"/>
    <col min="5188" max="5194" width="6.75" style="499"/>
    <col min="5195" max="5195" width="16.125" style="499"/>
    <col min="5196" max="5202" width="6.75" style="499"/>
    <col min="5203" max="5203" width="16.125" style="499"/>
    <col min="5204" max="5210" width="6.75" style="499"/>
    <col min="5211" max="5211" width="16.125" style="499"/>
    <col min="5212" max="5218" width="6.75" style="499"/>
    <col min="5219" max="5219" width="16.125" style="499"/>
    <col min="5220" max="5226" width="6.75" style="499"/>
    <col min="5227" max="5227" width="16.125" style="499"/>
    <col min="5228" max="5234" width="6.75" style="499"/>
    <col min="5235" max="5235" width="16.125" style="499"/>
    <col min="5236" max="5242" width="6.75" style="499"/>
    <col min="5243" max="5243" width="16.125" style="499"/>
    <col min="5244" max="5250" width="6.75" style="499"/>
    <col min="5251" max="5251" width="16.125" style="499"/>
    <col min="5252" max="5258" width="6.75" style="499"/>
    <col min="5259" max="5259" width="16.125" style="499"/>
    <col min="5260" max="5266" width="6.75" style="499"/>
    <col min="5267" max="5267" width="16.125" style="499"/>
    <col min="5268" max="5274" width="6.75" style="499"/>
    <col min="5275" max="5275" width="16.125" style="499"/>
    <col min="5276" max="5282" width="6.75" style="499"/>
    <col min="5283" max="5283" width="16.125" style="499"/>
    <col min="5284" max="5290" width="6.75" style="499"/>
    <col min="5291" max="5291" width="16.125" style="499"/>
    <col min="5292" max="5298" width="6.75" style="499"/>
    <col min="5299" max="5299" width="16.125" style="499"/>
    <col min="5300" max="5306" width="6.75" style="499"/>
    <col min="5307" max="5307" width="16.125" style="499"/>
    <col min="5308" max="5314" width="6.75" style="499"/>
    <col min="5315" max="5315" width="16.125" style="499"/>
    <col min="5316" max="5322" width="6.75" style="499"/>
    <col min="5323" max="5323" width="16.125" style="499"/>
    <col min="5324" max="5330" width="6.75" style="499"/>
    <col min="5331" max="5331" width="16.125" style="499"/>
    <col min="5332" max="5338" width="6.75" style="499"/>
    <col min="5339" max="5339" width="16.125" style="499"/>
    <col min="5340" max="5346" width="6.75" style="499"/>
    <col min="5347" max="5347" width="16.125" style="499"/>
    <col min="5348" max="5354" width="6.75" style="499"/>
    <col min="5355" max="5355" width="16.125" style="499"/>
    <col min="5356" max="5362" width="6.75" style="499"/>
    <col min="5363" max="5363" width="16.125" style="499"/>
    <col min="5364" max="5370" width="6.75" style="499"/>
    <col min="5371" max="5371" width="16.125" style="499"/>
    <col min="5372" max="5378" width="6.75" style="499"/>
    <col min="5379" max="5379" width="16.125" style="499"/>
    <col min="5380" max="5386" width="6.75" style="499"/>
    <col min="5387" max="5387" width="16.125" style="499"/>
    <col min="5388" max="5394" width="6.75" style="499"/>
    <col min="5395" max="5395" width="16.125" style="499"/>
    <col min="5396" max="5402" width="6.75" style="499"/>
    <col min="5403" max="5403" width="16.125" style="499"/>
    <col min="5404" max="5410" width="6.75" style="499"/>
    <col min="5411" max="5411" width="16.125" style="499"/>
    <col min="5412" max="5418" width="6.75" style="499"/>
    <col min="5419" max="5419" width="16.125" style="499"/>
    <col min="5420" max="5426" width="6.75" style="499"/>
    <col min="5427" max="5427" width="16.125" style="499"/>
    <col min="5428" max="5434" width="6.75" style="499"/>
    <col min="5435" max="5435" width="16.125" style="499"/>
    <col min="5436" max="5442" width="6.75" style="499"/>
    <col min="5443" max="5443" width="16.125" style="499"/>
    <col min="5444" max="5450" width="6.75" style="499"/>
    <col min="5451" max="5451" width="16.125" style="499"/>
    <col min="5452" max="5458" width="6.75" style="499"/>
    <col min="5459" max="5459" width="16.125" style="499"/>
    <col min="5460" max="5466" width="6.75" style="499"/>
    <col min="5467" max="5467" width="16.125" style="499"/>
    <col min="5468" max="5474" width="6.75" style="499"/>
    <col min="5475" max="5475" width="16.125" style="499"/>
    <col min="5476" max="5482" width="6.75" style="499"/>
    <col min="5483" max="5483" width="16.125" style="499"/>
    <col min="5484" max="5490" width="6.75" style="499"/>
    <col min="5491" max="5491" width="16.125" style="499"/>
    <col min="5492" max="5498" width="6.75" style="499"/>
    <col min="5499" max="5499" width="16.125" style="499"/>
    <col min="5500" max="5506" width="6.75" style="499"/>
    <col min="5507" max="5507" width="16.125" style="499"/>
    <col min="5508" max="5514" width="6.75" style="499"/>
    <col min="5515" max="5515" width="16.125" style="499"/>
    <col min="5516" max="5522" width="6.75" style="499"/>
    <col min="5523" max="5523" width="16.125" style="499"/>
    <col min="5524" max="5530" width="6.75" style="499"/>
    <col min="5531" max="5531" width="16.125" style="499"/>
    <col min="5532" max="5538" width="6.75" style="499"/>
    <col min="5539" max="5539" width="16.125" style="499"/>
    <col min="5540" max="5546" width="6.75" style="499"/>
    <col min="5547" max="5547" width="16.125" style="499"/>
    <col min="5548" max="5554" width="6.75" style="499"/>
    <col min="5555" max="5555" width="16.125" style="499"/>
    <col min="5556" max="5562" width="6.75" style="499"/>
    <col min="5563" max="5563" width="16.125" style="499"/>
    <col min="5564" max="5570" width="6.75" style="499"/>
    <col min="5571" max="5571" width="16.125" style="499"/>
    <col min="5572" max="5578" width="6.75" style="499"/>
    <col min="5579" max="5579" width="16.125" style="499"/>
    <col min="5580" max="5586" width="6.75" style="499"/>
    <col min="5587" max="5587" width="16.125" style="499"/>
    <col min="5588" max="5594" width="6.75" style="499"/>
    <col min="5595" max="5595" width="16.125" style="499"/>
    <col min="5596" max="5602" width="6.75" style="499"/>
    <col min="5603" max="5603" width="16.125" style="499"/>
    <col min="5604" max="5610" width="6.75" style="499"/>
    <col min="5611" max="5611" width="16.125" style="499"/>
    <col min="5612" max="5618" width="6.75" style="499"/>
    <col min="5619" max="5619" width="16.125" style="499"/>
    <col min="5620" max="5626" width="6.75" style="499"/>
    <col min="5627" max="5627" width="16.125" style="499"/>
    <col min="5628" max="5634" width="6.75" style="499"/>
    <col min="5635" max="5635" width="16.125" style="499"/>
    <col min="5636" max="5642" width="6.75" style="499"/>
    <col min="5643" max="5643" width="16.125" style="499"/>
    <col min="5644" max="5650" width="6.75" style="499"/>
    <col min="5651" max="5651" width="16.125" style="499"/>
    <col min="5652" max="5658" width="6.75" style="499"/>
    <col min="5659" max="5659" width="16.125" style="499"/>
    <col min="5660" max="5666" width="6.75" style="499"/>
    <col min="5667" max="5667" width="16.125" style="499"/>
    <col min="5668" max="5674" width="6.75" style="499"/>
    <col min="5675" max="5675" width="16.125" style="499"/>
    <col min="5676" max="5682" width="6.75" style="499"/>
    <col min="5683" max="5683" width="16.125" style="499"/>
    <col min="5684" max="5690" width="6.75" style="499"/>
    <col min="5691" max="5691" width="16.125" style="499"/>
    <col min="5692" max="5698" width="6.75" style="499"/>
    <col min="5699" max="5699" width="16.125" style="499"/>
    <col min="5700" max="5706" width="6.75" style="499"/>
    <col min="5707" max="5707" width="16.125" style="499"/>
    <col min="5708" max="5714" width="6.75" style="499"/>
    <col min="5715" max="5715" width="16.125" style="499"/>
    <col min="5716" max="5722" width="6.75" style="499"/>
    <col min="5723" max="5723" width="16.125" style="499"/>
    <col min="5724" max="5730" width="6.75" style="499"/>
    <col min="5731" max="5731" width="16.125" style="499"/>
    <col min="5732" max="5738" width="6.75" style="499"/>
    <col min="5739" max="5739" width="16.125" style="499"/>
    <col min="5740" max="5746" width="6.75" style="499"/>
    <col min="5747" max="5747" width="16.125" style="499"/>
    <col min="5748" max="5754" width="6.75" style="499"/>
    <col min="5755" max="5755" width="16.125" style="499"/>
    <col min="5756" max="5762" width="6.75" style="499"/>
    <col min="5763" max="5763" width="16.125" style="499"/>
    <col min="5764" max="5770" width="6.75" style="499"/>
    <col min="5771" max="5771" width="16.125" style="499"/>
    <col min="5772" max="5778" width="6.75" style="499"/>
    <col min="5779" max="5779" width="16.125" style="499"/>
    <col min="5780" max="5786" width="6.75" style="499"/>
    <col min="5787" max="5787" width="16.125" style="499"/>
    <col min="5788" max="5794" width="6.75" style="499"/>
    <col min="5795" max="5795" width="16.125" style="499"/>
    <col min="5796" max="5802" width="6.75" style="499"/>
    <col min="5803" max="5803" width="16.125" style="499"/>
    <col min="5804" max="5810" width="6.75" style="499"/>
    <col min="5811" max="5811" width="16.125" style="499"/>
    <col min="5812" max="5818" width="6.75" style="499"/>
    <col min="5819" max="5819" width="16.125" style="499"/>
    <col min="5820" max="5826" width="6.75" style="499"/>
    <col min="5827" max="5827" width="16.125" style="499"/>
    <col min="5828" max="5834" width="6.75" style="499"/>
    <col min="5835" max="5835" width="16.125" style="499"/>
    <col min="5836" max="5842" width="6.75" style="499"/>
    <col min="5843" max="5843" width="16.125" style="499"/>
    <col min="5844" max="5850" width="6.75" style="499"/>
    <col min="5851" max="5851" width="16.125" style="499"/>
    <col min="5852" max="5858" width="6.75" style="499"/>
    <col min="5859" max="5859" width="16.125" style="499"/>
    <col min="5860" max="5866" width="6.75" style="499"/>
    <col min="5867" max="5867" width="16.125" style="499"/>
    <col min="5868" max="5874" width="6.75" style="499"/>
    <col min="5875" max="5875" width="16.125" style="499"/>
    <col min="5876" max="5882" width="6.75" style="499"/>
    <col min="5883" max="5883" width="16.125" style="499"/>
    <col min="5884" max="5890" width="6.75" style="499"/>
    <col min="5891" max="5891" width="16.125" style="499"/>
    <col min="5892" max="5898" width="6.75" style="499"/>
    <col min="5899" max="5899" width="16.125" style="499"/>
    <col min="5900" max="5906" width="6.75" style="499"/>
    <col min="5907" max="5907" width="16.125" style="499"/>
    <col min="5908" max="5914" width="6.75" style="499"/>
    <col min="5915" max="5915" width="16.125" style="499"/>
    <col min="5916" max="5922" width="6.75" style="499"/>
    <col min="5923" max="5923" width="16.125" style="499"/>
    <col min="5924" max="5930" width="6.75" style="499"/>
    <col min="5931" max="5931" width="16.125" style="499"/>
    <col min="5932" max="5938" width="6.75" style="499"/>
    <col min="5939" max="5939" width="16.125" style="499"/>
    <col min="5940" max="5946" width="6.75" style="499"/>
    <col min="5947" max="5947" width="16.125" style="499"/>
    <col min="5948" max="5954" width="6.75" style="499"/>
    <col min="5955" max="5955" width="16.125" style="499"/>
    <col min="5956" max="5962" width="6.75" style="499"/>
    <col min="5963" max="5963" width="16.125" style="499"/>
    <col min="5964" max="5970" width="6.75" style="499"/>
    <col min="5971" max="5971" width="16.125" style="499"/>
    <col min="5972" max="5978" width="6.75" style="499"/>
    <col min="5979" max="5979" width="16.125" style="499"/>
    <col min="5980" max="5986" width="6.75" style="499"/>
    <col min="5987" max="5987" width="16.125" style="499"/>
    <col min="5988" max="5994" width="6.75" style="499"/>
    <col min="5995" max="5995" width="16.125" style="499"/>
    <col min="5996" max="6002" width="6.75" style="499"/>
    <col min="6003" max="6003" width="16.125" style="499"/>
    <col min="6004" max="6010" width="6.75" style="499"/>
    <col min="6011" max="6011" width="16.125" style="499"/>
    <col min="6012" max="6018" width="6.75" style="499"/>
    <col min="6019" max="6019" width="16.125" style="499"/>
    <col min="6020" max="6026" width="6.75" style="499"/>
    <col min="6027" max="6027" width="16.125" style="499"/>
    <col min="6028" max="6034" width="6.75" style="499"/>
    <col min="6035" max="6035" width="16.125" style="499"/>
    <col min="6036" max="6042" width="6.75" style="499"/>
    <col min="6043" max="6043" width="16.125" style="499"/>
    <col min="6044" max="6050" width="6.75" style="499"/>
    <col min="6051" max="6051" width="16.125" style="499"/>
    <col min="6052" max="6058" width="6.75" style="499"/>
    <col min="6059" max="6059" width="16.125" style="499"/>
    <col min="6060" max="6066" width="6.75" style="499"/>
    <col min="6067" max="6067" width="16.125" style="499"/>
    <col min="6068" max="6074" width="6.75" style="499"/>
    <col min="6075" max="6075" width="16.125" style="499"/>
    <col min="6076" max="6082" width="6.75" style="499"/>
    <col min="6083" max="6083" width="16.125" style="499"/>
    <col min="6084" max="6090" width="6.75" style="499"/>
    <col min="6091" max="6091" width="16.125" style="499"/>
    <col min="6092" max="6098" width="6.75" style="499"/>
    <col min="6099" max="6099" width="16.125" style="499"/>
    <col min="6100" max="6106" width="6.75" style="499"/>
    <col min="6107" max="6107" width="16.125" style="499"/>
    <col min="6108" max="6114" width="6.75" style="499"/>
    <col min="6115" max="6115" width="16.125" style="499"/>
    <col min="6116" max="6122" width="6.75" style="499"/>
    <col min="6123" max="6123" width="16.125" style="499"/>
    <col min="6124" max="6130" width="6.75" style="499"/>
    <col min="6131" max="6131" width="16.125" style="499"/>
    <col min="6132" max="6138" width="6.75" style="499"/>
    <col min="6139" max="6139" width="16.125" style="499"/>
    <col min="6140" max="6146" width="6.75" style="499"/>
    <col min="6147" max="6147" width="16.125" style="499"/>
    <col min="6148" max="6154" width="6.75" style="499"/>
    <col min="6155" max="6155" width="16.125" style="499"/>
    <col min="6156" max="6162" width="6.75" style="499"/>
    <col min="6163" max="6163" width="16.125" style="499"/>
    <col min="6164" max="6170" width="6.75" style="499"/>
    <col min="6171" max="6171" width="16.125" style="499"/>
    <col min="6172" max="6178" width="6.75" style="499"/>
    <col min="6179" max="6179" width="16.125" style="499"/>
    <col min="6180" max="6186" width="6.75" style="499"/>
    <col min="6187" max="6187" width="16.125" style="499"/>
    <col min="6188" max="6194" width="6.75" style="499"/>
    <col min="6195" max="6195" width="16.125" style="499"/>
    <col min="6196" max="6202" width="6.75" style="499"/>
    <col min="6203" max="6203" width="16.125" style="499"/>
    <col min="6204" max="6210" width="6.75" style="499"/>
    <col min="6211" max="6211" width="16.125" style="499"/>
    <col min="6212" max="6218" width="6.75" style="499"/>
    <col min="6219" max="6219" width="16.125" style="499"/>
    <col min="6220" max="6226" width="6.75" style="499"/>
    <col min="6227" max="6227" width="16.125" style="499"/>
    <col min="6228" max="6234" width="6.75" style="499"/>
    <col min="6235" max="6235" width="16.125" style="499"/>
    <col min="6236" max="6242" width="6.75" style="499"/>
    <col min="6243" max="6243" width="16.125" style="499"/>
    <col min="6244" max="6250" width="6.75" style="499"/>
    <col min="6251" max="6251" width="16.125" style="499"/>
    <col min="6252" max="6258" width="6.75" style="499"/>
    <col min="6259" max="6259" width="16.125" style="499"/>
    <col min="6260" max="6266" width="6.75" style="499"/>
    <col min="6267" max="6267" width="16.125" style="499"/>
    <col min="6268" max="6274" width="6.75" style="499"/>
    <col min="6275" max="6275" width="16.125" style="499"/>
    <col min="6276" max="6282" width="6.75" style="499"/>
    <col min="6283" max="6283" width="16.125" style="499"/>
    <col min="6284" max="6290" width="6.75" style="499"/>
    <col min="6291" max="6291" width="16.125" style="499"/>
    <col min="6292" max="6298" width="6.75" style="499"/>
    <col min="6299" max="6299" width="16.125" style="499"/>
    <col min="6300" max="6306" width="6.75" style="499"/>
    <col min="6307" max="6307" width="16.125" style="499"/>
    <col min="6308" max="6314" width="6.75" style="499"/>
    <col min="6315" max="6315" width="16.125" style="499"/>
    <col min="6316" max="6322" width="6.75" style="499"/>
    <col min="6323" max="6323" width="16.125" style="499"/>
    <col min="6324" max="6330" width="6.75" style="499"/>
    <col min="6331" max="6331" width="16.125" style="499"/>
    <col min="6332" max="6338" width="6.75" style="499"/>
    <col min="6339" max="6339" width="16.125" style="499"/>
    <col min="6340" max="6346" width="6.75" style="499"/>
    <col min="6347" max="6347" width="16.125" style="499"/>
    <col min="6348" max="6354" width="6.75" style="499"/>
    <col min="6355" max="6355" width="16.125" style="499"/>
    <col min="6356" max="6362" width="6.75" style="499"/>
    <col min="6363" max="6363" width="16.125" style="499"/>
    <col min="6364" max="6370" width="6.75" style="499"/>
    <col min="6371" max="6371" width="16.125" style="499"/>
    <col min="6372" max="6378" width="6.75" style="499"/>
    <col min="6379" max="6379" width="16.125" style="499"/>
    <col min="6380" max="6386" width="6.75" style="499"/>
    <col min="6387" max="6387" width="16.125" style="499"/>
    <col min="6388" max="6394" width="6.75" style="499"/>
    <col min="6395" max="6395" width="16.125" style="499"/>
    <col min="6396" max="6402" width="6.75" style="499"/>
    <col min="6403" max="6403" width="16.125" style="499"/>
    <col min="6404" max="6410" width="6.75" style="499"/>
    <col min="6411" max="6411" width="16.125" style="499"/>
    <col min="6412" max="6418" width="6.75" style="499"/>
    <col min="6419" max="6419" width="16.125" style="499"/>
    <col min="6420" max="6426" width="6.75" style="499"/>
    <col min="6427" max="6427" width="16.125" style="499"/>
    <col min="6428" max="6434" width="6.75" style="499"/>
    <col min="6435" max="6435" width="16.125" style="499"/>
    <col min="6436" max="6442" width="6.75" style="499"/>
    <col min="6443" max="6443" width="16.125" style="499"/>
    <col min="6444" max="6450" width="6.75" style="499"/>
    <col min="6451" max="6451" width="16.125" style="499"/>
    <col min="6452" max="6458" width="6.75" style="499"/>
    <col min="6459" max="6459" width="16.125" style="499"/>
    <col min="6460" max="6466" width="6.75" style="499"/>
    <col min="6467" max="6467" width="16.125" style="499"/>
    <col min="6468" max="6474" width="6.75" style="499"/>
    <col min="6475" max="6475" width="16.125" style="499"/>
    <col min="6476" max="6482" width="6.75" style="499"/>
    <col min="6483" max="6483" width="16.125" style="499"/>
    <col min="6484" max="6490" width="6.75" style="499"/>
    <col min="6491" max="6491" width="16.125" style="499"/>
    <col min="6492" max="6498" width="6.75" style="499"/>
    <col min="6499" max="6499" width="16.125" style="499"/>
    <col min="6500" max="6506" width="6.75" style="499"/>
    <col min="6507" max="6507" width="16.125" style="499"/>
    <col min="6508" max="6514" width="6.75" style="499"/>
    <col min="6515" max="6515" width="16.125" style="499"/>
    <col min="6516" max="6522" width="6.75" style="499"/>
    <col min="6523" max="6523" width="16.125" style="499"/>
    <col min="6524" max="6530" width="6.75" style="499"/>
    <col min="6531" max="6531" width="16.125" style="499"/>
    <col min="6532" max="6538" width="6.75" style="499"/>
    <col min="6539" max="6539" width="16.125" style="499"/>
    <col min="6540" max="6546" width="6.75" style="499"/>
    <col min="6547" max="6547" width="16.125" style="499"/>
    <col min="6548" max="6554" width="6.75" style="499"/>
    <col min="6555" max="6555" width="16.125" style="499"/>
    <col min="6556" max="6562" width="6.75" style="499"/>
    <col min="6563" max="6563" width="16.125" style="499"/>
    <col min="6564" max="6570" width="6.75" style="499"/>
    <col min="6571" max="6571" width="16.125" style="499"/>
    <col min="6572" max="6578" width="6.75" style="499"/>
    <col min="6579" max="6579" width="16.125" style="499"/>
    <col min="6580" max="6586" width="6.75" style="499"/>
    <col min="6587" max="6587" width="16.125" style="499"/>
    <col min="6588" max="6594" width="6.75" style="499"/>
    <col min="6595" max="6595" width="16.125" style="499"/>
    <col min="6596" max="6602" width="6.75" style="499"/>
    <col min="6603" max="6603" width="16.125" style="499"/>
    <col min="6604" max="6610" width="6.75" style="499"/>
    <col min="6611" max="6611" width="16.125" style="499"/>
    <col min="6612" max="6618" width="6.75" style="499"/>
    <col min="6619" max="6619" width="16.125" style="499"/>
    <col min="6620" max="6626" width="6.75" style="499"/>
    <col min="6627" max="6627" width="16.125" style="499"/>
    <col min="6628" max="6634" width="6.75" style="499"/>
    <col min="6635" max="6635" width="16.125" style="499"/>
    <col min="6636" max="6642" width="6.75" style="499"/>
    <col min="6643" max="6643" width="16.125" style="499"/>
    <col min="6644" max="6650" width="6.75" style="499"/>
    <col min="6651" max="6651" width="16.125" style="499"/>
    <col min="6652" max="6658" width="6.75" style="499"/>
    <col min="6659" max="6659" width="16.125" style="499"/>
    <col min="6660" max="6666" width="6.75" style="499"/>
    <col min="6667" max="6667" width="16.125" style="499"/>
    <col min="6668" max="6674" width="6.75" style="499"/>
    <col min="6675" max="6675" width="16.125" style="499"/>
    <col min="6676" max="6682" width="6.75" style="499"/>
    <col min="6683" max="6683" width="16.125" style="499"/>
    <col min="6684" max="6690" width="6.75" style="499"/>
    <col min="6691" max="6691" width="16.125" style="499"/>
    <col min="6692" max="6698" width="6.75" style="499"/>
    <col min="6699" max="6699" width="16.125" style="499"/>
    <col min="6700" max="6706" width="6.75" style="499"/>
    <col min="6707" max="6707" width="16.125" style="499"/>
    <col min="6708" max="6714" width="6.75" style="499"/>
    <col min="6715" max="6715" width="16.125" style="499"/>
    <col min="6716" max="6722" width="6.75" style="499"/>
    <col min="6723" max="6723" width="16.125" style="499"/>
    <col min="6724" max="6730" width="6.75" style="499"/>
    <col min="6731" max="6731" width="16.125" style="499"/>
    <col min="6732" max="6738" width="6.75" style="499"/>
    <col min="6739" max="6739" width="16.125" style="499"/>
    <col min="6740" max="6746" width="6.75" style="499"/>
    <col min="6747" max="6747" width="16.125" style="499"/>
    <col min="6748" max="6754" width="6.75" style="499"/>
    <col min="6755" max="6755" width="16.125" style="499"/>
    <col min="6756" max="6762" width="6.75" style="499"/>
    <col min="6763" max="6763" width="16.125" style="499"/>
    <col min="6764" max="6770" width="6.75" style="499"/>
    <col min="6771" max="6771" width="16.125" style="499"/>
    <col min="6772" max="6778" width="6.75" style="499"/>
    <col min="6779" max="6779" width="16.125" style="499"/>
    <col min="6780" max="6786" width="6.75" style="499"/>
    <col min="6787" max="6787" width="16.125" style="499"/>
    <col min="6788" max="6794" width="6.75" style="499"/>
    <col min="6795" max="6795" width="16.125" style="499"/>
    <col min="6796" max="6802" width="6.75" style="499"/>
    <col min="6803" max="6803" width="16.125" style="499"/>
    <col min="6804" max="6810" width="6.75" style="499"/>
    <col min="6811" max="6811" width="16.125" style="499"/>
    <col min="6812" max="6818" width="6.75" style="499"/>
    <col min="6819" max="6819" width="16.125" style="499"/>
    <col min="6820" max="6826" width="6.75" style="499"/>
    <col min="6827" max="6827" width="16.125" style="499"/>
    <col min="6828" max="6834" width="6.75" style="499"/>
    <col min="6835" max="6835" width="16.125" style="499"/>
    <col min="6836" max="6842" width="6.75" style="499"/>
    <col min="6843" max="6843" width="16.125" style="499"/>
    <col min="6844" max="6850" width="6.75" style="499"/>
    <col min="6851" max="6851" width="16.125" style="499"/>
    <col min="6852" max="6858" width="6.75" style="499"/>
    <col min="6859" max="6859" width="16.125" style="499"/>
    <col min="6860" max="6866" width="6.75" style="499"/>
    <col min="6867" max="6867" width="16.125" style="499"/>
    <col min="6868" max="6874" width="6.75" style="499"/>
    <col min="6875" max="6875" width="16.125" style="499"/>
    <col min="6876" max="6882" width="6.75" style="499"/>
    <col min="6883" max="6883" width="16.125" style="499"/>
    <col min="6884" max="6890" width="6.75" style="499"/>
    <col min="6891" max="6891" width="16.125" style="499"/>
    <col min="6892" max="6898" width="6.75" style="499"/>
    <col min="6899" max="6899" width="16.125" style="499"/>
    <col min="6900" max="6906" width="6.75" style="499"/>
    <col min="6907" max="6907" width="16.125" style="499"/>
    <col min="6908" max="6914" width="6.75" style="499"/>
    <col min="6915" max="6915" width="16.125" style="499"/>
    <col min="6916" max="6922" width="6.75" style="499"/>
    <col min="6923" max="6923" width="16.125" style="499"/>
    <col min="6924" max="6930" width="6.75" style="499"/>
    <col min="6931" max="6931" width="16.125" style="499"/>
    <col min="6932" max="6938" width="6.75" style="499"/>
    <col min="6939" max="6939" width="16.125" style="499"/>
    <col min="6940" max="6946" width="6.75" style="499"/>
    <col min="6947" max="6947" width="16.125" style="499"/>
    <col min="6948" max="6954" width="6.75" style="499"/>
    <col min="6955" max="6955" width="16.125" style="499"/>
    <col min="6956" max="6962" width="6.75" style="499"/>
    <col min="6963" max="6963" width="16.125" style="499"/>
    <col min="6964" max="6970" width="6.75" style="499"/>
    <col min="6971" max="6971" width="16.125" style="499"/>
    <col min="6972" max="6978" width="6.75" style="499"/>
    <col min="6979" max="6979" width="16.125" style="499"/>
    <col min="6980" max="6986" width="6.75" style="499"/>
    <col min="6987" max="6987" width="16.125" style="499"/>
    <col min="6988" max="6994" width="6.75" style="499"/>
    <col min="6995" max="6995" width="16.125" style="499"/>
    <col min="6996" max="7002" width="6.75" style="499"/>
    <col min="7003" max="7003" width="16.125" style="499"/>
    <col min="7004" max="7010" width="6.75" style="499"/>
    <col min="7011" max="7011" width="16.125" style="499"/>
    <col min="7012" max="7018" width="6.75" style="499"/>
    <col min="7019" max="7019" width="16.125" style="499"/>
    <col min="7020" max="7026" width="6.75" style="499"/>
    <col min="7027" max="7027" width="16.125" style="499"/>
    <col min="7028" max="7034" width="6.75" style="499"/>
    <col min="7035" max="7035" width="16.125" style="499"/>
    <col min="7036" max="7042" width="6.75" style="499"/>
    <col min="7043" max="7043" width="16.125" style="499"/>
    <col min="7044" max="7050" width="6.75" style="499"/>
    <col min="7051" max="7051" width="16.125" style="499"/>
    <col min="7052" max="7058" width="6.75" style="499"/>
    <col min="7059" max="7059" width="16.125" style="499"/>
    <col min="7060" max="7066" width="6.75" style="499"/>
    <col min="7067" max="7067" width="16.125" style="499"/>
    <col min="7068" max="7074" width="6.75" style="499"/>
    <col min="7075" max="7075" width="16.125" style="499"/>
    <col min="7076" max="7082" width="6.75" style="499"/>
    <col min="7083" max="7083" width="16.125" style="499"/>
    <col min="7084" max="7090" width="6.75" style="499"/>
    <col min="7091" max="7091" width="16.125" style="499"/>
    <col min="7092" max="7098" width="6.75" style="499"/>
    <col min="7099" max="7099" width="16.125" style="499"/>
    <col min="7100" max="7106" width="6.75" style="499"/>
    <col min="7107" max="7107" width="16.125" style="499"/>
    <col min="7108" max="7114" width="6.75" style="499"/>
    <col min="7115" max="7115" width="16.125" style="499"/>
    <col min="7116" max="7122" width="6.75" style="499"/>
    <col min="7123" max="7123" width="16.125" style="499"/>
    <col min="7124" max="7130" width="6.75" style="499"/>
    <col min="7131" max="7131" width="16.125" style="499"/>
    <col min="7132" max="7138" width="6.75" style="499"/>
    <col min="7139" max="7139" width="16.125" style="499"/>
    <col min="7140" max="7146" width="6.75" style="499"/>
    <col min="7147" max="7147" width="16.125" style="499"/>
    <col min="7148" max="7154" width="6.75" style="499"/>
    <col min="7155" max="7155" width="16.125" style="499"/>
    <col min="7156" max="7162" width="6.75" style="499"/>
    <col min="7163" max="7163" width="16.125" style="499"/>
    <col min="7164" max="7170" width="6.75" style="499"/>
    <col min="7171" max="7171" width="16.125" style="499"/>
    <col min="7172" max="7178" width="6.75" style="499"/>
    <col min="7179" max="7179" width="16.125" style="499"/>
    <col min="7180" max="7186" width="6.75" style="499"/>
    <col min="7187" max="7187" width="16.125" style="499"/>
    <col min="7188" max="7194" width="6.75" style="499"/>
    <col min="7195" max="7195" width="16.125" style="499"/>
    <col min="7196" max="7202" width="6.75" style="499"/>
    <col min="7203" max="7203" width="16.125" style="499"/>
    <col min="7204" max="7210" width="6.75" style="499"/>
    <col min="7211" max="7211" width="16.125" style="499"/>
    <col min="7212" max="7218" width="6.75" style="499"/>
    <col min="7219" max="7219" width="16.125" style="499"/>
    <col min="7220" max="7226" width="6.75" style="499"/>
    <col min="7227" max="7227" width="16.125" style="499"/>
    <col min="7228" max="7234" width="6.75" style="499"/>
    <col min="7235" max="7235" width="16.125" style="499"/>
    <col min="7236" max="7242" width="6.75" style="499"/>
    <col min="7243" max="7243" width="16.125" style="499"/>
    <col min="7244" max="7250" width="6.75" style="499"/>
    <col min="7251" max="7251" width="16.125" style="499"/>
    <col min="7252" max="7258" width="6.75" style="499"/>
    <col min="7259" max="7259" width="16.125" style="499"/>
    <col min="7260" max="7266" width="6.75" style="499"/>
    <col min="7267" max="7267" width="16.125" style="499"/>
    <col min="7268" max="7274" width="6.75" style="499"/>
    <col min="7275" max="7275" width="16.125" style="499"/>
    <col min="7276" max="7282" width="6.75" style="499"/>
    <col min="7283" max="7283" width="16.125" style="499"/>
    <col min="7284" max="7290" width="6.75" style="499"/>
    <col min="7291" max="7291" width="16.125" style="499"/>
    <col min="7292" max="7298" width="6.75" style="499"/>
    <col min="7299" max="7299" width="16.125" style="499"/>
    <col min="7300" max="7306" width="6.75" style="499"/>
    <col min="7307" max="7307" width="16.125" style="499"/>
    <col min="7308" max="7314" width="6.75" style="499"/>
    <col min="7315" max="7315" width="16.125" style="499"/>
    <col min="7316" max="7322" width="6.75" style="499"/>
    <col min="7323" max="7323" width="16.125" style="499"/>
    <col min="7324" max="7330" width="6.75" style="499"/>
    <col min="7331" max="7331" width="16.125" style="499"/>
    <col min="7332" max="7338" width="6.75" style="499"/>
    <col min="7339" max="7339" width="16.125" style="499"/>
    <col min="7340" max="7346" width="6.75" style="499"/>
    <col min="7347" max="7347" width="16.125" style="499"/>
    <col min="7348" max="7354" width="6.75" style="499"/>
    <col min="7355" max="7355" width="16.125" style="499"/>
    <col min="7356" max="7362" width="6.75" style="499"/>
    <col min="7363" max="7363" width="16.125" style="499"/>
    <col min="7364" max="7370" width="6.75" style="499"/>
    <col min="7371" max="7371" width="16.125" style="499"/>
    <col min="7372" max="7378" width="6.75" style="499"/>
    <col min="7379" max="7379" width="16.125" style="499"/>
    <col min="7380" max="7386" width="6.75" style="499"/>
    <col min="7387" max="7387" width="16.125" style="499"/>
    <col min="7388" max="7394" width="6.75" style="499"/>
    <col min="7395" max="7395" width="16.125" style="499"/>
    <col min="7396" max="7402" width="6.75" style="499"/>
    <col min="7403" max="7403" width="16.125" style="499"/>
    <col min="7404" max="7410" width="6.75" style="499"/>
    <col min="7411" max="7411" width="16.125" style="499"/>
    <col min="7412" max="7418" width="6.75" style="499"/>
    <col min="7419" max="7419" width="16.125" style="499"/>
    <col min="7420" max="7426" width="6.75" style="499"/>
    <col min="7427" max="7427" width="16.125" style="499"/>
    <col min="7428" max="7434" width="6.75" style="499"/>
    <col min="7435" max="7435" width="16.125" style="499"/>
    <col min="7436" max="7442" width="6.75" style="499"/>
    <col min="7443" max="7443" width="16.125" style="499"/>
    <col min="7444" max="7450" width="6.75" style="499"/>
    <col min="7451" max="7451" width="16.125" style="499"/>
    <col min="7452" max="7458" width="6.75" style="499"/>
    <col min="7459" max="7459" width="16.125" style="499"/>
    <col min="7460" max="7466" width="6.75" style="499"/>
    <col min="7467" max="7467" width="16.125" style="499"/>
    <col min="7468" max="7474" width="6.75" style="499"/>
    <col min="7475" max="7475" width="16.125" style="499"/>
    <col min="7476" max="7482" width="6.75" style="499"/>
    <col min="7483" max="7483" width="16.125" style="499"/>
    <col min="7484" max="7490" width="6.75" style="499"/>
    <col min="7491" max="7491" width="16.125" style="499"/>
    <col min="7492" max="7498" width="6.75" style="499"/>
    <col min="7499" max="7499" width="16.125" style="499"/>
    <col min="7500" max="7506" width="6.75" style="499"/>
    <col min="7507" max="7507" width="16.125" style="499"/>
    <col min="7508" max="7514" width="6.75" style="499"/>
    <col min="7515" max="7515" width="16.125" style="499"/>
    <col min="7516" max="7522" width="6.75" style="499"/>
    <col min="7523" max="7523" width="16.125" style="499"/>
    <col min="7524" max="7530" width="6.75" style="499"/>
    <col min="7531" max="7531" width="16.125" style="499"/>
    <col min="7532" max="7538" width="6.75" style="499"/>
    <col min="7539" max="7539" width="16.125" style="499"/>
    <col min="7540" max="7546" width="6.75" style="499"/>
    <col min="7547" max="7547" width="16.125" style="499"/>
    <col min="7548" max="7554" width="6.75" style="499"/>
    <col min="7555" max="7555" width="16.125" style="499"/>
    <col min="7556" max="7562" width="6.75" style="499"/>
    <col min="7563" max="7563" width="16.125" style="499"/>
    <col min="7564" max="7570" width="6.75" style="499"/>
    <col min="7571" max="7571" width="16.125" style="499"/>
    <col min="7572" max="7578" width="6.75" style="499"/>
    <col min="7579" max="7579" width="16.125" style="499"/>
    <col min="7580" max="7586" width="6.75" style="499"/>
    <col min="7587" max="7587" width="16.125" style="499"/>
    <col min="7588" max="7594" width="6.75" style="499"/>
    <col min="7595" max="7595" width="16.125" style="499"/>
    <col min="7596" max="7602" width="6.75" style="499"/>
    <col min="7603" max="7603" width="16.125" style="499"/>
    <col min="7604" max="7610" width="6.75" style="499"/>
    <col min="7611" max="7611" width="16.125" style="499"/>
    <col min="7612" max="7618" width="6.75" style="499"/>
    <col min="7619" max="7619" width="16.125" style="499"/>
    <col min="7620" max="7626" width="6.75" style="499"/>
    <col min="7627" max="7627" width="16.125" style="499"/>
    <col min="7628" max="7634" width="6.75" style="499"/>
    <col min="7635" max="7635" width="16.125" style="499"/>
    <col min="7636" max="7642" width="6.75" style="499"/>
    <col min="7643" max="7643" width="16.125" style="499"/>
    <col min="7644" max="7650" width="6.75" style="499"/>
    <col min="7651" max="7651" width="16.125" style="499"/>
    <col min="7652" max="7658" width="6.75" style="499"/>
    <col min="7659" max="7659" width="16.125" style="499"/>
    <col min="7660" max="7666" width="6.75" style="499"/>
    <col min="7667" max="7667" width="16.125" style="499"/>
    <col min="7668" max="7674" width="6.75" style="499"/>
    <col min="7675" max="7675" width="16.125" style="499"/>
    <col min="7676" max="7682" width="6.75" style="499"/>
    <col min="7683" max="7683" width="16.125" style="499"/>
    <col min="7684" max="7690" width="6.75" style="499"/>
    <col min="7691" max="7691" width="16.125" style="499"/>
    <col min="7692" max="7698" width="6.75" style="499"/>
    <col min="7699" max="7699" width="16.125" style="499"/>
    <col min="7700" max="7706" width="6.75" style="499"/>
    <col min="7707" max="7707" width="16.125" style="499"/>
    <col min="7708" max="7714" width="6.75" style="499"/>
    <col min="7715" max="7715" width="16.125" style="499"/>
    <col min="7716" max="7722" width="6.75" style="499"/>
    <col min="7723" max="7723" width="16.125" style="499"/>
    <col min="7724" max="7730" width="6.75" style="499"/>
    <col min="7731" max="7731" width="16.125" style="499"/>
    <col min="7732" max="7738" width="6.75" style="499"/>
    <col min="7739" max="7739" width="16.125" style="499"/>
    <col min="7740" max="7746" width="6.75" style="499"/>
    <col min="7747" max="7747" width="16.125" style="499"/>
    <col min="7748" max="7754" width="6.75" style="499"/>
    <col min="7755" max="7755" width="16.125" style="499"/>
    <col min="7756" max="7762" width="6.75" style="499"/>
    <col min="7763" max="7763" width="16.125" style="499"/>
    <col min="7764" max="7770" width="6.75" style="499"/>
    <col min="7771" max="7771" width="16.125" style="499"/>
    <col min="7772" max="7778" width="6.75" style="499"/>
    <col min="7779" max="7779" width="16.125" style="499"/>
    <col min="7780" max="7786" width="6.75" style="499"/>
    <col min="7787" max="7787" width="16.125" style="499"/>
    <col min="7788" max="7794" width="6.75" style="499"/>
    <col min="7795" max="7795" width="16.125" style="499"/>
    <col min="7796" max="7802" width="6.75" style="499"/>
    <col min="7803" max="7803" width="16.125" style="499"/>
    <col min="7804" max="7810" width="6.75" style="499"/>
    <col min="7811" max="7811" width="16.125" style="499"/>
    <col min="7812" max="7818" width="6.75" style="499"/>
    <col min="7819" max="7819" width="16.125" style="499"/>
    <col min="7820" max="7826" width="6.75" style="499"/>
    <col min="7827" max="7827" width="16.125" style="499"/>
    <col min="7828" max="7834" width="6.75" style="499"/>
    <col min="7835" max="7835" width="16.125" style="499"/>
    <col min="7836" max="7842" width="6.75" style="499"/>
    <col min="7843" max="7843" width="16.125" style="499"/>
    <col min="7844" max="7850" width="6.75" style="499"/>
    <col min="7851" max="7851" width="16.125" style="499"/>
    <col min="7852" max="7858" width="6.75" style="499"/>
    <col min="7859" max="7859" width="16.125" style="499"/>
    <col min="7860" max="7866" width="6.75" style="499"/>
    <col min="7867" max="7867" width="16.125" style="499"/>
    <col min="7868" max="7874" width="6.75" style="499"/>
    <col min="7875" max="7875" width="16.125" style="499"/>
    <col min="7876" max="7882" width="6.75" style="499"/>
    <col min="7883" max="7883" width="16.125" style="499"/>
    <col min="7884" max="7890" width="6.75" style="499"/>
    <col min="7891" max="7891" width="16.125" style="499"/>
    <col min="7892" max="7898" width="6.75" style="499"/>
    <col min="7899" max="7899" width="16.125" style="499"/>
    <col min="7900" max="7906" width="6.75" style="499"/>
    <col min="7907" max="7907" width="16.125" style="499"/>
    <col min="7908" max="7914" width="6.75" style="499"/>
    <col min="7915" max="7915" width="16.125" style="499"/>
    <col min="7916" max="7922" width="6.75" style="499"/>
    <col min="7923" max="7923" width="16.125" style="499"/>
    <col min="7924" max="7930" width="6.75" style="499"/>
    <col min="7931" max="7931" width="16.125" style="499"/>
    <col min="7932" max="7938" width="6.75" style="499"/>
    <col min="7939" max="7939" width="16.125" style="499"/>
    <col min="7940" max="7946" width="6.75" style="499"/>
    <col min="7947" max="7947" width="16.125" style="499"/>
    <col min="7948" max="7954" width="6.75" style="499"/>
    <col min="7955" max="7955" width="16.125" style="499"/>
    <col min="7956" max="7962" width="6.75" style="499"/>
    <col min="7963" max="7963" width="16.125" style="499"/>
    <col min="7964" max="7970" width="6.75" style="499"/>
    <col min="7971" max="7971" width="16.125" style="499"/>
    <col min="7972" max="7978" width="6.75" style="499"/>
    <col min="7979" max="7979" width="16.125" style="499"/>
    <col min="7980" max="7986" width="6.75" style="499"/>
    <col min="7987" max="7987" width="16.125" style="499"/>
    <col min="7988" max="7994" width="6.75" style="499"/>
    <col min="7995" max="7995" width="16.125" style="499"/>
    <col min="7996" max="8002" width="6.75" style="499"/>
    <col min="8003" max="8003" width="16.125" style="499"/>
    <col min="8004" max="8010" width="6.75" style="499"/>
    <col min="8011" max="8011" width="16.125" style="499"/>
    <col min="8012" max="8018" width="6.75" style="499"/>
    <col min="8019" max="8019" width="16.125" style="499"/>
    <col min="8020" max="8026" width="6.75" style="499"/>
    <col min="8027" max="8027" width="16.125" style="499"/>
    <col min="8028" max="8034" width="6.75" style="499"/>
    <col min="8035" max="8035" width="16.125" style="499"/>
    <col min="8036" max="8042" width="6.75" style="499"/>
    <col min="8043" max="8043" width="16.125" style="499"/>
    <col min="8044" max="8050" width="6.75" style="499"/>
    <col min="8051" max="8051" width="16.125" style="499"/>
    <col min="8052" max="8058" width="6.75" style="499"/>
    <col min="8059" max="8059" width="16.125" style="499"/>
    <col min="8060" max="8066" width="6.75" style="499"/>
    <col min="8067" max="8067" width="16.125" style="499"/>
    <col min="8068" max="8074" width="6.75" style="499"/>
    <col min="8075" max="8075" width="16.125" style="499"/>
    <col min="8076" max="8082" width="6.75" style="499"/>
    <col min="8083" max="8083" width="16.125" style="499"/>
    <col min="8084" max="8090" width="6.75" style="499"/>
    <col min="8091" max="8091" width="16.125" style="499"/>
    <col min="8092" max="8098" width="6.75" style="499"/>
    <col min="8099" max="8099" width="16.125" style="499"/>
    <col min="8100" max="8106" width="6.75" style="499"/>
    <col min="8107" max="8107" width="16.125" style="499"/>
    <col min="8108" max="8114" width="6.75" style="499"/>
    <col min="8115" max="8115" width="16.125" style="499"/>
    <col min="8116" max="8122" width="6.75" style="499"/>
    <col min="8123" max="8123" width="16.125" style="499"/>
    <col min="8124" max="8130" width="6.75" style="499"/>
    <col min="8131" max="8131" width="16.125" style="499"/>
    <col min="8132" max="8138" width="6.75" style="499"/>
    <col min="8139" max="8139" width="16.125" style="499"/>
    <col min="8140" max="8146" width="6.75" style="499"/>
    <col min="8147" max="8147" width="16.125" style="499"/>
    <col min="8148" max="8154" width="6.75" style="499"/>
    <col min="8155" max="8155" width="16.125" style="499"/>
    <col min="8156" max="8162" width="6.75" style="499"/>
    <col min="8163" max="8163" width="16.125" style="499"/>
    <col min="8164" max="8170" width="6.75" style="499"/>
    <col min="8171" max="8171" width="16.125" style="499"/>
    <col min="8172" max="8178" width="6.75" style="499"/>
    <col min="8179" max="8179" width="16.125" style="499"/>
    <col min="8180" max="8186" width="6.75" style="499"/>
    <col min="8187" max="8187" width="16.125" style="499"/>
    <col min="8188" max="8194" width="6.75" style="499"/>
    <col min="8195" max="8195" width="16.125" style="499"/>
    <col min="8196" max="8202" width="6.75" style="499"/>
    <col min="8203" max="8203" width="16.125" style="499"/>
    <col min="8204" max="8210" width="6.75" style="499"/>
    <col min="8211" max="8211" width="16.125" style="499"/>
    <col min="8212" max="8218" width="6.75" style="499"/>
    <col min="8219" max="8219" width="16.125" style="499"/>
    <col min="8220" max="8226" width="6.75" style="499"/>
    <col min="8227" max="8227" width="16.125" style="499"/>
    <col min="8228" max="8234" width="6.75" style="499"/>
    <col min="8235" max="8235" width="16.125" style="499"/>
    <col min="8236" max="8242" width="6.75" style="499"/>
    <col min="8243" max="8243" width="16.125" style="499"/>
    <col min="8244" max="8250" width="6.75" style="499"/>
    <col min="8251" max="8251" width="16.125" style="499"/>
    <col min="8252" max="8258" width="6.75" style="499"/>
    <col min="8259" max="8259" width="16.125" style="499"/>
    <col min="8260" max="8266" width="6.75" style="499"/>
    <col min="8267" max="8267" width="16.125" style="499"/>
    <col min="8268" max="8274" width="6.75" style="499"/>
    <col min="8275" max="8275" width="16.125" style="499"/>
    <col min="8276" max="8282" width="6.75" style="499"/>
    <col min="8283" max="8283" width="16.125" style="499"/>
    <col min="8284" max="8290" width="6.75" style="499"/>
    <col min="8291" max="8291" width="16.125" style="499"/>
    <col min="8292" max="8298" width="6.75" style="499"/>
    <col min="8299" max="8299" width="16.125" style="499"/>
    <col min="8300" max="8306" width="6.75" style="499"/>
    <col min="8307" max="8307" width="16.125" style="499"/>
    <col min="8308" max="8314" width="6.75" style="499"/>
    <col min="8315" max="8315" width="16.125" style="499"/>
    <col min="8316" max="8322" width="6.75" style="499"/>
    <col min="8323" max="8323" width="16.125" style="499"/>
    <col min="8324" max="8330" width="6.75" style="499"/>
    <col min="8331" max="8331" width="16.125" style="499"/>
    <col min="8332" max="8338" width="6.75" style="499"/>
    <col min="8339" max="8339" width="16.125" style="499"/>
    <col min="8340" max="8346" width="6.75" style="499"/>
    <col min="8347" max="8347" width="16.125" style="499"/>
    <col min="8348" max="8354" width="6.75" style="499"/>
    <col min="8355" max="8355" width="16.125" style="499"/>
    <col min="8356" max="8362" width="6.75" style="499"/>
    <col min="8363" max="8363" width="16.125" style="499"/>
    <col min="8364" max="8370" width="6.75" style="499"/>
    <col min="8371" max="8371" width="16.125" style="499"/>
    <col min="8372" max="8378" width="6.75" style="499"/>
    <col min="8379" max="8379" width="16.125" style="499"/>
    <col min="8380" max="8386" width="6.75" style="499"/>
    <col min="8387" max="8387" width="16.125" style="499"/>
    <col min="8388" max="8394" width="6.75" style="499"/>
    <col min="8395" max="8395" width="16.125" style="499"/>
    <col min="8396" max="8402" width="6.75" style="499"/>
    <col min="8403" max="8403" width="16.125" style="499"/>
    <col min="8404" max="8410" width="6.75" style="499"/>
    <col min="8411" max="8411" width="16.125" style="499"/>
    <col min="8412" max="8418" width="6.75" style="499"/>
    <col min="8419" max="8419" width="16.125" style="499"/>
    <col min="8420" max="8426" width="6.75" style="499"/>
    <col min="8427" max="8427" width="16.125" style="499"/>
    <col min="8428" max="8434" width="6.75" style="499"/>
    <col min="8435" max="8435" width="16.125" style="499"/>
    <col min="8436" max="8442" width="6.75" style="499"/>
    <col min="8443" max="8443" width="16.125" style="499"/>
    <col min="8444" max="8450" width="6.75" style="499"/>
    <col min="8451" max="8451" width="16.125" style="499"/>
    <col min="8452" max="8458" width="6.75" style="499"/>
    <col min="8459" max="8459" width="16.125" style="499"/>
    <col min="8460" max="8466" width="6.75" style="499"/>
    <col min="8467" max="8467" width="16.125" style="499"/>
    <col min="8468" max="8474" width="6.75" style="499"/>
    <col min="8475" max="8475" width="16.125" style="499"/>
    <col min="8476" max="8482" width="6.75" style="499"/>
    <col min="8483" max="8483" width="16.125" style="499"/>
    <col min="8484" max="8490" width="6.75" style="499"/>
    <col min="8491" max="8491" width="16.125" style="499"/>
    <col min="8492" max="8498" width="6.75" style="499"/>
    <col min="8499" max="8499" width="16.125" style="499"/>
    <col min="8500" max="8506" width="6.75" style="499"/>
    <col min="8507" max="8507" width="16.125" style="499"/>
    <col min="8508" max="8514" width="6.75" style="499"/>
    <col min="8515" max="8515" width="16.125" style="499"/>
    <col min="8516" max="8522" width="6.75" style="499"/>
    <col min="8523" max="8523" width="16.125" style="499"/>
    <col min="8524" max="8530" width="6.75" style="499"/>
    <col min="8531" max="8531" width="16.125" style="499"/>
    <col min="8532" max="8538" width="6.75" style="499"/>
    <col min="8539" max="8539" width="16.125" style="499"/>
    <col min="8540" max="8546" width="6.75" style="499"/>
    <col min="8547" max="8547" width="16.125" style="499"/>
    <col min="8548" max="8554" width="6.75" style="499"/>
    <col min="8555" max="8555" width="16.125" style="499"/>
    <col min="8556" max="8562" width="6.75" style="499"/>
    <col min="8563" max="8563" width="16.125" style="499"/>
    <col min="8564" max="8570" width="6.75" style="499"/>
    <col min="8571" max="8571" width="16.125" style="499"/>
    <col min="8572" max="8578" width="6.75" style="499"/>
    <col min="8579" max="8579" width="16.125" style="499"/>
    <col min="8580" max="8586" width="6.75" style="499"/>
    <col min="8587" max="8587" width="16.125" style="499"/>
    <col min="8588" max="8594" width="6.75" style="499"/>
    <col min="8595" max="8595" width="16.125" style="499"/>
    <col min="8596" max="8602" width="6.75" style="499"/>
    <col min="8603" max="8603" width="16.125" style="499"/>
    <col min="8604" max="8610" width="6.75" style="499"/>
    <col min="8611" max="8611" width="16.125" style="499"/>
    <col min="8612" max="8618" width="6.75" style="499"/>
    <col min="8619" max="8619" width="16.125" style="499"/>
    <col min="8620" max="8626" width="6.75" style="499"/>
    <col min="8627" max="8627" width="16.125" style="499"/>
    <col min="8628" max="8634" width="6.75" style="499"/>
    <col min="8635" max="8635" width="16.125" style="499"/>
    <col min="8636" max="8642" width="6.75" style="499"/>
    <col min="8643" max="8643" width="16.125" style="499"/>
    <col min="8644" max="8650" width="6.75" style="499"/>
    <col min="8651" max="8651" width="16.125" style="499"/>
    <col min="8652" max="8658" width="6.75" style="499"/>
    <col min="8659" max="8659" width="16.125" style="499"/>
    <col min="8660" max="8666" width="6.75" style="499"/>
    <col min="8667" max="8667" width="16.125" style="499"/>
    <col min="8668" max="8674" width="6.75" style="499"/>
    <col min="8675" max="8675" width="16.125" style="499"/>
    <col min="8676" max="8682" width="6.75" style="499"/>
    <col min="8683" max="8683" width="16.125" style="499"/>
    <col min="8684" max="8690" width="6.75" style="499"/>
    <col min="8691" max="8691" width="16.125" style="499"/>
    <col min="8692" max="8698" width="6.75" style="499"/>
    <col min="8699" max="8699" width="16.125" style="499"/>
    <col min="8700" max="8706" width="6.75" style="499"/>
    <col min="8707" max="8707" width="16.125" style="499"/>
    <col min="8708" max="8714" width="6.75" style="499"/>
    <col min="8715" max="8715" width="16.125" style="499"/>
    <col min="8716" max="8722" width="6.75" style="499"/>
    <col min="8723" max="8723" width="16.125" style="499"/>
    <col min="8724" max="8730" width="6.75" style="499"/>
    <col min="8731" max="8731" width="16.125" style="499"/>
    <col min="8732" max="8738" width="6.75" style="499"/>
    <col min="8739" max="8739" width="16.125" style="499"/>
    <col min="8740" max="8746" width="6.75" style="499"/>
    <col min="8747" max="8747" width="16.125" style="499"/>
    <col min="8748" max="8754" width="6.75" style="499"/>
    <col min="8755" max="8755" width="16.125" style="499"/>
    <col min="8756" max="8762" width="6.75" style="499"/>
    <col min="8763" max="8763" width="16.125" style="499"/>
    <col min="8764" max="8770" width="6.75" style="499"/>
    <col min="8771" max="8771" width="16.125" style="499"/>
    <col min="8772" max="8778" width="6.75" style="499"/>
    <col min="8779" max="8779" width="16.125" style="499"/>
    <col min="8780" max="8786" width="6.75" style="499"/>
    <col min="8787" max="8787" width="16.125" style="499"/>
    <col min="8788" max="8794" width="6.75" style="499"/>
    <col min="8795" max="8795" width="16.125" style="499"/>
    <col min="8796" max="8802" width="6.75" style="499"/>
    <col min="8803" max="8803" width="16.125" style="499"/>
    <col min="8804" max="8810" width="6.75" style="499"/>
    <col min="8811" max="8811" width="16.125" style="499"/>
    <col min="8812" max="8818" width="6.75" style="499"/>
    <col min="8819" max="8819" width="16.125" style="499"/>
    <col min="8820" max="8826" width="6.75" style="499"/>
    <col min="8827" max="8827" width="16.125" style="499"/>
    <col min="8828" max="8834" width="6.75" style="499"/>
    <col min="8835" max="8835" width="16.125" style="499"/>
    <col min="8836" max="8842" width="6.75" style="499"/>
    <col min="8843" max="8843" width="16.125" style="499"/>
    <col min="8844" max="8850" width="6.75" style="499"/>
    <col min="8851" max="8851" width="16.125" style="499"/>
    <col min="8852" max="8858" width="6.75" style="499"/>
    <col min="8859" max="8859" width="16.125" style="499"/>
    <col min="8860" max="8866" width="6.75" style="499"/>
    <col min="8867" max="8867" width="16.125" style="499"/>
    <col min="8868" max="8874" width="6.75" style="499"/>
    <col min="8875" max="8875" width="16.125" style="499"/>
    <col min="8876" max="8882" width="6.75" style="499"/>
    <col min="8883" max="8883" width="16.125" style="499"/>
    <col min="8884" max="8890" width="6.75" style="499"/>
    <col min="8891" max="8891" width="16.125" style="499"/>
    <col min="8892" max="8898" width="6.75" style="499"/>
    <col min="8899" max="8899" width="16.125" style="499"/>
    <col min="8900" max="8906" width="6.75" style="499"/>
    <col min="8907" max="8907" width="16.125" style="499"/>
    <col min="8908" max="8914" width="6.75" style="499"/>
    <col min="8915" max="8915" width="16.125" style="499"/>
    <col min="8916" max="8922" width="6.75" style="499"/>
    <col min="8923" max="8923" width="16.125" style="499"/>
    <col min="8924" max="8930" width="6.75" style="499"/>
    <col min="8931" max="8931" width="16.125" style="499"/>
    <col min="8932" max="8938" width="6.75" style="499"/>
    <col min="8939" max="8939" width="16.125" style="499"/>
    <col min="8940" max="8946" width="6.75" style="499"/>
    <col min="8947" max="8947" width="16.125" style="499"/>
    <col min="8948" max="8954" width="6.75" style="499"/>
    <col min="8955" max="8955" width="16.125" style="499"/>
    <col min="8956" max="8962" width="6.75" style="499"/>
    <col min="8963" max="8963" width="16.125" style="499"/>
    <col min="8964" max="8970" width="6.75" style="499"/>
    <col min="8971" max="8971" width="16.125" style="499"/>
    <col min="8972" max="8978" width="6.75" style="499"/>
    <col min="8979" max="8979" width="16.125" style="499"/>
    <col min="8980" max="8986" width="6.75" style="499"/>
    <col min="8987" max="8987" width="16.125" style="499"/>
    <col min="8988" max="8994" width="6.75" style="499"/>
    <col min="8995" max="8995" width="16.125" style="499"/>
    <col min="8996" max="9002" width="6.75" style="499"/>
    <col min="9003" max="9003" width="16.125" style="499"/>
    <col min="9004" max="9010" width="6.75" style="499"/>
    <col min="9011" max="9011" width="16.125" style="499"/>
    <col min="9012" max="9018" width="6.75" style="499"/>
    <col min="9019" max="9019" width="16.125" style="499"/>
    <col min="9020" max="9026" width="6.75" style="499"/>
    <col min="9027" max="9027" width="16.125" style="499"/>
    <col min="9028" max="9034" width="6.75" style="499"/>
    <col min="9035" max="9035" width="16.125" style="499"/>
    <col min="9036" max="9042" width="6.75" style="499"/>
    <col min="9043" max="9043" width="16.125" style="499"/>
    <col min="9044" max="9050" width="6.75" style="499"/>
    <col min="9051" max="9051" width="16.125" style="499"/>
    <col min="9052" max="9058" width="6.75" style="499"/>
    <col min="9059" max="9059" width="16.125" style="499"/>
    <col min="9060" max="9066" width="6.75" style="499"/>
    <col min="9067" max="9067" width="16.125" style="499"/>
    <col min="9068" max="9074" width="6.75" style="499"/>
    <col min="9075" max="9075" width="16.125" style="499"/>
    <col min="9076" max="9082" width="6.75" style="499"/>
    <col min="9083" max="9083" width="16.125" style="499"/>
    <col min="9084" max="9090" width="6.75" style="499"/>
    <col min="9091" max="9091" width="16.125" style="499"/>
    <col min="9092" max="9098" width="6.75" style="499"/>
    <col min="9099" max="9099" width="16.125" style="499"/>
    <col min="9100" max="9106" width="6.75" style="499"/>
    <col min="9107" max="9107" width="16.125" style="499"/>
    <col min="9108" max="9114" width="6.75" style="499"/>
    <col min="9115" max="9115" width="16.125" style="499"/>
    <col min="9116" max="9122" width="6.75" style="499"/>
    <col min="9123" max="9123" width="16.125" style="499"/>
    <col min="9124" max="9130" width="6.75" style="499"/>
    <col min="9131" max="9131" width="16.125" style="499"/>
    <col min="9132" max="9138" width="6.75" style="499"/>
    <col min="9139" max="9139" width="16.125" style="499"/>
    <col min="9140" max="9146" width="6.75" style="499"/>
    <col min="9147" max="9147" width="16.125" style="499"/>
    <col min="9148" max="9154" width="6.75" style="499"/>
    <col min="9155" max="9155" width="16.125" style="499"/>
    <col min="9156" max="9162" width="6.75" style="499"/>
    <col min="9163" max="9163" width="16.125" style="499"/>
    <col min="9164" max="9170" width="6.75" style="499"/>
    <col min="9171" max="9171" width="16.125" style="499"/>
    <col min="9172" max="9178" width="6.75" style="499"/>
    <col min="9179" max="9179" width="16.125" style="499"/>
    <col min="9180" max="9186" width="6.75" style="499"/>
    <col min="9187" max="9187" width="16.125" style="499"/>
    <col min="9188" max="9194" width="6.75" style="499"/>
    <col min="9195" max="9195" width="16.125" style="499"/>
    <col min="9196" max="9202" width="6.75" style="499"/>
    <col min="9203" max="9203" width="16.125" style="499"/>
    <col min="9204" max="9210" width="6.75" style="499"/>
    <col min="9211" max="9211" width="16.125" style="499"/>
    <col min="9212" max="9218" width="6.75" style="499"/>
    <col min="9219" max="9219" width="16.125" style="499"/>
    <col min="9220" max="9226" width="6.75" style="499"/>
    <col min="9227" max="9227" width="16.125" style="499"/>
    <col min="9228" max="9234" width="6.75" style="499"/>
    <col min="9235" max="9235" width="16.125" style="499"/>
    <col min="9236" max="9242" width="6.75" style="499"/>
    <col min="9243" max="9243" width="16.125" style="499"/>
    <col min="9244" max="9250" width="6.75" style="499"/>
    <col min="9251" max="9251" width="16.125" style="499"/>
    <col min="9252" max="9258" width="6.75" style="499"/>
    <col min="9259" max="9259" width="16.125" style="499"/>
    <col min="9260" max="9266" width="6.75" style="499"/>
    <col min="9267" max="9267" width="16.125" style="499"/>
    <col min="9268" max="9274" width="6.75" style="499"/>
    <col min="9275" max="9275" width="16.125" style="499"/>
    <col min="9276" max="9282" width="6.75" style="499"/>
    <col min="9283" max="9283" width="16.125" style="499"/>
    <col min="9284" max="9290" width="6.75" style="499"/>
    <col min="9291" max="9291" width="16.125" style="499"/>
    <col min="9292" max="9298" width="6.75" style="499"/>
    <col min="9299" max="9299" width="16.125" style="499"/>
    <col min="9300" max="9306" width="6.75" style="499"/>
    <col min="9307" max="9307" width="16.125" style="499"/>
    <col min="9308" max="9314" width="6.75" style="499"/>
    <col min="9315" max="9315" width="16.125" style="499"/>
    <col min="9316" max="9322" width="6.75" style="499"/>
    <col min="9323" max="9323" width="16.125" style="499"/>
    <col min="9324" max="9330" width="6.75" style="499"/>
    <col min="9331" max="9331" width="16.125" style="499"/>
    <col min="9332" max="9338" width="6.75" style="499"/>
    <col min="9339" max="9339" width="16.125" style="499"/>
    <col min="9340" max="9346" width="6.75" style="499"/>
    <col min="9347" max="9347" width="16.125" style="499"/>
    <col min="9348" max="9354" width="6.75" style="499"/>
    <col min="9355" max="9355" width="16.125" style="499"/>
    <col min="9356" max="9362" width="6.75" style="499"/>
    <col min="9363" max="9363" width="16.125" style="499"/>
    <col min="9364" max="9370" width="6.75" style="499"/>
    <col min="9371" max="9371" width="16.125" style="499"/>
    <col min="9372" max="9378" width="6.75" style="499"/>
    <col min="9379" max="9379" width="16.125" style="499"/>
    <col min="9380" max="9386" width="6.75" style="499"/>
    <col min="9387" max="9387" width="16.125" style="499"/>
    <col min="9388" max="9394" width="6.75" style="499"/>
    <col min="9395" max="9395" width="16.125" style="499"/>
    <col min="9396" max="9402" width="6.75" style="499"/>
    <col min="9403" max="9403" width="16.125" style="499"/>
    <col min="9404" max="9410" width="6.75" style="499"/>
    <col min="9411" max="9411" width="16.125" style="499"/>
    <col min="9412" max="9418" width="6.75" style="499"/>
    <col min="9419" max="9419" width="16.125" style="499"/>
    <col min="9420" max="9426" width="6.75" style="499"/>
    <col min="9427" max="9427" width="16.125" style="499"/>
    <col min="9428" max="9434" width="6.75" style="499"/>
    <col min="9435" max="9435" width="16.125" style="499"/>
    <col min="9436" max="9442" width="6.75" style="499"/>
    <col min="9443" max="9443" width="16.125" style="499"/>
    <col min="9444" max="9450" width="6.75" style="499"/>
    <col min="9451" max="9451" width="16.125" style="499"/>
    <col min="9452" max="9458" width="6.75" style="499"/>
    <col min="9459" max="9459" width="16.125" style="499"/>
    <col min="9460" max="9466" width="6.75" style="499"/>
    <col min="9467" max="9467" width="16.125" style="499"/>
    <col min="9468" max="9474" width="6.75" style="499"/>
    <col min="9475" max="9475" width="16.125" style="499"/>
    <col min="9476" max="9482" width="6.75" style="499"/>
    <col min="9483" max="9483" width="16.125" style="499"/>
    <col min="9484" max="9490" width="6.75" style="499"/>
    <col min="9491" max="9491" width="16.125" style="499"/>
    <col min="9492" max="9498" width="6.75" style="499"/>
    <col min="9499" max="9499" width="16.125" style="499"/>
    <col min="9500" max="9506" width="6.75" style="499"/>
    <col min="9507" max="9507" width="16.125" style="499"/>
    <col min="9508" max="9514" width="6.75" style="499"/>
    <col min="9515" max="9515" width="16.125" style="499"/>
    <col min="9516" max="9522" width="6.75" style="499"/>
    <col min="9523" max="9523" width="16.125" style="499"/>
    <col min="9524" max="9530" width="6.75" style="499"/>
    <col min="9531" max="9531" width="16.125" style="499"/>
    <col min="9532" max="9538" width="6.75" style="499"/>
    <col min="9539" max="9539" width="16.125" style="499"/>
    <col min="9540" max="9546" width="6.75" style="499"/>
    <col min="9547" max="9547" width="16.125" style="499"/>
    <col min="9548" max="9554" width="6.75" style="499"/>
    <col min="9555" max="9555" width="16.125" style="499"/>
    <col min="9556" max="9562" width="6.75" style="499"/>
    <col min="9563" max="9563" width="16.125" style="499"/>
    <col min="9564" max="9570" width="6.75" style="499"/>
    <col min="9571" max="9571" width="16.125" style="499"/>
    <col min="9572" max="9578" width="6.75" style="499"/>
    <col min="9579" max="9579" width="16.125" style="499"/>
    <col min="9580" max="9586" width="6.75" style="499"/>
    <col min="9587" max="9587" width="16.125" style="499"/>
    <col min="9588" max="9594" width="6.75" style="499"/>
    <col min="9595" max="9595" width="16.125" style="499"/>
    <col min="9596" max="9602" width="6.75" style="499"/>
    <col min="9603" max="9603" width="16.125" style="499"/>
    <col min="9604" max="9610" width="6.75" style="499"/>
    <col min="9611" max="9611" width="16.125" style="499"/>
    <col min="9612" max="9618" width="6.75" style="499"/>
    <col min="9619" max="9619" width="16.125" style="499"/>
    <col min="9620" max="9626" width="6.75" style="499"/>
    <col min="9627" max="9627" width="16.125" style="499"/>
    <col min="9628" max="9634" width="6.75" style="499"/>
    <col min="9635" max="9635" width="16.125" style="499"/>
    <col min="9636" max="9642" width="6.75" style="499"/>
    <col min="9643" max="9643" width="16.125" style="499"/>
    <col min="9644" max="9650" width="6.75" style="499"/>
    <col min="9651" max="9651" width="16.125" style="499"/>
    <col min="9652" max="9658" width="6.75" style="499"/>
    <col min="9659" max="9659" width="16.125" style="499"/>
    <col min="9660" max="9666" width="6.75" style="499"/>
    <col min="9667" max="9667" width="16.125" style="499"/>
    <col min="9668" max="9674" width="6.75" style="499"/>
    <col min="9675" max="9675" width="16.125" style="499"/>
    <col min="9676" max="9682" width="6.75" style="499"/>
    <col min="9683" max="9683" width="16.125" style="499"/>
    <col min="9684" max="9690" width="6.75" style="499"/>
    <col min="9691" max="9691" width="16.125" style="499"/>
    <col min="9692" max="9698" width="6.75" style="499"/>
    <col min="9699" max="9699" width="16.125" style="499"/>
    <col min="9700" max="9706" width="6.75" style="499"/>
    <col min="9707" max="9707" width="16.125" style="499"/>
    <col min="9708" max="9714" width="6.75" style="499"/>
    <col min="9715" max="9715" width="16.125" style="499"/>
    <col min="9716" max="9722" width="6.75" style="499"/>
    <col min="9723" max="9723" width="16.125" style="499"/>
    <col min="9724" max="9730" width="6.75" style="499"/>
    <col min="9731" max="9731" width="16.125" style="499"/>
    <col min="9732" max="9738" width="6.75" style="499"/>
    <col min="9739" max="9739" width="16.125" style="499"/>
    <col min="9740" max="9746" width="6.75" style="499"/>
    <col min="9747" max="9747" width="16.125" style="499"/>
    <col min="9748" max="9754" width="6.75" style="499"/>
    <col min="9755" max="9755" width="16.125" style="499"/>
    <col min="9756" max="9762" width="6.75" style="499"/>
    <col min="9763" max="9763" width="16.125" style="499"/>
    <col min="9764" max="9770" width="6.75" style="499"/>
    <col min="9771" max="9771" width="16.125" style="499"/>
    <col min="9772" max="9778" width="6.75" style="499"/>
    <col min="9779" max="9779" width="16.125" style="499"/>
    <col min="9780" max="9786" width="6.75" style="499"/>
    <col min="9787" max="9787" width="16.125" style="499"/>
    <col min="9788" max="9794" width="6.75" style="499"/>
    <col min="9795" max="9795" width="16.125" style="499"/>
    <col min="9796" max="9802" width="6.75" style="499"/>
    <col min="9803" max="9803" width="16.125" style="499"/>
    <col min="9804" max="9810" width="6.75" style="499"/>
    <col min="9811" max="9811" width="16.125" style="499"/>
    <col min="9812" max="9818" width="6.75" style="499"/>
    <col min="9819" max="9819" width="16.125" style="499"/>
    <col min="9820" max="9826" width="6.75" style="499"/>
    <col min="9827" max="9827" width="16.125" style="499"/>
    <col min="9828" max="9834" width="6.75" style="499"/>
    <col min="9835" max="9835" width="16.125" style="499"/>
    <col min="9836" max="9842" width="6.75" style="499"/>
    <col min="9843" max="9843" width="16.125" style="499"/>
    <col min="9844" max="9850" width="6.75" style="499"/>
    <col min="9851" max="9851" width="16.125" style="499"/>
    <col min="9852" max="9858" width="6.75" style="499"/>
    <col min="9859" max="9859" width="16.125" style="499"/>
    <col min="9860" max="9866" width="6.75" style="499"/>
    <col min="9867" max="9867" width="16.125" style="499"/>
    <col min="9868" max="9874" width="6.75" style="499"/>
    <col min="9875" max="9875" width="16.125" style="499"/>
    <col min="9876" max="9882" width="6.75" style="499"/>
    <col min="9883" max="9883" width="16.125" style="499"/>
    <col min="9884" max="9890" width="6.75" style="499"/>
    <col min="9891" max="9891" width="16.125" style="499"/>
    <col min="9892" max="9898" width="6.75" style="499"/>
    <col min="9899" max="9899" width="16.125" style="499"/>
    <col min="9900" max="9906" width="6.75" style="499"/>
    <col min="9907" max="9907" width="16.125" style="499"/>
    <col min="9908" max="9914" width="6.75" style="499"/>
    <col min="9915" max="9915" width="16.125" style="499"/>
    <col min="9916" max="9922" width="6.75" style="499"/>
    <col min="9923" max="9923" width="16.125" style="499"/>
    <col min="9924" max="9930" width="6.75" style="499"/>
    <col min="9931" max="9931" width="16.125" style="499"/>
    <col min="9932" max="9938" width="6.75" style="499"/>
    <col min="9939" max="9939" width="16.125" style="499"/>
    <col min="9940" max="9946" width="6.75" style="499"/>
    <col min="9947" max="9947" width="16.125" style="499"/>
    <col min="9948" max="9954" width="6.75" style="499"/>
    <col min="9955" max="9955" width="16.125" style="499"/>
    <col min="9956" max="9962" width="6.75" style="499"/>
    <col min="9963" max="9963" width="16.125" style="499"/>
    <col min="9964" max="9970" width="6.75" style="499"/>
    <col min="9971" max="9971" width="16.125" style="499"/>
    <col min="9972" max="9978" width="6.75" style="499"/>
    <col min="9979" max="9979" width="16.125" style="499"/>
    <col min="9980" max="9986" width="6.75" style="499"/>
    <col min="9987" max="9987" width="16.125" style="499"/>
    <col min="9988" max="9994" width="6.75" style="499"/>
    <col min="9995" max="9995" width="16.125" style="499"/>
    <col min="9996" max="10002" width="6.75" style="499"/>
    <col min="10003" max="10003" width="16.125" style="499"/>
    <col min="10004" max="10010" width="6.75" style="499"/>
    <col min="10011" max="10011" width="16.125" style="499"/>
    <col min="10012" max="10018" width="6.75" style="499"/>
    <col min="10019" max="10019" width="16.125" style="499"/>
    <col min="10020" max="10026" width="6.75" style="499"/>
    <col min="10027" max="10027" width="16.125" style="499"/>
    <col min="10028" max="10034" width="6.75" style="499"/>
    <col min="10035" max="10035" width="16.125" style="499"/>
    <col min="10036" max="10042" width="6.75" style="499"/>
    <col min="10043" max="10043" width="16.125" style="499"/>
    <col min="10044" max="10050" width="6.75" style="499"/>
    <col min="10051" max="10051" width="16.125" style="499"/>
    <col min="10052" max="10058" width="6.75" style="499"/>
    <col min="10059" max="10059" width="16.125" style="499"/>
    <col min="10060" max="10066" width="6.75" style="499"/>
    <col min="10067" max="10067" width="16.125" style="499"/>
    <col min="10068" max="10074" width="6.75" style="499"/>
    <col min="10075" max="10075" width="16.125" style="499"/>
    <col min="10076" max="10082" width="6.75" style="499"/>
    <col min="10083" max="10083" width="16.125" style="499"/>
    <col min="10084" max="10090" width="6.75" style="499"/>
    <col min="10091" max="10091" width="16.125" style="499"/>
    <col min="10092" max="10098" width="6.75" style="499"/>
    <col min="10099" max="10099" width="16.125" style="499"/>
    <col min="10100" max="10106" width="6.75" style="499"/>
    <col min="10107" max="10107" width="16.125" style="499"/>
    <col min="10108" max="10114" width="6.75" style="499"/>
    <col min="10115" max="10115" width="16.125" style="499"/>
    <col min="10116" max="10122" width="6.75" style="499"/>
    <col min="10123" max="10123" width="16.125" style="499"/>
    <col min="10124" max="10130" width="6.75" style="499"/>
    <col min="10131" max="10131" width="16.125" style="499"/>
    <col min="10132" max="10138" width="6.75" style="499"/>
    <col min="10139" max="10139" width="16.125" style="499"/>
    <col min="10140" max="10146" width="6.75" style="499"/>
    <col min="10147" max="10147" width="16.125" style="499"/>
    <col min="10148" max="10154" width="6.75" style="499"/>
    <col min="10155" max="10155" width="16.125" style="499"/>
    <col min="10156" max="10162" width="6.75" style="499"/>
    <col min="10163" max="10163" width="16.125" style="499"/>
    <col min="10164" max="10170" width="6.75" style="499"/>
    <col min="10171" max="10171" width="16.125" style="499"/>
    <col min="10172" max="10178" width="6.75" style="499"/>
    <col min="10179" max="10179" width="16.125" style="499"/>
    <col min="10180" max="10186" width="6.75" style="499"/>
    <col min="10187" max="10187" width="16.125" style="499"/>
    <col min="10188" max="10194" width="6.75" style="499"/>
    <col min="10195" max="10195" width="16.125" style="499"/>
    <col min="10196" max="10202" width="6.75" style="499"/>
    <col min="10203" max="10203" width="16.125" style="499"/>
    <col min="10204" max="10210" width="6.75" style="499"/>
    <col min="10211" max="10211" width="16.125" style="499"/>
    <col min="10212" max="10218" width="6.75" style="499"/>
    <col min="10219" max="10219" width="16.125" style="499"/>
    <col min="10220" max="10226" width="6.75" style="499"/>
    <col min="10227" max="10227" width="16.125" style="499"/>
    <col min="10228" max="10234" width="6.75" style="499"/>
    <col min="10235" max="10235" width="16.125" style="499"/>
    <col min="10236" max="10242" width="6.75" style="499"/>
    <col min="10243" max="10243" width="16.125" style="499"/>
    <col min="10244" max="10250" width="6.75" style="499"/>
    <col min="10251" max="10251" width="16.125" style="499"/>
    <col min="10252" max="10258" width="6.75" style="499"/>
    <col min="10259" max="10259" width="16.125" style="499"/>
    <col min="10260" max="10266" width="6.75" style="499"/>
    <col min="10267" max="10267" width="16.125" style="499"/>
    <col min="10268" max="10274" width="6.75" style="499"/>
    <col min="10275" max="10275" width="16.125" style="499"/>
    <col min="10276" max="10282" width="6.75" style="499"/>
    <col min="10283" max="10283" width="16.125" style="499"/>
    <col min="10284" max="10290" width="6.75" style="499"/>
    <col min="10291" max="10291" width="16.125" style="499"/>
    <col min="10292" max="10298" width="6.75" style="499"/>
    <col min="10299" max="10299" width="16.125" style="499"/>
    <col min="10300" max="10306" width="6.75" style="499"/>
    <col min="10307" max="10307" width="16.125" style="499"/>
    <col min="10308" max="10314" width="6.75" style="499"/>
    <col min="10315" max="10315" width="16.125" style="499"/>
    <col min="10316" max="10322" width="6.75" style="499"/>
    <col min="10323" max="10323" width="16.125" style="499"/>
    <col min="10324" max="10330" width="6.75" style="499"/>
    <col min="10331" max="10331" width="16.125" style="499"/>
    <col min="10332" max="10338" width="6.75" style="499"/>
    <col min="10339" max="10339" width="16.125" style="499"/>
    <col min="10340" max="10346" width="6.75" style="499"/>
    <col min="10347" max="10347" width="16.125" style="499"/>
    <col min="10348" max="10354" width="6.75" style="499"/>
    <col min="10355" max="10355" width="16.125" style="499"/>
    <col min="10356" max="10362" width="6.75" style="499"/>
    <col min="10363" max="10363" width="16.125" style="499"/>
    <col min="10364" max="10370" width="6.75" style="499"/>
    <col min="10371" max="10371" width="16.125" style="499"/>
    <col min="10372" max="10378" width="6.75" style="499"/>
    <col min="10379" max="10379" width="16.125" style="499"/>
    <col min="10380" max="10386" width="6.75" style="499"/>
    <col min="10387" max="10387" width="16.125" style="499"/>
    <col min="10388" max="10394" width="6.75" style="499"/>
    <col min="10395" max="10395" width="16.125" style="499"/>
    <col min="10396" max="10402" width="6.75" style="499"/>
    <col min="10403" max="10403" width="16.125" style="499"/>
    <col min="10404" max="10410" width="6.75" style="499"/>
    <col min="10411" max="10411" width="16.125" style="499"/>
    <col min="10412" max="10418" width="6.75" style="499"/>
    <col min="10419" max="10419" width="16.125" style="499"/>
    <col min="10420" max="10426" width="6.75" style="499"/>
    <col min="10427" max="10427" width="16.125" style="499"/>
    <col min="10428" max="10434" width="6.75" style="499"/>
    <col min="10435" max="10435" width="16.125" style="499"/>
    <col min="10436" max="10442" width="6.75" style="499"/>
    <col min="10443" max="10443" width="16.125" style="499"/>
    <col min="10444" max="10450" width="6.75" style="499"/>
    <col min="10451" max="10451" width="16.125" style="499"/>
    <col min="10452" max="10458" width="6.75" style="499"/>
    <col min="10459" max="10459" width="16.125" style="499"/>
    <col min="10460" max="10466" width="6.75" style="499"/>
    <col min="10467" max="10467" width="16.125" style="499"/>
    <col min="10468" max="10474" width="6.75" style="499"/>
    <col min="10475" max="10475" width="16.125" style="499"/>
    <col min="10476" max="10482" width="6.75" style="499"/>
    <col min="10483" max="10483" width="16.125" style="499"/>
    <col min="10484" max="10490" width="6.75" style="499"/>
    <col min="10491" max="10491" width="16.125" style="499"/>
    <col min="10492" max="10498" width="6.75" style="499"/>
    <col min="10499" max="10499" width="16.125" style="499"/>
    <col min="10500" max="10506" width="6.75" style="499"/>
    <col min="10507" max="10507" width="16.125" style="499"/>
    <col min="10508" max="10514" width="6.75" style="499"/>
    <col min="10515" max="10515" width="16.125" style="499"/>
    <col min="10516" max="10522" width="6.75" style="499"/>
    <col min="10523" max="10523" width="16.125" style="499"/>
    <col min="10524" max="10530" width="6.75" style="499"/>
    <col min="10531" max="10531" width="16.125" style="499"/>
    <col min="10532" max="10538" width="6.75" style="499"/>
    <col min="10539" max="10539" width="16.125" style="499"/>
    <col min="10540" max="10546" width="6.75" style="499"/>
    <col min="10547" max="10547" width="16.125" style="499"/>
    <col min="10548" max="10554" width="6.75" style="499"/>
    <col min="10555" max="10555" width="16.125" style="499"/>
    <col min="10556" max="10562" width="6.75" style="499"/>
    <col min="10563" max="10563" width="16.125" style="499"/>
    <col min="10564" max="10570" width="6.75" style="499"/>
    <col min="10571" max="10571" width="16.125" style="499"/>
    <col min="10572" max="10578" width="6.75" style="499"/>
    <col min="10579" max="10579" width="16.125" style="499"/>
    <col min="10580" max="10586" width="6.75" style="499"/>
    <col min="10587" max="10587" width="16.125" style="499"/>
    <col min="10588" max="10594" width="6.75" style="499"/>
    <col min="10595" max="10595" width="16.125" style="499"/>
    <col min="10596" max="10602" width="6.75" style="499"/>
    <col min="10603" max="10603" width="16.125" style="499"/>
    <col min="10604" max="10610" width="6.75" style="499"/>
    <col min="10611" max="10611" width="16.125" style="499"/>
    <col min="10612" max="10618" width="6.75" style="499"/>
    <col min="10619" max="10619" width="16.125" style="499"/>
    <col min="10620" max="10626" width="6.75" style="499"/>
    <col min="10627" max="10627" width="16.125" style="499"/>
    <col min="10628" max="10634" width="6.75" style="499"/>
    <col min="10635" max="10635" width="16.125" style="499"/>
    <col min="10636" max="10642" width="6.75" style="499"/>
    <col min="10643" max="10643" width="16.125" style="499"/>
    <col min="10644" max="10650" width="6.75" style="499"/>
    <col min="10651" max="10651" width="16.125" style="499"/>
    <col min="10652" max="10658" width="6.75" style="499"/>
    <col min="10659" max="10659" width="16.125" style="499"/>
    <col min="10660" max="10666" width="6.75" style="499"/>
    <col min="10667" max="10667" width="16.125" style="499"/>
    <col min="10668" max="10674" width="6.75" style="499"/>
    <col min="10675" max="10675" width="16.125" style="499"/>
    <col min="10676" max="10682" width="6.75" style="499"/>
    <col min="10683" max="10683" width="16.125" style="499"/>
    <col min="10684" max="10690" width="6.75" style="499"/>
    <col min="10691" max="10691" width="16.125" style="499"/>
    <col min="10692" max="10698" width="6.75" style="499"/>
    <col min="10699" max="10699" width="16.125" style="499"/>
    <col min="10700" max="10706" width="6.75" style="499"/>
    <col min="10707" max="10707" width="16.125" style="499"/>
    <col min="10708" max="10714" width="6.75" style="499"/>
    <col min="10715" max="10715" width="16.125" style="499"/>
    <col min="10716" max="10722" width="6.75" style="499"/>
    <col min="10723" max="10723" width="16.125" style="499"/>
    <col min="10724" max="10730" width="6.75" style="499"/>
    <col min="10731" max="10731" width="16.125" style="499"/>
    <col min="10732" max="10738" width="6.75" style="499"/>
    <col min="10739" max="10739" width="16.125" style="499"/>
    <col min="10740" max="10746" width="6.75" style="499"/>
    <col min="10747" max="10747" width="16.125" style="499"/>
    <col min="10748" max="10754" width="6.75" style="499"/>
    <col min="10755" max="10755" width="16.125" style="499"/>
    <col min="10756" max="10762" width="6.75" style="499"/>
    <col min="10763" max="10763" width="16.125" style="499"/>
    <col min="10764" max="10770" width="6.75" style="499"/>
    <col min="10771" max="10771" width="16.125" style="499"/>
    <col min="10772" max="10778" width="6.75" style="499"/>
    <col min="10779" max="10779" width="16.125" style="499"/>
    <col min="10780" max="10786" width="6.75" style="499"/>
    <col min="10787" max="10787" width="16.125" style="499"/>
    <col min="10788" max="10794" width="6.75" style="499"/>
    <col min="10795" max="10795" width="16.125" style="499"/>
    <col min="10796" max="10802" width="6.75" style="499"/>
    <col min="10803" max="10803" width="16.125" style="499"/>
    <col min="10804" max="10810" width="6.75" style="499"/>
    <col min="10811" max="10811" width="16.125" style="499"/>
    <col min="10812" max="10818" width="6.75" style="499"/>
    <col min="10819" max="10819" width="16.125" style="499"/>
    <col min="10820" max="10826" width="6.75" style="499"/>
    <col min="10827" max="10827" width="16.125" style="499"/>
    <col min="10828" max="10834" width="6.75" style="499"/>
    <col min="10835" max="10835" width="16.125" style="499"/>
    <col min="10836" max="10842" width="6.75" style="499"/>
    <col min="10843" max="10843" width="16.125" style="499"/>
    <col min="10844" max="10850" width="6.75" style="499"/>
    <col min="10851" max="10851" width="16.125" style="499"/>
    <col min="10852" max="10858" width="6.75" style="499"/>
    <col min="10859" max="10859" width="16.125" style="499"/>
    <col min="10860" max="10866" width="6.75" style="499"/>
    <col min="10867" max="10867" width="16.125" style="499"/>
    <col min="10868" max="10874" width="6.75" style="499"/>
    <col min="10875" max="10875" width="16.125" style="499"/>
    <col min="10876" max="10882" width="6.75" style="499"/>
    <col min="10883" max="10883" width="16.125" style="499"/>
    <col min="10884" max="10890" width="6.75" style="499"/>
    <col min="10891" max="10891" width="16.125" style="499"/>
    <col min="10892" max="10898" width="6.75" style="499"/>
    <col min="10899" max="10899" width="16.125" style="499"/>
    <col min="10900" max="10906" width="6.75" style="499"/>
    <col min="10907" max="10907" width="16.125" style="499"/>
    <col min="10908" max="10914" width="6.75" style="499"/>
    <col min="10915" max="10915" width="16.125" style="499"/>
    <col min="10916" max="10922" width="6.75" style="499"/>
    <col min="10923" max="10923" width="16.125" style="499"/>
    <col min="10924" max="10930" width="6.75" style="499"/>
    <col min="10931" max="10931" width="16.125" style="499"/>
    <col min="10932" max="10938" width="6.75" style="499"/>
    <col min="10939" max="10939" width="16.125" style="499"/>
    <col min="10940" max="10946" width="6.75" style="499"/>
    <col min="10947" max="10947" width="16.125" style="499"/>
    <col min="10948" max="10954" width="6.75" style="499"/>
    <col min="10955" max="10955" width="16.125" style="499"/>
    <col min="10956" max="10962" width="6.75" style="499"/>
    <col min="10963" max="10963" width="16.125" style="499"/>
    <col min="10964" max="10970" width="6.75" style="499"/>
    <col min="10971" max="10971" width="16.125" style="499"/>
    <col min="10972" max="10978" width="6.75" style="499"/>
    <col min="10979" max="10979" width="16.125" style="499"/>
    <col min="10980" max="10986" width="6.75" style="499"/>
    <col min="10987" max="10987" width="16.125" style="499"/>
    <col min="10988" max="10994" width="6.75" style="499"/>
    <col min="10995" max="10995" width="16.125" style="499"/>
    <col min="10996" max="11002" width="6.75" style="499"/>
    <col min="11003" max="11003" width="16.125" style="499"/>
    <col min="11004" max="11010" width="6.75" style="499"/>
    <col min="11011" max="11011" width="16.125" style="499"/>
    <col min="11012" max="11018" width="6.75" style="499"/>
    <col min="11019" max="11019" width="16.125" style="499"/>
    <col min="11020" max="11026" width="6.75" style="499"/>
    <col min="11027" max="11027" width="16.125" style="499"/>
    <col min="11028" max="11034" width="6.75" style="499"/>
    <col min="11035" max="11035" width="16.125" style="499"/>
    <col min="11036" max="11042" width="6.75" style="499"/>
    <col min="11043" max="11043" width="16.125" style="499"/>
    <col min="11044" max="11050" width="6.75" style="499"/>
    <col min="11051" max="11051" width="16.125" style="499"/>
    <col min="11052" max="11058" width="6.75" style="499"/>
    <col min="11059" max="11059" width="16.125" style="499"/>
    <col min="11060" max="11066" width="6.75" style="499"/>
    <col min="11067" max="11067" width="16.125" style="499"/>
    <col min="11068" max="11074" width="6.75" style="499"/>
    <col min="11075" max="11075" width="16.125" style="499"/>
    <col min="11076" max="11082" width="6.75" style="499"/>
    <col min="11083" max="11083" width="16.125" style="499"/>
    <col min="11084" max="11090" width="6.75" style="499"/>
    <col min="11091" max="11091" width="16.125" style="499"/>
    <col min="11092" max="11098" width="6.75" style="499"/>
    <col min="11099" max="11099" width="16.125" style="499"/>
    <col min="11100" max="11106" width="6.75" style="499"/>
    <col min="11107" max="11107" width="16.125" style="499"/>
    <col min="11108" max="11114" width="6.75" style="499"/>
    <col min="11115" max="11115" width="16.125" style="499"/>
    <col min="11116" max="11122" width="6.75" style="499"/>
    <col min="11123" max="11123" width="16.125" style="499"/>
    <col min="11124" max="11130" width="6.75" style="499"/>
    <col min="11131" max="11131" width="16.125" style="499"/>
    <col min="11132" max="11138" width="6.75" style="499"/>
    <col min="11139" max="11139" width="16.125" style="499"/>
    <col min="11140" max="11146" width="6.75" style="499"/>
    <col min="11147" max="11147" width="16.125" style="499"/>
    <col min="11148" max="11154" width="6.75" style="499"/>
    <col min="11155" max="11155" width="16.125" style="499"/>
    <col min="11156" max="11162" width="6.75" style="499"/>
    <col min="11163" max="11163" width="16.125" style="499"/>
    <col min="11164" max="11170" width="6.75" style="499"/>
    <col min="11171" max="11171" width="16.125" style="499"/>
    <col min="11172" max="11178" width="6.75" style="499"/>
    <col min="11179" max="11179" width="16.125" style="499"/>
    <col min="11180" max="11186" width="6.75" style="499"/>
    <col min="11187" max="11187" width="16.125" style="499"/>
    <col min="11188" max="11194" width="6.75" style="499"/>
    <col min="11195" max="11195" width="16.125" style="499"/>
    <col min="11196" max="11202" width="6.75" style="499"/>
    <col min="11203" max="11203" width="16.125" style="499"/>
    <col min="11204" max="11210" width="6.75" style="499"/>
    <col min="11211" max="11211" width="16.125" style="499"/>
    <col min="11212" max="11218" width="6.75" style="499"/>
    <col min="11219" max="11219" width="16.125" style="499"/>
    <col min="11220" max="11226" width="6.75" style="499"/>
    <col min="11227" max="11227" width="16.125" style="499"/>
    <col min="11228" max="11234" width="6.75" style="499"/>
    <col min="11235" max="11235" width="16.125" style="499"/>
    <col min="11236" max="11242" width="6.75" style="499"/>
    <col min="11243" max="11243" width="16.125" style="499"/>
    <col min="11244" max="11250" width="6.75" style="499"/>
    <col min="11251" max="11251" width="16.125" style="499"/>
    <col min="11252" max="11258" width="6.75" style="499"/>
    <col min="11259" max="11259" width="16.125" style="499"/>
    <col min="11260" max="11266" width="6.75" style="499"/>
    <col min="11267" max="11267" width="16.125" style="499"/>
    <col min="11268" max="11274" width="6.75" style="499"/>
    <col min="11275" max="11275" width="16.125" style="499"/>
    <col min="11276" max="11282" width="6.75" style="499"/>
    <col min="11283" max="11283" width="16.125" style="499"/>
    <col min="11284" max="11290" width="6.75" style="499"/>
    <col min="11291" max="11291" width="16.125" style="499"/>
    <col min="11292" max="11298" width="6.75" style="499"/>
    <col min="11299" max="11299" width="16.125" style="499"/>
    <col min="11300" max="11306" width="6.75" style="499"/>
    <col min="11307" max="11307" width="16.125" style="499"/>
    <col min="11308" max="11314" width="6.75" style="499"/>
    <col min="11315" max="11315" width="16.125" style="499"/>
    <col min="11316" max="11322" width="6.75" style="499"/>
    <col min="11323" max="11323" width="16.125" style="499"/>
    <col min="11324" max="11330" width="6.75" style="499"/>
    <col min="11331" max="11331" width="16.125" style="499"/>
    <col min="11332" max="11338" width="6.75" style="499"/>
    <col min="11339" max="11339" width="16.125" style="499"/>
    <col min="11340" max="11346" width="6.75" style="499"/>
    <col min="11347" max="11347" width="16.125" style="499"/>
    <col min="11348" max="11354" width="6.75" style="499"/>
    <col min="11355" max="11355" width="16.125" style="499"/>
    <col min="11356" max="11362" width="6.75" style="499"/>
    <col min="11363" max="11363" width="16.125" style="499"/>
    <col min="11364" max="11370" width="6.75" style="499"/>
    <col min="11371" max="11371" width="16.125" style="499"/>
    <col min="11372" max="11378" width="6.75" style="499"/>
    <col min="11379" max="11379" width="16.125" style="499"/>
    <col min="11380" max="11386" width="6.75" style="499"/>
    <col min="11387" max="11387" width="16.125" style="499"/>
    <col min="11388" max="11394" width="6.75" style="499"/>
    <col min="11395" max="11395" width="16.125" style="499"/>
    <col min="11396" max="11402" width="6.75" style="499"/>
    <col min="11403" max="11403" width="16.125" style="499"/>
    <col min="11404" max="11410" width="6.75" style="499"/>
    <col min="11411" max="11411" width="16.125" style="499"/>
    <col min="11412" max="11418" width="6.75" style="499"/>
    <col min="11419" max="11419" width="16.125" style="499"/>
    <col min="11420" max="11426" width="6.75" style="499"/>
    <col min="11427" max="11427" width="16.125" style="499"/>
    <col min="11428" max="11434" width="6.75" style="499"/>
    <col min="11435" max="11435" width="16.125" style="499"/>
    <col min="11436" max="11442" width="6.75" style="499"/>
    <col min="11443" max="11443" width="16.125" style="499"/>
    <col min="11444" max="11450" width="6.75" style="499"/>
    <col min="11451" max="11451" width="16.125" style="499"/>
    <col min="11452" max="11458" width="6.75" style="499"/>
    <col min="11459" max="11459" width="16.125" style="499"/>
    <col min="11460" max="11466" width="6.75" style="499"/>
    <col min="11467" max="11467" width="16.125" style="499"/>
    <col min="11468" max="11474" width="6.75" style="499"/>
    <col min="11475" max="11475" width="16.125" style="499"/>
    <col min="11476" max="11482" width="6.75" style="499"/>
    <col min="11483" max="11483" width="16.125" style="499"/>
    <col min="11484" max="11490" width="6.75" style="499"/>
    <col min="11491" max="11491" width="16.125" style="499"/>
    <col min="11492" max="11498" width="6.75" style="499"/>
    <col min="11499" max="11499" width="16.125" style="499"/>
    <col min="11500" max="11506" width="6.75" style="499"/>
    <col min="11507" max="11507" width="16.125" style="499"/>
    <col min="11508" max="11514" width="6.75" style="499"/>
    <col min="11515" max="11515" width="16.125" style="499"/>
    <col min="11516" max="11522" width="6.75" style="499"/>
    <col min="11523" max="11523" width="16.125" style="499"/>
    <col min="11524" max="11530" width="6.75" style="499"/>
    <col min="11531" max="11531" width="16.125" style="499"/>
    <col min="11532" max="11538" width="6.75" style="499"/>
    <col min="11539" max="11539" width="16.125" style="499"/>
    <col min="11540" max="11546" width="6.75" style="499"/>
    <col min="11547" max="11547" width="16.125" style="499"/>
    <col min="11548" max="11554" width="6.75" style="499"/>
    <col min="11555" max="11555" width="16.125" style="499"/>
    <col min="11556" max="11562" width="6.75" style="499"/>
    <col min="11563" max="11563" width="16.125" style="499"/>
    <col min="11564" max="11570" width="6.75" style="499"/>
    <col min="11571" max="11571" width="16.125" style="499"/>
    <col min="11572" max="11578" width="6.75" style="499"/>
    <col min="11579" max="11579" width="16.125" style="499"/>
    <col min="11580" max="11586" width="6.75" style="499"/>
    <col min="11587" max="11587" width="16.125" style="499"/>
    <col min="11588" max="11594" width="6.75" style="499"/>
    <col min="11595" max="11595" width="16.125" style="499"/>
    <col min="11596" max="11602" width="6.75" style="499"/>
    <col min="11603" max="11603" width="16.125" style="499"/>
    <col min="11604" max="11610" width="6.75" style="499"/>
    <col min="11611" max="11611" width="16.125" style="499"/>
    <col min="11612" max="11618" width="6.75" style="499"/>
    <col min="11619" max="11619" width="16.125" style="499"/>
    <col min="11620" max="11626" width="6.75" style="499"/>
    <col min="11627" max="11627" width="16.125" style="499"/>
    <col min="11628" max="11634" width="6.75" style="499"/>
    <col min="11635" max="11635" width="16.125" style="499"/>
    <col min="11636" max="11642" width="6.75" style="499"/>
    <col min="11643" max="11643" width="16.125" style="499"/>
    <col min="11644" max="11650" width="6.75" style="499"/>
    <col min="11651" max="11651" width="16.125" style="499"/>
    <col min="11652" max="11658" width="6.75" style="499"/>
    <col min="11659" max="11659" width="16.125" style="499"/>
    <col min="11660" max="11666" width="6.75" style="499"/>
    <col min="11667" max="11667" width="16.125" style="499"/>
    <col min="11668" max="11674" width="6.75" style="499"/>
    <col min="11675" max="11675" width="16.125" style="499"/>
    <col min="11676" max="11682" width="6.75" style="499"/>
    <col min="11683" max="11683" width="16.125" style="499"/>
    <col min="11684" max="11690" width="6.75" style="499"/>
    <col min="11691" max="11691" width="16.125" style="499"/>
    <col min="11692" max="11698" width="6.75" style="499"/>
    <col min="11699" max="11699" width="16.125" style="499"/>
    <col min="11700" max="11706" width="6.75" style="499"/>
    <col min="11707" max="11707" width="16.125" style="499"/>
    <col min="11708" max="11714" width="6.75" style="499"/>
    <col min="11715" max="11715" width="16.125" style="499"/>
    <col min="11716" max="11722" width="6.75" style="499"/>
    <col min="11723" max="11723" width="16.125" style="499"/>
    <col min="11724" max="11730" width="6.75" style="499"/>
    <col min="11731" max="11731" width="16.125" style="499"/>
    <col min="11732" max="11738" width="6.75" style="499"/>
    <col min="11739" max="11739" width="16.125" style="499"/>
    <col min="11740" max="11746" width="6.75" style="499"/>
    <col min="11747" max="11747" width="16.125" style="499"/>
    <col min="11748" max="11754" width="6.75" style="499"/>
    <col min="11755" max="11755" width="16.125" style="499"/>
    <col min="11756" max="11762" width="6.75" style="499"/>
    <col min="11763" max="11763" width="16.125" style="499"/>
    <col min="11764" max="11770" width="6.75" style="499"/>
    <col min="11771" max="11771" width="16.125" style="499"/>
    <col min="11772" max="11778" width="6.75" style="499"/>
    <col min="11779" max="11779" width="16.125" style="499"/>
    <col min="11780" max="11786" width="6.75" style="499"/>
    <col min="11787" max="11787" width="16.125" style="499"/>
    <col min="11788" max="11794" width="6.75" style="499"/>
    <col min="11795" max="11795" width="16.125" style="499"/>
    <col min="11796" max="11802" width="6.75" style="499"/>
    <col min="11803" max="11803" width="16.125" style="499"/>
    <col min="11804" max="11810" width="6.75" style="499"/>
    <col min="11811" max="11811" width="16.125" style="499"/>
    <col min="11812" max="11818" width="6.75" style="499"/>
    <col min="11819" max="11819" width="16.125" style="499"/>
    <col min="11820" max="11826" width="6.75" style="499"/>
    <col min="11827" max="11827" width="16.125" style="499"/>
    <col min="11828" max="11834" width="6.75" style="499"/>
    <col min="11835" max="11835" width="16.125" style="499"/>
    <col min="11836" max="11842" width="6.75" style="499"/>
    <col min="11843" max="11843" width="16.125" style="499"/>
    <col min="11844" max="11850" width="6.75" style="499"/>
    <col min="11851" max="11851" width="16.125" style="499"/>
    <col min="11852" max="11858" width="6.75" style="499"/>
    <col min="11859" max="11859" width="16.125" style="499"/>
    <col min="11860" max="11866" width="6.75" style="499"/>
    <col min="11867" max="11867" width="16.125" style="499"/>
    <col min="11868" max="11874" width="6.75" style="499"/>
    <col min="11875" max="11875" width="16.125" style="499"/>
    <col min="11876" max="11882" width="6.75" style="499"/>
    <col min="11883" max="11883" width="16.125" style="499"/>
    <col min="11884" max="11890" width="6.75" style="499"/>
    <col min="11891" max="11891" width="16.125" style="499"/>
    <col min="11892" max="11898" width="6.75" style="499"/>
    <col min="11899" max="11899" width="16.125" style="499"/>
    <col min="11900" max="11906" width="6.75" style="499"/>
    <col min="11907" max="11907" width="16.125" style="499"/>
    <col min="11908" max="11914" width="6.75" style="499"/>
    <col min="11915" max="11915" width="16.125" style="499"/>
    <col min="11916" max="11922" width="6.75" style="499"/>
    <col min="11923" max="11923" width="16.125" style="499"/>
    <col min="11924" max="11930" width="6.75" style="499"/>
    <col min="11931" max="11931" width="16.125" style="499"/>
    <col min="11932" max="11938" width="6.75" style="499"/>
    <col min="11939" max="11939" width="16.125" style="499"/>
    <col min="11940" max="11946" width="6.75" style="499"/>
    <col min="11947" max="11947" width="16.125" style="499"/>
    <col min="11948" max="11954" width="6.75" style="499"/>
    <col min="11955" max="11955" width="16.125" style="499"/>
    <col min="11956" max="11962" width="6.75" style="499"/>
    <col min="11963" max="11963" width="16.125" style="499"/>
    <col min="11964" max="11970" width="6.75" style="499"/>
    <col min="11971" max="11971" width="16.125" style="499"/>
    <col min="11972" max="11978" width="6.75" style="499"/>
    <col min="11979" max="11979" width="16.125" style="499"/>
    <col min="11980" max="11986" width="6.75" style="499"/>
    <col min="11987" max="11987" width="16.125" style="499"/>
    <col min="11988" max="11994" width="6.75" style="499"/>
    <col min="11995" max="11995" width="16.125" style="499"/>
    <col min="11996" max="12002" width="6.75" style="499"/>
    <col min="12003" max="12003" width="16.125" style="499"/>
    <col min="12004" max="12010" width="6.75" style="499"/>
    <col min="12011" max="12011" width="16.125" style="499"/>
    <col min="12012" max="12018" width="6.75" style="499"/>
    <col min="12019" max="12019" width="16.125" style="499"/>
    <col min="12020" max="12026" width="6.75" style="499"/>
    <col min="12027" max="12027" width="16.125" style="499"/>
    <col min="12028" max="12034" width="6.75" style="499"/>
    <col min="12035" max="12035" width="16.125" style="499"/>
    <col min="12036" max="12042" width="6.75" style="499"/>
    <col min="12043" max="12043" width="16.125" style="499"/>
    <col min="12044" max="12050" width="6.75" style="499"/>
    <col min="12051" max="12051" width="16.125" style="499"/>
    <col min="12052" max="12058" width="6.75" style="499"/>
    <col min="12059" max="12059" width="16.125" style="499"/>
    <col min="12060" max="12066" width="6.75" style="499"/>
    <col min="12067" max="12067" width="16.125" style="499"/>
    <col min="12068" max="12074" width="6.75" style="499"/>
    <col min="12075" max="12075" width="16.125" style="499"/>
    <col min="12076" max="12082" width="6.75" style="499"/>
    <col min="12083" max="12083" width="16.125" style="499"/>
    <col min="12084" max="12090" width="6.75" style="499"/>
    <col min="12091" max="12091" width="16.125" style="499"/>
    <col min="12092" max="12098" width="6.75" style="499"/>
    <col min="12099" max="12099" width="16.125" style="499"/>
    <col min="12100" max="12106" width="6.75" style="499"/>
    <col min="12107" max="12107" width="16.125" style="499"/>
    <col min="12108" max="12114" width="6.75" style="499"/>
    <col min="12115" max="12115" width="16.125" style="499"/>
    <col min="12116" max="12122" width="6.75" style="499"/>
    <col min="12123" max="12123" width="16.125" style="499"/>
    <col min="12124" max="12130" width="6.75" style="499"/>
    <col min="12131" max="12131" width="16.125" style="499"/>
    <col min="12132" max="12138" width="6.75" style="499"/>
    <col min="12139" max="12139" width="16.125" style="499"/>
    <col min="12140" max="12146" width="6.75" style="499"/>
    <col min="12147" max="12147" width="16.125" style="499"/>
    <col min="12148" max="12154" width="6.75" style="499"/>
    <col min="12155" max="12155" width="16.125" style="499"/>
    <col min="12156" max="12162" width="6.75" style="499"/>
    <col min="12163" max="12163" width="16.125" style="499"/>
    <col min="12164" max="12170" width="6.75" style="499"/>
    <col min="12171" max="12171" width="16.125" style="499"/>
    <col min="12172" max="12178" width="6.75" style="499"/>
    <col min="12179" max="12179" width="16.125" style="499"/>
    <col min="12180" max="12186" width="6.75" style="499"/>
    <col min="12187" max="12187" width="16.125" style="499"/>
    <col min="12188" max="12194" width="6.75" style="499"/>
    <col min="12195" max="12195" width="16.125" style="499"/>
    <col min="12196" max="12202" width="6.75" style="499"/>
    <col min="12203" max="12203" width="16.125" style="499"/>
    <col min="12204" max="12210" width="6.75" style="499"/>
    <col min="12211" max="12211" width="16.125" style="499"/>
    <col min="12212" max="12218" width="6.75" style="499"/>
    <col min="12219" max="12219" width="16.125" style="499"/>
    <col min="12220" max="12226" width="6.75" style="499"/>
    <col min="12227" max="12227" width="16.125" style="499"/>
    <col min="12228" max="12234" width="6.75" style="499"/>
    <col min="12235" max="12235" width="16.125" style="499"/>
    <col min="12236" max="12242" width="6.75" style="499"/>
    <col min="12243" max="12243" width="16.125" style="499"/>
    <col min="12244" max="12250" width="6.75" style="499"/>
    <col min="12251" max="12251" width="16.125" style="499"/>
    <col min="12252" max="12258" width="6.75" style="499"/>
    <col min="12259" max="12259" width="16.125" style="499"/>
    <col min="12260" max="12266" width="6.75" style="499"/>
    <col min="12267" max="12267" width="16.125" style="499"/>
    <col min="12268" max="12274" width="6.75" style="499"/>
    <col min="12275" max="12275" width="16.125" style="499"/>
    <col min="12276" max="12282" width="6.75" style="499"/>
    <col min="12283" max="12283" width="16.125" style="499"/>
    <col min="12284" max="12290" width="6.75" style="499"/>
    <col min="12291" max="12291" width="16.125" style="499"/>
    <col min="12292" max="12298" width="6.75" style="499"/>
    <col min="12299" max="12299" width="16.125" style="499"/>
    <col min="12300" max="12306" width="6.75" style="499"/>
    <col min="12307" max="12307" width="16.125" style="499"/>
    <col min="12308" max="12314" width="6.75" style="499"/>
    <col min="12315" max="12315" width="16.125" style="499"/>
    <col min="12316" max="12322" width="6.75" style="499"/>
    <col min="12323" max="12323" width="16.125" style="499"/>
    <col min="12324" max="12330" width="6.75" style="499"/>
    <col min="12331" max="12331" width="16.125" style="499"/>
    <col min="12332" max="12338" width="6.75" style="499"/>
    <col min="12339" max="12339" width="16.125" style="499"/>
    <col min="12340" max="12346" width="6.75" style="499"/>
    <col min="12347" max="12347" width="16.125" style="499"/>
    <col min="12348" max="12354" width="6.75" style="499"/>
    <col min="12355" max="12355" width="16.125" style="499"/>
    <col min="12356" max="12362" width="6.75" style="499"/>
    <col min="12363" max="12363" width="16.125" style="499"/>
    <col min="12364" max="12370" width="6.75" style="499"/>
    <col min="12371" max="12371" width="16.125" style="499"/>
    <col min="12372" max="12378" width="6.75" style="499"/>
    <col min="12379" max="12379" width="16.125" style="499"/>
    <col min="12380" max="12386" width="6.75" style="499"/>
    <col min="12387" max="12387" width="16.125" style="499"/>
    <col min="12388" max="12394" width="6.75" style="499"/>
    <col min="12395" max="12395" width="16.125" style="499"/>
    <col min="12396" max="12402" width="6.75" style="499"/>
    <col min="12403" max="12403" width="16.125" style="499"/>
    <col min="12404" max="12410" width="6.75" style="499"/>
    <col min="12411" max="12411" width="16.125" style="499"/>
    <col min="12412" max="12418" width="6.75" style="499"/>
    <col min="12419" max="12419" width="16.125" style="499"/>
    <col min="12420" max="12426" width="6.75" style="499"/>
    <col min="12427" max="12427" width="16.125" style="499"/>
    <col min="12428" max="12434" width="6.75" style="499"/>
    <col min="12435" max="12435" width="16.125" style="499"/>
    <col min="12436" max="12442" width="6.75" style="499"/>
    <col min="12443" max="12443" width="16.125" style="499"/>
    <col min="12444" max="12450" width="6.75" style="499"/>
    <col min="12451" max="12451" width="16.125" style="499"/>
    <col min="12452" max="12458" width="6.75" style="499"/>
    <col min="12459" max="12459" width="16.125" style="499"/>
    <col min="12460" max="12466" width="6.75" style="499"/>
    <col min="12467" max="12467" width="16.125" style="499"/>
    <col min="12468" max="12474" width="6.75" style="499"/>
    <col min="12475" max="12475" width="16.125" style="499"/>
    <col min="12476" max="12482" width="6.75" style="499"/>
    <col min="12483" max="12483" width="16.125" style="499"/>
    <col min="12484" max="12490" width="6.75" style="499"/>
    <col min="12491" max="12491" width="16.125" style="499"/>
    <col min="12492" max="12498" width="6.75" style="499"/>
    <col min="12499" max="12499" width="16.125" style="499"/>
    <col min="12500" max="12506" width="6.75" style="499"/>
    <col min="12507" max="12507" width="16.125" style="499"/>
    <col min="12508" max="12514" width="6.75" style="499"/>
    <col min="12515" max="12515" width="16.125" style="499"/>
    <col min="12516" max="12522" width="6.75" style="499"/>
    <col min="12523" max="12523" width="16.125" style="499"/>
    <col min="12524" max="12530" width="6.75" style="499"/>
    <col min="12531" max="12531" width="16.125" style="499"/>
    <col min="12532" max="12538" width="6.75" style="499"/>
    <col min="12539" max="12539" width="16.125" style="499"/>
    <col min="12540" max="12546" width="6.75" style="499"/>
    <col min="12547" max="12547" width="16.125" style="499"/>
    <col min="12548" max="12554" width="6.75" style="499"/>
    <col min="12555" max="12555" width="16.125" style="499"/>
    <col min="12556" max="12562" width="6.75" style="499"/>
    <col min="12563" max="12563" width="16.125" style="499"/>
    <col min="12564" max="12570" width="6.75" style="499"/>
    <col min="12571" max="12571" width="16.125" style="499"/>
    <col min="12572" max="12578" width="6.75" style="499"/>
    <col min="12579" max="12579" width="16.125" style="499"/>
    <col min="12580" max="12586" width="6.75" style="499"/>
    <col min="12587" max="12587" width="16.125" style="499"/>
    <col min="12588" max="12594" width="6.75" style="499"/>
    <col min="12595" max="12595" width="16.125" style="499"/>
    <col min="12596" max="12602" width="6.75" style="499"/>
    <col min="12603" max="12603" width="16.125" style="499"/>
    <col min="12604" max="12610" width="6.75" style="499"/>
    <col min="12611" max="12611" width="16.125" style="499"/>
    <col min="12612" max="12618" width="6.75" style="499"/>
    <col min="12619" max="12619" width="16.125" style="499"/>
    <col min="12620" max="12626" width="6.75" style="499"/>
    <col min="12627" max="12627" width="16.125" style="499"/>
    <col min="12628" max="12634" width="6.75" style="499"/>
    <col min="12635" max="12635" width="16.125" style="499"/>
    <col min="12636" max="12642" width="6.75" style="499"/>
    <col min="12643" max="12643" width="16.125" style="499"/>
    <col min="12644" max="12650" width="6.75" style="499"/>
    <col min="12651" max="12651" width="16.125" style="499"/>
    <col min="12652" max="12658" width="6.75" style="499"/>
    <col min="12659" max="12659" width="16.125" style="499"/>
    <col min="12660" max="12666" width="6.75" style="499"/>
    <col min="12667" max="12667" width="16.125" style="499"/>
    <col min="12668" max="12674" width="6.75" style="499"/>
    <col min="12675" max="12675" width="16.125" style="499"/>
    <col min="12676" max="12682" width="6.75" style="499"/>
    <col min="12683" max="12683" width="16.125" style="499"/>
    <col min="12684" max="12690" width="6.75" style="499"/>
    <col min="12691" max="12691" width="16.125" style="499"/>
    <col min="12692" max="12698" width="6.75" style="499"/>
    <col min="12699" max="12699" width="16.125" style="499"/>
    <col min="12700" max="12706" width="6.75" style="499"/>
    <col min="12707" max="12707" width="16.125" style="499"/>
    <col min="12708" max="12714" width="6.75" style="499"/>
    <col min="12715" max="12715" width="16.125" style="499"/>
    <col min="12716" max="12722" width="6.75" style="499"/>
    <col min="12723" max="12723" width="16.125" style="499"/>
    <col min="12724" max="12730" width="6.75" style="499"/>
    <col min="12731" max="12731" width="16.125" style="499"/>
    <col min="12732" max="12738" width="6.75" style="499"/>
    <col min="12739" max="12739" width="16.125" style="499"/>
    <col min="12740" max="12746" width="6.75" style="499"/>
    <col min="12747" max="12747" width="16.125" style="499"/>
    <col min="12748" max="12754" width="6.75" style="499"/>
    <col min="12755" max="12755" width="16.125" style="499"/>
    <col min="12756" max="12762" width="6.75" style="499"/>
    <col min="12763" max="12763" width="16.125" style="499"/>
    <col min="12764" max="12770" width="6.75" style="499"/>
    <col min="12771" max="12771" width="16.125" style="499"/>
    <col min="12772" max="12778" width="6.75" style="499"/>
    <col min="12779" max="12779" width="16.125" style="499"/>
    <col min="12780" max="12786" width="6.75" style="499"/>
    <col min="12787" max="12787" width="16.125" style="499"/>
    <col min="12788" max="12794" width="6.75" style="499"/>
    <col min="12795" max="12795" width="16.125" style="499"/>
    <col min="12796" max="12802" width="6.75" style="499"/>
    <col min="12803" max="12803" width="16.125" style="499"/>
    <col min="12804" max="12810" width="6.75" style="499"/>
    <col min="12811" max="12811" width="16.125" style="499"/>
    <col min="12812" max="12818" width="6.75" style="499"/>
    <col min="12819" max="12819" width="16.125" style="499"/>
    <col min="12820" max="12826" width="6.75" style="499"/>
    <col min="12827" max="12827" width="16.125" style="499"/>
    <col min="12828" max="12834" width="6.75" style="499"/>
    <col min="12835" max="12835" width="16.125" style="499"/>
    <col min="12836" max="12842" width="6.75" style="499"/>
    <col min="12843" max="12843" width="16.125" style="499"/>
    <col min="12844" max="12850" width="6.75" style="499"/>
    <col min="12851" max="12851" width="16.125" style="499"/>
    <col min="12852" max="12858" width="6.75" style="499"/>
    <col min="12859" max="12859" width="16.125" style="499"/>
    <col min="12860" max="12866" width="6.75" style="499"/>
    <col min="12867" max="12867" width="16.125" style="499"/>
    <col min="12868" max="12874" width="6.75" style="499"/>
    <col min="12875" max="12875" width="16.125" style="499"/>
    <col min="12876" max="12882" width="6.75" style="499"/>
    <col min="12883" max="12883" width="16.125" style="499"/>
    <col min="12884" max="12890" width="6.75" style="499"/>
    <col min="12891" max="12891" width="16.125" style="499"/>
    <col min="12892" max="12898" width="6.75" style="499"/>
    <col min="12899" max="12899" width="16.125" style="499"/>
    <col min="12900" max="12906" width="6.75" style="499"/>
    <col min="12907" max="12907" width="16.125" style="499"/>
    <col min="12908" max="12914" width="6.75" style="499"/>
    <col min="12915" max="12915" width="16.125" style="499"/>
    <col min="12916" max="12922" width="6.75" style="499"/>
    <col min="12923" max="12923" width="16.125" style="499"/>
    <col min="12924" max="12930" width="6.75" style="499"/>
    <col min="12931" max="12931" width="16.125" style="499"/>
    <col min="12932" max="12938" width="6.75" style="499"/>
    <col min="12939" max="12939" width="16.125" style="499"/>
    <col min="12940" max="12946" width="6.75" style="499"/>
    <col min="12947" max="12947" width="16.125" style="499"/>
    <col min="12948" max="12954" width="6.75" style="499"/>
    <col min="12955" max="12955" width="16.125" style="499"/>
    <col min="12956" max="12962" width="6.75" style="499"/>
    <col min="12963" max="12963" width="16.125" style="499"/>
    <col min="12964" max="12970" width="6.75" style="499"/>
    <col min="12971" max="12971" width="16.125" style="499"/>
    <col min="12972" max="12978" width="6.75" style="499"/>
    <col min="12979" max="12979" width="16.125" style="499"/>
    <col min="12980" max="12986" width="6.75" style="499"/>
    <col min="12987" max="12987" width="16.125" style="499"/>
    <col min="12988" max="12994" width="6.75" style="499"/>
    <col min="12995" max="12995" width="16.125" style="499"/>
    <col min="12996" max="13002" width="6.75" style="499"/>
    <col min="13003" max="13003" width="16.125" style="499"/>
    <col min="13004" max="13010" width="6.75" style="499"/>
    <col min="13011" max="13011" width="16.125" style="499"/>
    <col min="13012" max="13018" width="6.75" style="499"/>
    <col min="13019" max="13019" width="16.125" style="499"/>
    <col min="13020" max="13026" width="6.75" style="499"/>
    <col min="13027" max="13027" width="16.125" style="499"/>
    <col min="13028" max="13034" width="6.75" style="499"/>
    <col min="13035" max="13035" width="16.125" style="499"/>
    <col min="13036" max="13042" width="6.75" style="499"/>
    <col min="13043" max="13043" width="16.125" style="499"/>
    <col min="13044" max="13050" width="6.75" style="499"/>
    <col min="13051" max="13051" width="16.125" style="499"/>
    <col min="13052" max="13058" width="6.75" style="499"/>
    <col min="13059" max="13059" width="16.125" style="499"/>
    <col min="13060" max="13066" width="6.75" style="499"/>
    <col min="13067" max="13067" width="16.125" style="499"/>
    <col min="13068" max="13074" width="6.75" style="499"/>
    <col min="13075" max="13075" width="16.125" style="499"/>
    <col min="13076" max="13082" width="6.75" style="499"/>
    <col min="13083" max="13083" width="16.125" style="499"/>
    <col min="13084" max="13090" width="6.75" style="499"/>
    <col min="13091" max="13091" width="16.125" style="499"/>
    <col min="13092" max="13098" width="6.75" style="499"/>
    <col min="13099" max="13099" width="16.125" style="499"/>
    <col min="13100" max="13106" width="6.75" style="499"/>
    <col min="13107" max="13107" width="16.125" style="499"/>
    <col min="13108" max="13114" width="6.75" style="499"/>
    <col min="13115" max="13115" width="16.125" style="499"/>
    <col min="13116" max="13122" width="6.75" style="499"/>
    <col min="13123" max="13123" width="16.125" style="499"/>
    <col min="13124" max="13130" width="6.75" style="499"/>
    <col min="13131" max="13131" width="16.125" style="499"/>
    <col min="13132" max="13138" width="6.75" style="499"/>
    <col min="13139" max="13139" width="16.125" style="499"/>
    <col min="13140" max="13146" width="6.75" style="499"/>
    <col min="13147" max="13147" width="16.125" style="499"/>
    <col min="13148" max="13154" width="6.75" style="499"/>
    <col min="13155" max="13155" width="16.125" style="499"/>
    <col min="13156" max="13162" width="6.75" style="499"/>
    <col min="13163" max="13163" width="16.125" style="499"/>
    <col min="13164" max="13170" width="6.75" style="499"/>
    <col min="13171" max="13171" width="16.125" style="499"/>
    <col min="13172" max="13178" width="6.75" style="499"/>
    <col min="13179" max="13179" width="16.125" style="499"/>
    <col min="13180" max="13186" width="6.75" style="499"/>
    <col min="13187" max="13187" width="16.125" style="499"/>
    <col min="13188" max="13194" width="6.75" style="499"/>
    <col min="13195" max="13195" width="16.125" style="499"/>
    <col min="13196" max="13202" width="6.75" style="499"/>
    <col min="13203" max="13203" width="16.125" style="499"/>
    <col min="13204" max="13210" width="6.75" style="499"/>
    <col min="13211" max="13211" width="16.125" style="499"/>
    <col min="13212" max="13218" width="6.75" style="499"/>
    <col min="13219" max="13219" width="16.125" style="499"/>
    <col min="13220" max="13226" width="6.75" style="499"/>
    <col min="13227" max="13227" width="16.125" style="499"/>
    <col min="13228" max="13234" width="6.75" style="499"/>
    <col min="13235" max="13235" width="16.125" style="499"/>
    <col min="13236" max="13242" width="6.75" style="499"/>
    <col min="13243" max="13243" width="16.125" style="499"/>
    <col min="13244" max="13250" width="6.75" style="499"/>
    <col min="13251" max="13251" width="16.125" style="499"/>
    <col min="13252" max="13258" width="6.75" style="499"/>
    <col min="13259" max="13259" width="16.125" style="499"/>
    <col min="13260" max="13266" width="6.75" style="499"/>
    <col min="13267" max="13267" width="16.125" style="499"/>
    <col min="13268" max="13274" width="6.75" style="499"/>
    <col min="13275" max="13275" width="16.125" style="499"/>
    <col min="13276" max="13282" width="6.75" style="499"/>
    <col min="13283" max="13283" width="16.125" style="499"/>
    <col min="13284" max="13290" width="6.75" style="499"/>
    <col min="13291" max="13291" width="16.125" style="499"/>
    <col min="13292" max="13298" width="6.75" style="499"/>
    <col min="13299" max="13299" width="16.125" style="499"/>
    <col min="13300" max="13306" width="6.75" style="499"/>
    <col min="13307" max="13307" width="16.125" style="499"/>
    <col min="13308" max="13314" width="6.75" style="499"/>
    <col min="13315" max="13315" width="16.125" style="499"/>
    <col min="13316" max="13322" width="6.75" style="499"/>
    <col min="13323" max="13323" width="16.125" style="499"/>
    <col min="13324" max="13330" width="6.75" style="499"/>
    <col min="13331" max="13331" width="16.125" style="499"/>
    <col min="13332" max="13338" width="6.75" style="499"/>
    <col min="13339" max="13339" width="16.125" style="499"/>
    <col min="13340" max="13346" width="6.75" style="499"/>
    <col min="13347" max="13347" width="16.125" style="499"/>
    <col min="13348" max="13354" width="6.75" style="499"/>
    <col min="13355" max="13355" width="16.125" style="499"/>
    <col min="13356" max="13362" width="6.75" style="499"/>
    <col min="13363" max="13363" width="16.125" style="499"/>
    <col min="13364" max="13370" width="6.75" style="499"/>
    <col min="13371" max="13371" width="16.125" style="499"/>
    <col min="13372" max="13378" width="6.75" style="499"/>
    <col min="13379" max="13379" width="16.125" style="499"/>
    <col min="13380" max="13386" width="6.75" style="499"/>
    <col min="13387" max="13387" width="16.125" style="499"/>
    <col min="13388" max="13394" width="6.75" style="499"/>
    <col min="13395" max="13395" width="16.125" style="499"/>
    <col min="13396" max="13402" width="6.75" style="499"/>
    <col min="13403" max="13403" width="16.125" style="499"/>
    <col min="13404" max="13410" width="6.75" style="499"/>
    <col min="13411" max="13411" width="16.125" style="499"/>
    <col min="13412" max="13418" width="6.75" style="499"/>
    <col min="13419" max="13419" width="16.125" style="499"/>
    <col min="13420" max="13426" width="6.75" style="499"/>
    <col min="13427" max="13427" width="16.125" style="499"/>
    <col min="13428" max="13434" width="6.75" style="499"/>
    <col min="13435" max="13435" width="16.125" style="499"/>
    <col min="13436" max="13442" width="6.75" style="499"/>
    <col min="13443" max="13443" width="16.125" style="499"/>
    <col min="13444" max="13450" width="6.75" style="499"/>
    <col min="13451" max="13451" width="16.125" style="499"/>
    <col min="13452" max="13458" width="6.75" style="499"/>
    <col min="13459" max="13459" width="16.125" style="499"/>
    <col min="13460" max="13466" width="6.75" style="499"/>
    <col min="13467" max="13467" width="16.125" style="499"/>
    <col min="13468" max="13474" width="6.75" style="499"/>
    <col min="13475" max="13475" width="16.125" style="499"/>
    <col min="13476" max="13482" width="6.75" style="499"/>
    <col min="13483" max="13483" width="16.125" style="499"/>
    <col min="13484" max="13490" width="6.75" style="499"/>
    <col min="13491" max="13491" width="16.125" style="499"/>
    <col min="13492" max="13498" width="6.75" style="499"/>
    <col min="13499" max="13499" width="16.125" style="499"/>
    <col min="13500" max="13506" width="6.75" style="499"/>
    <col min="13507" max="13507" width="16.125" style="499"/>
    <col min="13508" max="13514" width="6.75" style="499"/>
    <col min="13515" max="13515" width="16.125" style="499"/>
    <col min="13516" max="13522" width="6.75" style="499"/>
    <col min="13523" max="13523" width="16.125" style="499"/>
    <col min="13524" max="13530" width="6.75" style="499"/>
    <col min="13531" max="13531" width="16.125" style="499"/>
    <col min="13532" max="13538" width="6.75" style="499"/>
    <col min="13539" max="13539" width="16.125" style="499"/>
    <col min="13540" max="13546" width="6.75" style="499"/>
    <col min="13547" max="13547" width="16.125" style="499"/>
    <col min="13548" max="13554" width="6.75" style="499"/>
    <col min="13555" max="13555" width="16.125" style="499"/>
    <col min="13556" max="13562" width="6.75" style="499"/>
    <col min="13563" max="13563" width="16.125" style="499"/>
    <col min="13564" max="13570" width="6.75" style="499"/>
    <col min="13571" max="13571" width="16.125" style="499"/>
    <col min="13572" max="13578" width="6.75" style="499"/>
    <col min="13579" max="13579" width="16.125" style="499"/>
    <col min="13580" max="13586" width="6.75" style="499"/>
    <col min="13587" max="13587" width="16.125" style="499"/>
    <col min="13588" max="13594" width="6.75" style="499"/>
    <col min="13595" max="13595" width="16.125" style="499"/>
    <col min="13596" max="13602" width="6.75" style="499"/>
    <col min="13603" max="13603" width="16.125" style="499"/>
    <col min="13604" max="13610" width="6.75" style="499"/>
    <col min="13611" max="13611" width="16.125" style="499"/>
    <col min="13612" max="13618" width="6.75" style="499"/>
    <col min="13619" max="13619" width="16.125" style="499"/>
    <col min="13620" max="13626" width="6.75" style="499"/>
    <col min="13627" max="13627" width="16.125" style="499"/>
    <col min="13628" max="13634" width="6.75" style="499"/>
    <col min="13635" max="13635" width="16.125" style="499"/>
    <col min="13636" max="13642" width="6.75" style="499"/>
    <col min="13643" max="13643" width="16.125" style="499"/>
    <col min="13644" max="13650" width="6.75" style="499"/>
    <col min="13651" max="13651" width="16.125" style="499"/>
    <col min="13652" max="13658" width="6.75" style="499"/>
    <col min="13659" max="13659" width="16.125" style="499"/>
    <col min="13660" max="13666" width="6.75" style="499"/>
    <col min="13667" max="13667" width="16.125" style="499"/>
    <col min="13668" max="13674" width="6.75" style="499"/>
    <col min="13675" max="13675" width="16.125" style="499"/>
    <col min="13676" max="13682" width="6.75" style="499"/>
    <col min="13683" max="13683" width="16.125" style="499"/>
    <col min="13684" max="13690" width="6.75" style="499"/>
    <col min="13691" max="13691" width="16.125" style="499"/>
    <col min="13692" max="13698" width="6.75" style="499"/>
    <col min="13699" max="13699" width="16.125" style="499"/>
    <col min="13700" max="13706" width="6.75" style="499"/>
    <col min="13707" max="13707" width="16.125" style="499"/>
    <col min="13708" max="13714" width="6.75" style="499"/>
    <col min="13715" max="13715" width="16.125" style="499"/>
    <col min="13716" max="13722" width="6.75" style="499"/>
    <col min="13723" max="13723" width="16.125" style="499"/>
    <col min="13724" max="13730" width="6.75" style="499"/>
    <col min="13731" max="13731" width="16.125" style="499"/>
    <col min="13732" max="13738" width="6.75" style="499"/>
    <col min="13739" max="13739" width="16.125" style="499"/>
    <col min="13740" max="13746" width="6.75" style="499"/>
    <col min="13747" max="13747" width="16.125" style="499"/>
    <col min="13748" max="13754" width="6.75" style="499"/>
    <col min="13755" max="13755" width="16.125" style="499"/>
    <col min="13756" max="13762" width="6.75" style="499"/>
    <col min="13763" max="13763" width="16.125" style="499"/>
    <col min="13764" max="13770" width="6.75" style="499"/>
    <col min="13771" max="13771" width="16.125" style="499"/>
    <col min="13772" max="13778" width="6.75" style="499"/>
    <col min="13779" max="13779" width="16.125" style="499"/>
    <col min="13780" max="13786" width="6.75" style="499"/>
    <col min="13787" max="13787" width="16.125" style="499"/>
    <col min="13788" max="13794" width="6.75" style="499"/>
    <col min="13795" max="13795" width="16.125" style="499"/>
    <col min="13796" max="13802" width="6.75" style="499"/>
    <col min="13803" max="13803" width="16.125" style="499"/>
    <col min="13804" max="13810" width="6.75" style="499"/>
    <col min="13811" max="13811" width="16.125" style="499"/>
    <col min="13812" max="13818" width="6.75" style="499"/>
    <col min="13819" max="13819" width="16.125" style="499"/>
    <col min="13820" max="13826" width="6.75" style="499"/>
    <col min="13827" max="13827" width="16.125" style="499"/>
    <col min="13828" max="13834" width="6.75" style="499"/>
    <col min="13835" max="13835" width="16.125" style="499"/>
    <col min="13836" max="13842" width="6.75" style="499"/>
    <col min="13843" max="13843" width="16.125" style="499"/>
    <col min="13844" max="13850" width="6.75" style="499"/>
    <col min="13851" max="13851" width="16.125" style="499"/>
    <col min="13852" max="13858" width="6.75" style="499"/>
    <col min="13859" max="13859" width="16.125" style="499"/>
    <col min="13860" max="13866" width="6.75" style="499"/>
    <col min="13867" max="13867" width="16.125" style="499"/>
    <col min="13868" max="13874" width="6.75" style="499"/>
    <col min="13875" max="13875" width="16.125" style="499"/>
    <col min="13876" max="13882" width="6.75" style="499"/>
    <col min="13883" max="13883" width="16.125" style="499"/>
    <col min="13884" max="13890" width="6.75" style="499"/>
    <col min="13891" max="13891" width="16.125" style="499"/>
    <col min="13892" max="13898" width="6.75" style="499"/>
    <col min="13899" max="13899" width="16.125" style="499"/>
    <col min="13900" max="13906" width="6.75" style="499"/>
    <col min="13907" max="13907" width="16.125" style="499"/>
    <col min="13908" max="13914" width="6.75" style="499"/>
    <col min="13915" max="13915" width="16.125" style="499"/>
    <col min="13916" max="13922" width="6.75" style="499"/>
    <col min="13923" max="13923" width="16.125" style="499"/>
    <col min="13924" max="13930" width="6.75" style="499"/>
    <col min="13931" max="13931" width="16.125" style="499"/>
    <col min="13932" max="13938" width="6.75" style="499"/>
    <col min="13939" max="13939" width="16.125" style="499"/>
    <col min="13940" max="13946" width="6.75" style="499"/>
    <col min="13947" max="13947" width="16.125" style="499"/>
    <col min="13948" max="13954" width="6.75" style="499"/>
    <col min="13955" max="13955" width="16.125" style="499"/>
    <col min="13956" max="13962" width="6.75" style="499"/>
    <col min="13963" max="13963" width="16.125" style="499"/>
    <col min="13964" max="13970" width="6.75" style="499"/>
    <col min="13971" max="13971" width="16.125" style="499"/>
    <col min="13972" max="13978" width="6.75" style="499"/>
    <col min="13979" max="13979" width="16.125" style="499"/>
    <col min="13980" max="13986" width="6.75" style="499"/>
    <col min="13987" max="13987" width="16.125" style="499"/>
    <col min="13988" max="13994" width="6.75" style="499"/>
    <col min="13995" max="13995" width="16.125" style="499"/>
    <col min="13996" max="14002" width="6.75" style="499"/>
    <col min="14003" max="14003" width="16.125" style="499"/>
    <col min="14004" max="14010" width="6.75" style="499"/>
    <col min="14011" max="14011" width="16.125" style="499"/>
    <col min="14012" max="14018" width="6.75" style="499"/>
    <col min="14019" max="14019" width="16.125" style="499"/>
    <col min="14020" max="14026" width="6.75" style="499"/>
    <col min="14027" max="14027" width="16.125" style="499"/>
    <col min="14028" max="14034" width="6.75" style="499"/>
    <col min="14035" max="14035" width="16.125" style="499"/>
    <col min="14036" max="14042" width="6.75" style="499"/>
    <col min="14043" max="14043" width="16.125" style="499"/>
    <col min="14044" max="14050" width="6.75" style="499"/>
    <col min="14051" max="14051" width="16.125" style="499"/>
    <col min="14052" max="14058" width="6.75" style="499"/>
    <col min="14059" max="14059" width="16.125" style="499"/>
    <col min="14060" max="14066" width="6.75" style="499"/>
    <col min="14067" max="14067" width="16.125" style="499"/>
    <col min="14068" max="14074" width="6.75" style="499"/>
    <col min="14075" max="14075" width="16.125" style="499"/>
    <col min="14076" max="14082" width="6.75" style="499"/>
    <col min="14083" max="14083" width="16.125" style="499"/>
    <col min="14084" max="14090" width="6.75" style="499"/>
    <col min="14091" max="14091" width="16.125" style="499"/>
    <col min="14092" max="14098" width="6.75" style="499"/>
    <col min="14099" max="14099" width="16.125" style="499"/>
    <col min="14100" max="14106" width="6.75" style="499"/>
    <col min="14107" max="14107" width="16.125" style="499"/>
    <col min="14108" max="14114" width="6.75" style="499"/>
    <col min="14115" max="14115" width="16.125" style="499"/>
    <col min="14116" max="14122" width="6.75" style="499"/>
    <col min="14123" max="14123" width="16.125" style="499"/>
    <col min="14124" max="14130" width="6.75" style="499"/>
    <col min="14131" max="14131" width="16.125" style="499"/>
    <col min="14132" max="14138" width="6.75" style="499"/>
    <col min="14139" max="14139" width="16.125" style="499"/>
    <col min="14140" max="14146" width="6.75" style="499"/>
    <col min="14147" max="14147" width="16.125" style="499"/>
    <col min="14148" max="14154" width="6.75" style="499"/>
    <col min="14155" max="14155" width="16.125" style="499"/>
    <col min="14156" max="14162" width="6.75" style="499"/>
    <col min="14163" max="14163" width="16.125" style="499"/>
    <col min="14164" max="14170" width="6.75" style="499"/>
    <col min="14171" max="14171" width="16.125" style="499"/>
    <col min="14172" max="14178" width="6.75" style="499"/>
    <col min="14179" max="14179" width="16.125" style="499"/>
    <col min="14180" max="14186" width="6.75" style="499"/>
    <col min="14187" max="14187" width="16.125" style="499"/>
    <col min="14188" max="14194" width="6.75" style="499"/>
    <col min="14195" max="14195" width="16.125" style="499"/>
    <col min="14196" max="14202" width="6.75" style="499"/>
    <col min="14203" max="14203" width="16.125" style="499"/>
    <col min="14204" max="14210" width="6.75" style="499"/>
    <col min="14211" max="14211" width="16.125" style="499"/>
    <col min="14212" max="14218" width="6.75" style="499"/>
    <col min="14219" max="14219" width="16.125" style="499"/>
    <col min="14220" max="14226" width="6.75" style="499"/>
    <col min="14227" max="14227" width="16.125" style="499"/>
    <col min="14228" max="14234" width="6.75" style="499"/>
    <col min="14235" max="14235" width="16.125" style="499"/>
    <col min="14236" max="14242" width="6.75" style="499"/>
    <col min="14243" max="14243" width="16.125" style="499"/>
    <col min="14244" max="14250" width="6.75" style="499"/>
    <col min="14251" max="14251" width="16.125" style="499"/>
    <col min="14252" max="14258" width="6.75" style="499"/>
    <col min="14259" max="14259" width="16.125" style="499"/>
    <col min="14260" max="14266" width="6.75" style="499"/>
    <col min="14267" max="14267" width="16.125" style="499"/>
    <col min="14268" max="14274" width="6.75" style="499"/>
    <col min="14275" max="14275" width="16.125" style="499"/>
    <col min="14276" max="14282" width="6.75" style="499"/>
    <col min="14283" max="14283" width="16.125" style="499"/>
    <col min="14284" max="14290" width="6.75" style="499"/>
    <col min="14291" max="14291" width="16.125" style="499"/>
    <col min="14292" max="14298" width="6.75" style="499"/>
    <col min="14299" max="14299" width="16.125" style="499"/>
    <col min="14300" max="14306" width="6.75" style="499"/>
    <col min="14307" max="14307" width="16.125" style="499"/>
    <col min="14308" max="14314" width="6.75" style="499"/>
    <col min="14315" max="14315" width="16.125" style="499"/>
    <col min="14316" max="14322" width="6.75" style="499"/>
    <col min="14323" max="14323" width="16.125" style="499"/>
    <col min="14324" max="14330" width="6.75" style="499"/>
    <col min="14331" max="14331" width="16.125" style="499"/>
    <col min="14332" max="14338" width="6.75" style="499"/>
    <col min="14339" max="14339" width="16.125" style="499"/>
    <col min="14340" max="14346" width="6.75" style="499"/>
    <col min="14347" max="14347" width="16.125" style="499"/>
    <col min="14348" max="14354" width="6.75" style="499"/>
    <col min="14355" max="14355" width="16.125" style="499"/>
    <col min="14356" max="14362" width="6.75" style="499"/>
    <col min="14363" max="14363" width="16.125" style="499"/>
    <col min="14364" max="14370" width="6.75" style="499"/>
    <col min="14371" max="14371" width="16.125" style="499"/>
    <col min="14372" max="14378" width="6.75" style="499"/>
    <col min="14379" max="14379" width="16.125" style="499"/>
    <col min="14380" max="14386" width="6.75" style="499"/>
    <col min="14387" max="14387" width="16.125" style="499"/>
    <col min="14388" max="14394" width="6.75" style="499"/>
    <col min="14395" max="14395" width="16.125" style="499"/>
    <col min="14396" max="14402" width="6.75" style="499"/>
    <col min="14403" max="14403" width="16.125" style="499"/>
    <col min="14404" max="14410" width="6.75" style="499"/>
    <col min="14411" max="14411" width="16.125" style="499"/>
    <col min="14412" max="14418" width="6.75" style="499"/>
    <col min="14419" max="14419" width="16.125" style="499"/>
    <col min="14420" max="14426" width="6.75" style="499"/>
    <col min="14427" max="14427" width="16.125" style="499"/>
    <col min="14428" max="14434" width="6.75" style="499"/>
    <col min="14435" max="14435" width="16.125" style="499"/>
    <col min="14436" max="14442" width="6.75" style="499"/>
    <col min="14443" max="14443" width="16.125" style="499"/>
    <col min="14444" max="14450" width="6.75" style="499"/>
    <col min="14451" max="14451" width="16.125" style="499"/>
    <col min="14452" max="14458" width="6.75" style="499"/>
    <col min="14459" max="14459" width="16.125" style="499"/>
    <col min="14460" max="14466" width="6.75" style="499"/>
    <col min="14467" max="14467" width="16.125" style="499"/>
    <col min="14468" max="14474" width="6.75" style="499"/>
    <col min="14475" max="14475" width="16.125" style="499"/>
    <col min="14476" max="14482" width="6.75" style="499"/>
    <col min="14483" max="14483" width="16.125" style="499"/>
    <col min="14484" max="14490" width="6.75" style="499"/>
    <col min="14491" max="14491" width="16.125" style="499"/>
    <col min="14492" max="14498" width="6.75" style="499"/>
    <col min="14499" max="14499" width="16.125" style="499"/>
    <col min="14500" max="14506" width="6.75" style="499"/>
    <col min="14507" max="14507" width="16.125" style="499"/>
    <col min="14508" max="14514" width="6.75" style="499"/>
    <col min="14515" max="14515" width="16.125" style="499"/>
    <col min="14516" max="14522" width="6.75" style="499"/>
    <col min="14523" max="14523" width="16.125" style="499"/>
    <col min="14524" max="14530" width="6.75" style="499"/>
    <col min="14531" max="14531" width="16.125" style="499"/>
    <col min="14532" max="14538" width="6.75" style="499"/>
    <col min="14539" max="14539" width="16.125" style="499"/>
    <col min="14540" max="14546" width="6.75" style="499"/>
    <col min="14547" max="14547" width="16.125" style="499"/>
    <col min="14548" max="14554" width="6.75" style="499"/>
    <col min="14555" max="14555" width="16.125" style="499"/>
    <col min="14556" max="14562" width="6.75" style="499"/>
    <col min="14563" max="14563" width="16.125" style="499"/>
    <col min="14564" max="14570" width="6.75" style="499"/>
    <col min="14571" max="14571" width="16.125" style="499"/>
    <col min="14572" max="14578" width="6.75" style="499"/>
    <col min="14579" max="14579" width="16.125" style="499"/>
    <col min="14580" max="14586" width="6.75" style="499"/>
    <col min="14587" max="14587" width="16.125" style="499"/>
    <col min="14588" max="14594" width="6.75" style="499"/>
    <col min="14595" max="14595" width="16.125" style="499"/>
    <col min="14596" max="14602" width="6.75" style="499"/>
    <col min="14603" max="14603" width="16.125" style="499"/>
    <col min="14604" max="14610" width="6.75" style="499"/>
    <col min="14611" max="14611" width="16.125" style="499"/>
    <col min="14612" max="14618" width="6.75" style="499"/>
    <col min="14619" max="14619" width="16.125" style="499"/>
    <col min="14620" max="14626" width="6.75" style="499"/>
    <col min="14627" max="14627" width="16.125" style="499"/>
    <col min="14628" max="14634" width="6.75" style="499"/>
    <col min="14635" max="14635" width="16.125" style="499"/>
    <col min="14636" max="14642" width="6.75" style="499"/>
    <col min="14643" max="14643" width="16.125" style="499"/>
    <col min="14644" max="14650" width="6.75" style="499"/>
    <col min="14651" max="14651" width="16.125" style="499"/>
    <col min="14652" max="14658" width="6.75" style="499"/>
    <col min="14659" max="14659" width="16.125" style="499"/>
    <col min="14660" max="14666" width="6.75" style="499"/>
    <col min="14667" max="14667" width="16.125" style="499"/>
    <col min="14668" max="14674" width="6.75" style="499"/>
    <col min="14675" max="14675" width="16.125" style="499"/>
    <col min="14676" max="14682" width="6.75" style="499"/>
    <col min="14683" max="14683" width="16.125" style="499"/>
    <col min="14684" max="14690" width="6.75" style="499"/>
    <col min="14691" max="14691" width="16.125" style="499"/>
    <col min="14692" max="14698" width="6.75" style="499"/>
    <col min="14699" max="14699" width="16.125" style="499"/>
    <col min="14700" max="14706" width="6.75" style="499"/>
    <col min="14707" max="14707" width="16.125" style="499"/>
    <col min="14708" max="14714" width="6.75" style="499"/>
    <col min="14715" max="14715" width="16.125" style="499"/>
    <col min="14716" max="14722" width="6.75" style="499"/>
    <col min="14723" max="14723" width="16.125" style="499"/>
    <col min="14724" max="14730" width="6.75" style="499"/>
    <col min="14731" max="14731" width="16.125" style="499"/>
    <col min="14732" max="14738" width="6.75" style="499"/>
    <col min="14739" max="14739" width="16.125" style="499"/>
    <col min="14740" max="14746" width="6.75" style="499"/>
    <col min="14747" max="14747" width="16.125" style="499"/>
    <col min="14748" max="14754" width="6.75" style="499"/>
    <col min="14755" max="14755" width="16.125" style="499"/>
    <col min="14756" max="14762" width="6.75" style="499"/>
    <col min="14763" max="14763" width="16.125" style="499"/>
    <col min="14764" max="14770" width="6.75" style="499"/>
    <col min="14771" max="14771" width="16.125" style="499"/>
    <col min="14772" max="14778" width="6.75" style="499"/>
    <col min="14779" max="14779" width="16.125" style="499"/>
    <col min="14780" max="14786" width="6.75" style="499"/>
    <col min="14787" max="14787" width="16.125" style="499"/>
    <col min="14788" max="14794" width="6.75" style="499"/>
    <col min="14795" max="14795" width="16.125" style="499"/>
    <col min="14796" max="14802" width="6.75" style="499"/>
    <col min="14803" max="14803" width="16.125" style="499"/>
    <col min="14804" max="14810" width="6.75" style="499"/>
    <col min="14811" max="14811" width="16.125" style="499"/>
    <col min="14812" max="14818" width="6.75" style="499"/>
    <col min="14819" max="14819" width="16.125" style="499"/>
    <col min="14820" max="14826" width="6.75" style="499"/>
    <col min="14827" max="14827" width="16.125" style="499"/>
    <col min="14828" max="14834" width="6.75" style="499"/>
    <col min="14835" max="14835" width="16.125" style="499"/>
    <col min="14836" max="14842" width="6.75" style="499"/>
    <col min="14843" max="14843" width="16.125" style="499"/>
    <col min="14844" max="14850" width="6.75" style="499"/>
    <col min="14851" max="14851" width="16.125" style="499"/>
    <col min="14852" max="14858" width="6.75" style="499"/>
    <col min="14859" max="14859" width="16.125" style="499"/>
    <col min="14860" max="14866" width="6.75" style="499"/>
    <col min="14867" max="14867" width="16.125" style="499"/>
    <col min="14868" max="14874" width="6.75" style="499"/>
    <col min="14875" max="14875" width="16.125" style="499"/>
    <col min="14876" max="14882" width="6.75" style="499"/>
    <col min="14883" max="14883" width="16.125" style="499"/>
    <col min="14884" max="14890" width="6.75" style="499"/>
    <col min="14891" max="14891" width="16.125" style="499"/>
    <col min="14892" max="14898" width="6.75" style="499"/>
    <col min="14899" max="14899" width="16.125" style="499"/>
    <col min="14900" max="14906" width="6.75" style="499"/>
    <col min="14907" max="14907" width="16.125" style="499"/>
    <col min="14908" max="14914" width="6.75" style="499"/>
    <col min="14915" max="14915" width="16.125" style="499"/>
    <col min="14916" max="14922" width="6.75" style="499"/>
    <col min="14923" max="14923" width="16.125" style="499"/>
    <col min="14924" max="14930" width="6.75" style="499"/>
    <col min="14931" max="14931" width="16.125" style="499"/>
    <col min="14932" max="14938" width="6.75" style="499"/>
    <col min="14939" max="14939" width="16.125" style="499"/>
    <col min="14940" max="14946" width="6.75" style="499"/>
    <col min="14947" max="14947" width="16.125" style="499"/>
    <col min="14948" max="14954" width="6.75" style="499"/>
    <col min="14955" max="14955" width="16.125" style="499"/>
    <col min="14956" max="14962" width="6.75" style="499"/>
    <col min="14963" max="14963" width="16.125" style="499"/>
    <col min="14964" max="14970" width="6.75" style="499"/>
    <col min="14971" max="14971" width="16.125" style="499"/>
    <col min="14972" max="14978" width="6.75" style="499"/>
    <col min="14979" max="14979" width="16.125" style="499"/>
    <col min="14980" max="14986" width="6.75" style="499"/>
    <col min="14987" max="14987" width="16.125" style="499"/>
    <col min="14988" max="14994" width="6.75" style="499"/>
    <col min="14995" max="14995" width="16.125" style="499"/>
    <col min="14996" max="15002" width="6.75" style="499"/>
    <col min="15003" max="15003" width="16.125" style="499"/>
    <col min="15004" max="15010" width="6.75" style="499"/>
    <col min="15011" max="15011" width="16.125" style="499"/>
    <col min="15012" max="15018" width="6.75" style="499"/>
    <col min="15019" max="15019" width="16.125" style="499"/>
    <col min="15020" max="15026" width="6.75" style="499"/>
    <col min="15027" max="15027" width="16.125" style="499"/>
    <col min="15028" max="15034" width="6.75" style="499"/>
    <col min="15035" max="15035" width="16.125" style="499"/>
    <col min="15036" max="15042" width="6.75" style="499"/>
    <col min="15043" max="15043" width="16.125" style="499"/>
    <col min="15044" max="15050" width="6.75" style="499"/>
    <col min="15051" max="15051" width="16.125" style="499"/>
    <col min="15052" max="15058" width="6.75" style="499"/>
    <col min="15059" max="15059" width="16.125" style="499"/>
    <col min="15060" max="15066" width="6.75" style="499"/>
    <col min="15067" max="15067" width="16.125" style="499"/>
    <col min="15068" max="15074" width="6.75" style="499"/>
    <col min="15075" max="15075" width="16.125" style="499"/>
    <col min="15076" max="15082" width="6.75" style="499"/>
    <col min="15083" max="15083" width="16.125" style="499"/>
    <col min="15084" max="15090" width="6.75" style="499"/>
    <col min="15091" max="15091" width="16.125" style="499"/>
    <col min="15092" max="15098" width="6.75" style="499"/>
    <col min="15099" max="15099" width="16.125" style="499"/>
    <col min="15100" max="15106" width="6.75" style="499"/>
    <col min="15107" max="15107" width="16.125" style="499"/>
    <col min="15108" max="15114" width="6.75" style="499"/>
    <col min="15115" max="15115" width="16.125" style="499"/>
    <col min="15116" max="15122" width="6.75" style="499"/>
    <col min="15123" max="15123" width="16.125" style="499"/>
    <col min="15124" max="15130" width="6.75" style="499"/>
    <col min="15131" max="15131" width="16.125" style="499"/>
    <col min="15132" max="15138" width="6.75" style="499"/>
    <col min="15139" max="15139" width="16.125" style="499"/>
    <col min="15140" max="15146" width="6.75" style="499"/>
    <col min="15147" max="15147" width="16.125" style="499"/>
    <col min="15148" max="15154" width="6.75" style="499"/>
    <col min="15155" max="15155" width="16.125" style="499"/>
    <col min="15156" max="15162" width="6.75" style="499"/>
    <col min="15163" max="15163" width="16.125" style="499"/>
    <col min="15164" max="15170" width="6.75" style="499"/>
    <col min="15171" max="15171" width="16.125" style="499"/>
    <col min="15172" max="15178" width="6.75" style="499"/>
    <col min="15179" max="15179" width="16.125" style="499"/>
    <col min="15180" max="15186" width="6.75" style="499"/>
    <col min="15187" max="15187" width="16.125" style="499"/>
    <col min="15188" max="15194" width="6.75" style="499"/>
    <col min="15195" max="15195" width="16.125" style="499"/>
    <col min="15196" max="15202" width="6.75" style="499"/>
    <col min="15203" max="15203" width="16.125" style="499"/>
    <col min="15204" max="15210" width="6.75" style="499"/>
    <col min="15211" max="15211" width="16.125" style="499"/>
    <col min="15212" max="15218" width="6.75" style="499"/>
    <col min="15219" max="15219" width="16.125" style="499"/>
    <col min="15220" max="15226" width="6.75" style="499"/>
    <col min="15227" max="15227" width="16.125" style="499"/>
    <col min="15228" max="15234" width="6.75" style="499"/>
    <col min="15235" max="15235" width="16.125" style="499"/>
    <col min="15236" max="15242" width="6.75" style="499"/>
    <col min="15243" max="15243" width="16.125" style="499"/>
    <col min="15244" max="15250" width="6.75" style="499"/>
    <col min="15251" max="15251" width="16.125" style="499"/>
    <col min="15252" max="15258" width="6.75" style="499"/>
    <col min="15259" max="15259" width="16.125" style="499"/>
    <col min="15260" max="15266" width="6.75" style="499"/>
    <col min="15267" max="15267" width="16.125" style="499"/>
    <col min="15268" max="15274" width="6.75" style="499"/>
    <col min="15275" max="15275" width="16.125" style="499"/>
    <col min="15276" max="15282" width="6.75" style="499"/>
    <col min="15283" max="15283" width="16.125" style="499"/>
    <col min="15284" max="15290" width="6.75" style="499"/>
    <col min="15291" max="15291" width="16.125" style="499"/>
    <col min="15292" max="15298" width="6.75" style="499"/>
    <col min="15299" max="15299" width="16.125" style="499"/>
    <col min="15300" max="15306" width="6.75" style="499"/>
    <col min="15307" max="15307" width="16.125" style="499"/>
    <col min="15308" max="15314" width="6.75" style="499"/>
    <col min="15315" max="15315" width="16.125" style="499"/>
    <col min="15316" max="15322" width="6.75" style="499"/>
    <col min="15323" max="15323" width="16.125" style="499"/>
    <col min="15324" max="15330" width="6.75" style="499"/>
    <col min="15331" max="15331" width="16.125" style="499"/>
    <col min="15332" max="15338" width="6.75" style="499"/>
    <col min="15339" max="15339" width="16.125" style="499"/>
    <col min="15340" max="15346" width="6.75" style="499"/>
    <col min="15347" max="15347" width="16.125" style="499"/>
    <col min="15348" max="15354" width="6.75" style="499"/>
    <col min="15355" max="15355" width="16.125" style="499"/>
    <col min="15356" max="15362" width="6.75" style="499"/>
    <col min="15363" max="15363" width="16.125" style="499"/>
    <col min="15364" max="15370" width="6.75" style="499"/>
    <col min="15371" max="15371" width="16.125" style="499"/>
    <col min="15372" max="15378" width="6.75" style="499"/>
    <col min="15379" max="15379" width="16.125" style="499"/>
    <col min="15380" max="15386" width="6.75" style="499"/>
    <col min="15387" max="15387" width="16.125" style="499"/>
    <col min="15388" max="15394" width="6.75" style="499"/>
    <col min="15395" max="15395" width="16.125" style="499"/>
    <col min="15396" max="15402" width="6.75" style="499"/>
    <col min="15403" max="15403" width="16.125" style="499"/>
    <col min="15404" max="15410" width="6.75" style="499"/>
    <col min="15411" max="15411" width="16.125" style="499"/>
    <col min="15412" max="15418" width="6.75" style="499"/>
    <col min="15419" max="15419" width="16.125" style="499"/>
    <col min="15420" max="15426" width="6.75" style="499"/>
    <col min="15427" max="15427" width="16.125" style="499"/>
    <col min="15428" max="15434" width="6.75" style="499"/>
    <col min="15435" max="15435" width="16.125" style="499"/>
    <col min="15436" max="15442" width="6.75" style="499"/>
    <col min="15443" max="15443" width="16.125" style="499"/>
    <col min="15444" max="15450" width="6.75" style="499"/>
    <col min="15451" max="15451" width="16.125" style="499"/>
    <col min="15452" max="15458" width="6.75" style="499"/>
    <col min="15459" max="15459" width="16.125" style="499"/>
    <col min="15460" max="15466" width="6.75" style="499"/>
    <col min="15467" max="15467" width="16.125" style="499"/>
    <col min="15468" max="15474" width="6.75" style="499"/>
    <col min="15475" max="15475" width="16.125" style="499"/>
    <col min="15476" max="15482" width="6.75" style="499"/>
    <col min="15483" max="15483" width="16.125" style="499"/>
    <col min="15484" max="15490" width="6.75" style="499"/>
    <col min="15491" max="15491" width="16.125" style="499"/>
    <col min="15492" max="15498" width="6.75" style="499"/>
    <col min="15499" max="15499" width="16.125" style="499"/>
    <col min="15500" max="15506" width="6.75" style="499"/>
    <col min="15507" max="15507" width="16.125" style="499"/>
    <col min="15508" max="15514" width="6.75" style="499"/>
    <col min="15515" max="15515" width="16.125" style="499"/>
    <col min="15516" max="15522" width="6.75" style="499"/>
    <col min="15523" max="15523" width="16.125" style="499"/>
    <col min="15524" max="15530" width="6.75" style="499"/>
    <col min="15531" max="15531" width="16.125" style="499"/>
    <col min="15532" max="15538" width="6.75" style="499"/>
    <col min="15539" max="15539" width="16.125" style="499"/>
    <col min="15540" max="15546" width="6.75" style="499"/>
    <col min="15547" max="15547" width="16.125" style="499"/>
    <col min="15548" max="15554" width="6.75" style="499"/>
    <col min="15555" max="15555" width="16.125" style="499"/>
    <col min="15556" max="15562" width="6.75" style="499"/>
    <col min="15563" max="15563" width="16.125" style="499"/>
    <col min="15564" max="15570" width="6.75" style="499"/>
    <col min="15571" max="15571" width="16.125" style="499"/>
    <col min="15572" max="15578" width="6.75" style="499"/>
    <col min="15579" max="15579" width="16.125" style="499"/>
    <col min="15580" max="15586" width="6.75" style="499"/>
    <col min="15587" max="15587" width="16.125" style="499"/>
    <col min="15588" max="15594" width="6.75" style="499"/>
    <col min="15595" max="15595" width="16.125" style="499"/>
    <col min="15596" max="15602" width="6.75" style="499"/>
    <col min="15603" max="15603" width="16.125" style="499"/>
    <col min="15604" max="15610" width="6.75" style="499"/>
    <col min="15611" max="15611" width="16.125" style="499"/>
    <col min="15612" max="15618" width="6.75" style="499"/>
    <col min="15619" max="15619" width="16.125" style="499"/>
    <col min="15620" max="15626" width="6.75" style="499"/>
    <col min="15627" max="15627" width="16.125" style="499"/>
    <col min="15628" max="15634" width="6.75" style="499"/>
    <col min="15635" max="15635" width="16.125" style="499"/>
    <col min="15636" max="15642" width="6.75" style="499"/>
    <col min="15643" max="15643" width="16.125" style="499"/>
    <col min="15644" max="15650" width="6.75" style="499"/>
    <col min="15651" max="15651" width="16.125" style="499"/>
    <col min="15652" max="15658" width="6.75" style="499"/>
    <col min="15659" max="15659" width="16.125" style="499"/>
    <col min="15660" max="15666" width="6.75" style="499"/>
    <col min="15667" max="15667" width="16.125" style="499"/>
    <col min="15668" max="15674" width="6.75" style="499"/>
    <col min="15675" max="15675" width="16.125" style="499"/>
    <col min="15676" max="15682" width="6.75" style="499"/>
    <col min="15683" max="15683" width="16.125" style="499"/>
    <col min="15684" max="15690" width="6.75" style="499"/>
    <col min="15691" max="15691" width="16.125" style="499"/>
    <col min="15692" max="15698" width="6.75" style="499"/>
    <col min="15699" max="15699" width="16.125" style="499"/>
    <col min="15700" max="15706" width="6.75" style="499"/>
    <col min="15707" max="15707" width="16.125" style="499"/>
    <col min="15708" max="15714" width="6.75" style="499"/>
    <col min="15715" max="15715" width="16.125" style="499"/>
    <col min="15716" max="15722" width="6.75" style="499"/>
    <col min="15723" max="15723" width="16.125" style="499"/>
    <col min="15724" max="15730" width="6.75" style="499"/>
    <col min="15731" max="15731" width="16.125" style="499"/>
    <col min="15732" max="15738" width="6.75" style="499"/>
    <col min="15739" max="15739" width="16.125" style="499"/>
    <col min="15740" max="15746" width="6.75" style="499"/>
    <col min="15747" max="15747" width="16.125" style="499"/>
    <col min="15748" max="15754" width="6.75" style="499"/>
    <col min="15755" max="15755" width="16.125" style="499"/>
    <col min="15756" max="15762" width="6.75" style="499"/>
    <col min="15763" max="15763" width="16.125" style="499"/>
    <col min="15764" max="15770" width="6.75" style="499"/>
    <col min="15771" max="15771" width="16.125" style="499"/>
    <col min="15772" max="15778" width="6.75" style="499"/>
    <col min="15779" max="15779" width="16.125" style="499"/>
    <col min="15780" max="15786" width="6.75" style="499"/>
    <col min="15787" max="15787" width="16.125" style="499"/>
    <col min="15788" max="15794" width="6.75" style="499"/>
    <col min="15795" max="15795" width="16.125" style="499"/>
    <col min="15796" max="15802" width="6.75" style="499"/>
    <col min="15803" max="15803" width="16.125" style="499"/>
    <col min="15804" max="15810" width="6.75" style="499"/>
    <col min="15811" max="15811" width="16.125" style="499"/>
    <col min="15812" max="15818" width="6.75" style="499"/>
    <col min="15819" max="15819" width="16.125" style="499"/>
    <col min="15820" max="15826" width="6.75" style="499"/>
    <col min="15827" max="15827" width="16.125" style="499"/>
    <col min="15828" max="15834" width="6.75" style="499"/>
    <col min="15835" max="15835" width="16.125" style="499"/>
    <col min="15836" max="15842" width="6.75" style="499"/>
    <col min="15843" max="15843" width="16.125" style="499"/>
    <col min="15844" max="15850" width="6.75" style="499"/>
    <col min="15851" max="15851" width="16.125" style="499"/>
    <col min="15852" max="15858" width="6.75" style="499"/>
    <col min="15859" max="15859" width="16.125" style="499"/>
    <col min="15860" max="15866" width="6.75" style="499"/>
    <col min="15867" max="15867" width="16.125" style="499"/>
    <col min="15868" max="15874" width="6.75" style="499"/>
    <col min="15875" max="15875" width="16.125" style="499"/>
    <col min="15876" max="15882" width="6.75" style="499"/>
    <col min="15883" max="15883" width="16.125" style="499"/>
    <col min="15884" max="15890" width="6.75" style="499"/>
    <col min="15891" max="15891" width="16.125" style="499"/>
    <col min="15892" max="15898" width="6.75" style="499"/>
    <col min="15899" max="15899" width="16.125" style="499"/>
    <col min="15900" max="15906" width="6.75" style="499"/>
    <col min="15907" max="15907" width="16.125" style="499"/>
    <col min="15908" max="15914" width="6.75" style="499"/>
    <col min="15915" max="15915" width="16.125" style="499"/>
    <col min="15916" max="15922" width="6.75" style="499"/>
    <col min="15923" max="15923" width="16.125" style="499"/>
    <col min="15924" max="15930" width="6.75" style="499"/>
    <col min="15931" max="15931" width="16.125" style="499"/>
    <col min="15932" max="15938" width="6.75" style="499"/>
    <col min="15939" max="15939" width="16.125" style="499"/>
    <col min="15940" max="15946" width="6.75" style="499"/>
    <col min="15947" max="15947" width="16.125" style="499"/>
    <col min="15948" max="15954" width="6.75" style="499"/>
    <col min="15955" max="15955" width="16.125" style="499"/>
    <col min="15956" max="15962" width="6.75" style="499"/>
    <col min="15963" max="15963" width="16.125" style="499"/>
    <col min="15964" max="15970" width="6.75" style="499"/>
    <col min="15971" max="15971" width="16.125" style="499"/>
    <col min="15972" max="15978" width="6.75" style="499"/>
    <col min="15979" max="15979" width="16.125" style="499"/>
    <col min="15980" max="15986" width="6.75" style="499"/>
    <col min="15987" max="15987" width="16.125" style="499"/>
    <col min="15988" max="15994" width="6.75" style="499"/>
    <col min="15995" max="15995" width="16.125" style="499"/>
    <col min="15996" max="16002" width="6.75" style="499"/>
    <col min="16003" max="16003" width="16.125" style="499"/>
    <col min="16004" max="16010" width="6.75" style="499"/>
    <col min="16011" max="16011" width="16.125" style="499"/>
    <col min="16012" max="16018" width="6.75" style="499"/>
    <col min="16019" max="16019" width="16.125" style="499"/>
    <col min="16020" max="16026" width="6.75" style="499"/>
    <col min="16027" max="16027" width="16.125" style="499"/>
    <col min="16028" max="16034" width="6.75" style="499"/>
    <col min="16035" max="16035" width="16.125" style="499"/>
    <col min="16036" max="16042" width="6.75" style="499"/>
    <col min="16043" max="16043" width="16.125" style="499"/>
    <col min="16044" max="16050" width="6.75" style="499"/>
    <col min="16051" max="16051" width="16.125" style="499"/>
    <col min="16052" max="16058" width="6.75" style="499"/>
    <col min="16059" max="16059" width="16.125" style="499"/>
    <col min="16060" max="16066" width="6.75" style="499"/>
    <col min="16067" max="16067" width="16.125" style="499"/>
    <col min="16068" max="16074" width="6.75" style="499"/>
    <col min="16075" max="16075" width="16.125" style="499"/>
    <col min="16076" max="16082" width="6.75" style="499"/>
    <col min="16083" max="16083" width="16.125" style="499"/>
    <col min="16084" max="16090" width="6.75" style="499"/>
    <col min="16091" max="16091" width="16.125" style="499"/>
    <col min="16092" max="16098" width="6.75" style="499"/>
    <col min="16099" max="16099" width="16.125" style="499"/>
    <col min="16100" max="16106" width="6.75" style="499"/>
    <col min="16107" max="16107" width="16.125" style="499"/>
    <col min="16108" max="16114" width="6.75" style="499"/>
    <col min="16115" max="16115" width="16.125" style="499"/>
    <col min="16116" max="16122" width="6.75" style="499"/>
    <col min="16123" max="16123" width="16.125" style="499"/>
    <col min="16124" max="16130" width="6.75" style="499"/>
    <col min="16131" max="16131" width="16.125" style="499"/>
    <col min="16132" max="16138" width="6.75" style="499"/>
    <col min="16139" max="16139" width="16.125" style="499"/>
    <col min="16140" max="16146" width="6.75" style="499"/>
    <col min="16147" max="16147" width="16.125" style="499"/>
    <col min="16148" max="16154" width="6.75" style="499"/>
    <col min="16155" max="16155" width="16.125" style="499"/>
    <col min="16156" max="16162" width="6.75" style="499"/>
    <col min="16163" max="16163" width="16.125" style="499"/>
    <col min="16164" max="16170" width="6.75" style="499"/>
    <col min="16171" max="16171" width="16.125" style="499"/>
    <col min="16172" max="16178" width="6.75" style="499"/>
    <col min="16179" max="16179" width="16.125" style="499"/>
    <col min="16180" max="16186" width="6.75" style="499"/>
    <col min="16187" max="16187" width="16.125" style="499"/>
    <col min="16188" max="16194" width="6.75" style="499"/>
    <col min="16195" max="16195" width="16.125" style="499"/>
    <col min="16196" max="16202" width="6.75" style="499"/>
    <col min="16203" max="16203" width="16.125" style="499"/>
    <col min="16204" max="16210" width="6.75" style="499"/>
    <col min="16211" max="16211" width="16.125" style="499"/>
    <col min="16212" max="16218" width="6.75" style="499"/>
    <col min="16219" max="16219" width="16.125" style="499"/>
    <col min="16220" max="16226" width="6.75" style="499"/>
    <col min="16227" max="16227" width="16.125" style="499"/>
    <col min="16228" max="16234" width="6.75" style="499"/>
    <col min="16235" max="16235" width="16.125" style="499"/>
    <col min="16236" max="16242" width="6.75" style="499"/>
    <col min="16243" max="16243" width="16.125" style="499"/>
    <col min="16244" max="16250" width="6.75" style="499"/>
    <col min="16251" max="16251" width="16.125" style="499"/>
    <col min="16252" max="16258" width="6.75" style="499"/>
    <col min="16259" max="16259" width="16.125" style="499"/>
    <col min="16260" max="16266" width="6.75" style="499"/>
    <col min="16267" max="16267" width="16.125" style="499"/>
    <col min="16268" max="16274" width="6.75" style="499"/>
    <col min="16275" max="16275" width="16.125" style="499"/>
    <col min="16276" max="16282" width="6.75" style="499"/>
    <col min="16283" max="16283" width="16.125" style="499"/>
    <col min="16284" max="16290" width="6.75" style="499"/>
    <col min="16291" max="16291" width="16.125" style="499"/>
    <col min="16292" max="16298" width="6.75" style="499"/>
    <col min="16299" max="16299" width="16.125" style="499"/>
    <col min="16300" max="16306" width="6.75" style="499"/>
    <col min="16307" max="16307" width="16.125" style="499"/>
    <col min="16308" max="16314" width="6.75" style="499"/>
    <col min="16315" max="16315" width="16.125" style="499"/>
    <col min="16316" max="16322" width="6.75" style="499"/>
    <col min="16323" max="16323" width="16.125" style="499"/>
    <col min="16324" max="16330" width="6.75" style="499"/>
    <col min="16331" max="16331" width="16.125" style="499"/>
    <col min="16332" max="16338" width="6.75" style="499"/>
    <col min="16339" max="16339" width="16.125" style="499"/>
    <col min="16340" max="16346" width="6.75" style="499"/>
    <col min="16347" max="16347" width="16.125" style="499"/>
    <col min="16348" max="16354" width="6.75" style="499"/>
    <col min="16355" max="16355" width="16.125" style="499"/>
    <col min="16356" max="16362" width="6.75" style="499"/>
    <col min="16363" max="16363" width="16.125" style="499"/>
    <col min="16364" max="16370" width="6.75" style="499"/>
    <col min="16371" max="16371" width="16.125" style="499"/>
    <col min="16372" max="16378" width="6.75" style="499"/>
    <col min="16379" max="16379" width="16.125" style="499"/>
    <col min="16380" max="16384" width="6.75" style="499"/>
  </cols>
  <sheetData>
    <row r="1" s="499" customFormat="1" ht="64" customHeight="1" spans="1:21">
      <c r="A1" s="502"/>
      <c r="B1" s="502"/>
      <c r="C1" s="502"/>
      <c r="D1" s="503" t="s">
        <v>0</v>
      </c>
      <c r="E1" s="502"/>
      <c r="F1" s="502"/>
      <c r="G1" s="502"/>
      <c r="H1" s="504">
        <v>45940</v>
      </c>
      <c r="I1" s="505" t="s">
        <v>1</v>
      </c>
      <c r="J1" s="506"/>
      <c r="K1" s="507"/>
      <c r="L1" s="507"/>
      <c r="M1" s="507"/>
      <c r="N1" s="507"/>
      <c r="O1" s="507"/>
      <c r="P1" s="507"/>
    </row>
    <row r="2" s="500" customFormat="1" ht="46" customHeight="1" spans="1:21">
      <c r="A2" s="508" t="s">
        <v>2</v>
      </c>
      <c r="B2" s="508"/>
      <c r="C2" s="508"/>
      <c r="D2" s="508"/>
      <c r="E2" s="508"/>
      <c r="F2" s="508"/>
      <c r="G2" s="508"/>
      <c r="H2" s="508"/>
      <c r="J2" s="509" t="s">
        <v>3</v>
      </c>
      <c r="K2" s="509"/>
      <c r="L2" s="509"/>
      <c r="M2" s="509"/>
      <c r="N2" s="509"/>
      <c r="O2" s="509"/>
    </row>
    <row r="3" s="500" customFormat="1" ht="45" customHeight="1" spans="1:21">
      <c r="A3" s="508"/>
      <c r="B3" s="508"/>
      <c r="C3" s="508"/>
      <c r="D3" s="508"/>
      <c r="E3" s="508"/>
      <c r="F3" s="508"/>
      <c r="G3" s="508"/>
      <c r="H3" s="508"/>
      <c r="J3" s="509" t="s">
        <v>4</v>
      </c>
      <c r="K3" s="509"/>
      <c r="L3" s="509"/>
      <c r="M3" s="509"/>
      <c r="N3" s="509"/>
      <c r="O3" s="509"/>
    </row>
    <row r="4" s="499" customFormat="1" ht="42" customHeight="1" spans="1:21">
      <c r="A4" s="508"/>
      <c r="B4" s="508"/>
      <c r="C4" s="508"/>
      <c r="D4" s="508"/>
      <c r="E4" s="508"/>
      <c r="F4" s="508"/>
      <c r="G4" s="508"/>
      <c r="H4" s="508"/>
      <c r="I4" s="505"/>
      <c r="J4" s="510" t="s">
        <v>5</v>
      </c>
      <c r="K4" s="510"/>
      <c r="L4" s="510"/>
      <c r="M4" s="510"/>
      <c r="N4" s="510"/>
      <c r="O4" s="510"/>
      <c r="P4" s="507"/>
      <c r="Q4" s="511"/>
      <c r="R4" s="511"/>
      <c r="S4" s="511"/>
      <c r="T4" s="511"/>
      <c r="U4" s="511"/>
    </row>
    <row r="5" s="499" customFormat="1" ht="36" customHeight="1" spans="1:21">
      <c r="A5" s="512" t="s">
        <v>6</v>
      </c>
      <c r="B5" s="513" t="s">
        <v>7</v>
      </c>
      <c r="C5" s="513" t="s">
        <v>8</v>
      </c>
      <c r="D5" s="513" t="s">
        <v>9</v>
      </c>
      <c r="E5" s="512" t="s">
        <v>10</v>
      </c>
      <c r="F5" s="514" t="s">
        <v>11</v>
      </c>
      <c r="G5" s="515"/>
      <c r="H5" s="516" t="s">
        <v>12</v>
      </c>
      <c r="I5" s="517"/>
      <c r="J5" s="518" t="s">
        <v>13</v>
      </c>
      <c r="K5" s="519"/>
      <c r="L5" s="519"/>
      <c r="M5" s="519"/>
      <c r="N5" s="519"/>
      <c r="O5" s="520"/>
    </row>
    <row r="6" s="499" customFormat="1" ht="36" customHeight="1" spans="1:21">
      <c r="A6" s="521">
        <v>1</v>
      </c>
      <c r="B6" s="522" t="s">
        <v>14</v>
      </c>
      <c r="C6" s="523">
        <v>45911</v>
      </c>
      <c r="D6" s="524" t="s">
        <v>15</v>
      </c>
      <c r="E6" s="525" t="s">
        <v>16</v>
      </c>
      <c r="F6" s="526" t="s">
        <v>17</v>
      </c>
      <c r="G6" s="526"/>
      <c r="H6" s="527" t="s">
        <v>18</v>
      </c>
      <c r="I6" s="528"/>
      <c r="J6" s="529" t="s">
        <v>19</v>
      </c>
      <c r="K6" s="530"/>
      <c r="L6" s="530"/>
      <c r="M6" s="530"/>
      <c r="N6" s="530"/>
      <c r="O6" s="531"/>
      <c r="P6" s="499"/>
      <c r="Q6" s="499"/>
      <c r="R6" s="528"/>
      <c r="S6" s="528"/>
      <c r="T6" s="528"/>
    </row>
    <row r="7" s="499" customFormat="1" ht="36" customHeight="1" spans="1:21">
      <c r="A7" s="521">
        <v>2</v>
      </c>
      <c r="B7" s="522" t="s">
        <v>20</v>
      </c>
      <c r="C7" s="523">
        <v>45832</v>
      </c>
      <c r="D7" s="524" t="s">
        <v>21</v>
      </c>
      <c r="E7" s="525" t="s">
        <v>16</v>
      </c>
      <c r="F7" s="532" t="s">
        <v>22</v>
      </c>
      <c r="G7" s="532"/>
      <c r="H7" s="527" t="s">
        <v>18</v>
      </c>
      <c r="I7" s="528"/>
      <c r="J7" s="533"/>
      <c r="K7" s="534"/>
      <c r="L7" s="534"/>
      <c r="M7" s="534"/>
      <c r="N7" s="534"/>
      <c r="O7" s="535"/>
      <c r="P7" s="499"/>
      <c r="Q7" s="499"/>
      <c r="R7" s="528"/>
      <c r="S7" s="528"/>
      <c r="T7" s="528"/>
    </row>
    <row r="8" s="501" customFormat="1" ht="36" customHeight="1" spans="1:21">
      <c r="A8" s="521">
        <v>3</v>
      </c>
      <c r="B8" s="536" t="s">
        <v>23</v>
      </c>
      <c r="C8" s="523">
        <v>45936</v>
      </c>
      <c r="D8" s="537" t="s">
        <v>21</v>
      </c>
      <c r="E8" s="525" t="s">
        <v>16</v>
      </c>
      <c r="F8" s="538" t="s">
        <v>24</v>
      </c>
      <c r="G8" s="539"/>
      <c r="H8" s="540" t="s">
        <v>25</v>
      </c>
      <c r="I8" s="528"/>
      <c r="J8" s="533"/>
      <c r="K8" s="534"/>
      <c r="L8" s="534"/>
      <c r="M8" s="534"/>
      <c r="N8" s="534"/>
      <c r="O8" s="535"/>
      <c r="P8" s="499"/>
      <c r="Q8" s="499"/>
      <c r="R8" s="499"/>
      <c r="S8" s="499"/>
      <c r="T8" s="499"/>
    </row>
    <row r="9" s="501" customFormat="1" ht="36" customHeight="1" spans="1:21">
      <c r="A9" s="521">
        <v>4</v>
      </c>
      <c r="B9" s="536" t="s">
        <v>26</v>
      </c>
      <c r="C9" s="523">
        <v>45652</v>
      </c>
      <c r="D9" s="541" t="s">
        <v>27</v>
      </c>
      <c r="E9" s="525" t="s">
        <v>16</v>
      </c>
      <c r="F9" s="538" t="s">
        <v>28</v>
      </c>
      <c r="G9" s="539"/>
      <c r="H9" s="540" t="s">
        <v>25</v>
      </c>
      <c r="I9" s="528"/>
      <c r="J9" s="533"/>
      <c r="K9" s="534"/>
      <c r="L9" s="534"/>
      <c r="M9" s="534"/>
      <c r="N9" s="534"/>
      <c r="O9" s="535"/>
      <c r="P9" s="499"/>
      <c r="Q9" s="499"/>
      <c r="R9" s="499"/>
      <c r="S9" s="499"/>
      <c r="T9" s="499"/>
    </row>
    <row r="10" s="501" customFormat="1" ht="36" customHeight="1" spans="1:21">
      <c r="A10" s="521">
        <v>5</v>
      </c>
      <c r="B10" s="532" t="s">
        <v>29</v>
      </c>
      <c r="C10" s="542">
        <v>45670</v>
      </c>
      <c r="D10" s="541" t="s">
        <v>15</v>
      </c>
      <c r="E10" s="525" t="s">
        <v>16</v>
      </c>
      <c r="F10" s="538" t="s">
        <v>28</v>
      </c>
      <c r="G10" s="539"/>
      <c r="H10" s="543" t="s">
        <v>18</v>
      </c>
      <c r="I10" s="528"/>
      <c r="J10" s="533"/>
      <c r="K10" s="534"/>
      <c r="L10" s="534"/>
      <c r="M10" s="534"/>
      <c r="N10" s="534"/>
      <c r="O10" s="535"/>
      <c r="P10" s="499"/>
      <c r="Q10" s="499"/>
      <c r="R10" s="499"/>
      <c r="S10" s="499"/>
      <c r="T10" s="499"/>
    </row>
    <row r="11" s="501" customFormat="1" ht="36" customHeight="1" spans="1:21">
      <c r="A11" s="521">
        <v>6</v>
      </c>
      <c r="B11" s="532" t="s">
        <v>30</v>
      </c>
      <c r="C11" s="542">
        <v>45911</v>
      </c>
      <c r="D11" s="541" t="s">
        <v>15</v>
      </c>
      <c r="E11" s="525" t="s">
        <v>16</v>
      </c>
      <c r="F11" s="538" t="s">
        <v>28</v>
      </c>
      <c r="G11" s="539"/>
      <c r="H11" s="543" t="s">
        <v>18</v>
      </c>
      <c r="I11" s="528"/>
      <c r="J11" s="533"/>
      <c r="K11" s="534"/>
      <c r="L11" s="534"/>
      <c r="M11" s="534"/>
      <c r="N11" s="534"/>
      <c r="O11" s="535"/>
      <c r="P11" s="499"/>
      <c r="Q11" s="499"/>
      <c r="R11" s="499"/>
      <c r="S11" s="499"/>
      <c r="T11" s="499"/>
    </row>
    <row r="12" s="499" customFormat="1" ht="36" customHeight="1" spans="1:21">
      <c r="A12" s="521">
        <v>7</v>
      </c>
      <c r="B12" s="532" t="s">
        <v>31</v>
      </c>
      <c r="C12" s="542">
        <v>45832</v>
      </c>
      <c r="D12" s="541" t="s">
        <v>15</v>
      </c>
      <c r="E12" s="525" t="s">
        <v>16</v>
      </c>
      <c r="F12" s="538" t="s">
        <v>28</v>
      </c>
      <c r="G12" s="539"/>
      <c r="H12" s="543" t="s">
        <v>18</v>
      </c>
      <c r="I12" s="528"/>
      <c r="J12" s="544"/>
      <c r="K12" s="545"/>
      <c r="L12" s="545"/>
      <c r="M12" s="545"/>
      <c r="N12" s="545"/>
      <c r="O12" s="546"/>
    </row>
    <row r="13" s="499" customFormat="1" ht="36" customHeight="1" spans="1:21">
      <c r="A13" s="521">
        <v>9</v>
      </c>
      <c r="B13" s="532" t="s">
        <v>32</v>
      </c>
      <c r="C13" s="542">
        <v>45964</v>
      </c>
      <c r="D13" s="541" t="s">
        <v>15</v>
      </c>
      <c r="E13" s="525" t="s">
        <v>16</v>
      </c>
      <c r="F13" s="538" t="s">
        <v>28</v>
      </c>
      <c r="G13" s="539"/>
      <c r="H13" s="543" t="s">
        <v>18</v>
      </c>
      <c r="I13" s="528"/>
      <c r="J13" s="547"/>
      <c r="K13" s="547"/>
      <c r="L13" s="547"/>
      <c r="M13" s="547"/>
      <c r="N13" s="547"/>
      <c r="O13" s="547"/>
    </row>
    <row r="14" s="499" customFormat="1" ht="36" customHeight="1" spans="1:21">
      <c r="A14" s="521">
        <v>10</v>
      </c>
      <c r="B14" s="532" t="s">
        <v>33</v>
      </c>
      <c r="C14" s="542">
        <v>45964</v>
      </c>
      <c r="D14" s="541" t="s">
        <v>15</v>
      </c>
      <c r="E14" s="525" t="s">
        <v>16</v>
      </c>
      <c r="F14" s="538" t="s">
        <v>28</v>
      </c>
      <c r="G14" s="539"/>
      <c r="H14" s="543" t="s">
        <v>18</v>
      </c>
      <c r="I14" s="528"/>
      <c r="J14" s="547"/>
      <c r="K14" s="547"/>
      <c r="L14" s="547"/>
      <c r="M14" s="547"/>
      <c r="N14" s="547"/>
      <c r="O14" s="547"/>
    </row>
    <row r="15" s="499" customFormat="1" ht="36" customHeight="1" spans="1:21">
      <c r="A15" s="521">
        <v>11</v>
      </c>
      <c r="B15" s="532" t="s">
        <v>34</v>
      </c>
      <c r="C15" s="542">
        <v>45971</v>
      </c>
      <c r="D15" s="541" t="s">
        <v>35</v>
      </c>
      <c r="E15" s="525" t="s">
        <v>16</v>
      </c>
      <c r="F15" s="538" t="s">
        <v>28</v>
      </c>
      <c r="G15" s="539"/>
      <c r="H15" s="543" t="s">
        <v>18</v>
      </c>
      <c r="I15" s="528"/>
      <c r="J15" s="547"/>
      <c r="K15" s="547"/>
      <c r="L15" s="547"/>
      <c r="M15" s="547"/>
      <c r="N15" s="547"/>
      <c r="O15" s="547"/>
    </row>
    <row r="16" s="499" customFormat="1" ht="36" customHeight="1" spans="1:21">
      <c r="A16" s="521">
        <v>12</v>
      </c>
      <c r="B16" s="532" t="s">
        <v>36</v>
      </c>
      <c r="C16" s="542">
        <v>45832</v>
      </c>
      <c r="D16" s="541" t="s">
        <v>15</v>
      </c>
      <c r="E16" s="525" t="s">
        <v>16</v>
      </c>
      <c r="F16" s="538" t="s">
        <v>28</v>
      </c>
      <c r="G16" s="539"/>
      <c r="H16" s="543" t="s">
        <v>18</v>
      </c>
      <c r="I16" s="528"/>
      <c r="J16" s="547"/>
      <c r="K16" s="547"/>
      <c r="L16" s="547"/>
      <c r="M16" s="547"/>
      <c r="N16" s="547"/>
      <c r="O16" s="547"/>
    </row>
    <row r="17" s="499" customFormat="1" ht="36" customHeight="1" spans="1:15">
      <c r="A17" s="548" t="s">
        <v>37</v>
      </c>
      <c r="B17" s="549"/>
      <c r="C17" s="549"/>
      <c r="D17" s="549"/>
      <c r="E17" s="549"/>
      <c r="F17" s="549"/>
      <c r="G17" s="549"/>
      <c r="H17" s="550"/>
      <c r="I17" s="528"/>
      <c r="J17" s="547"/>
      <c r="K17" s="547"/>
      <c r="L17" s="547"/>
      <c r="M17" s="547"/>
      <c r="N17" s="547"/>
      <c r="O17" s="547"/>
    </row>
    <row r="18" s="499" customFormat="1" ht="36" customHeight="1" spans="1:15">
      <c r="A18" s="551" t="s">
        <v>38</v>
      </c>
      <c r="B18" s="552"/>
      <c r="C18" s="552"/>
      <c r="D18" s="552"/>
      <c r="E18" s="552"/>
      <c r="F18" s="552"/>
      <c r="G18" s="552"/>
      <c r="H18" s="553"/>
      <c r="I18" s="528"/>
    </row>
    <row r="19" s="499" customFormat="1" ht="36" customHeight="1" spans="1:15">
      <c r="A19" s="554"/>
      <c r="B19" s="555"/>
      <c r="C19" s="555"/>
      <c r="D19" s="555"/>
      <c r="E19" s="555"/>
      <c r="F19" s="555"/>
      <c r="G19" s="555"/>
      <c r="H19" s="556"/>
    </row>
    <row r="20" ht="36" customHeight="1"/>
    <row r="21" s="499" customFormat="1" ht="36" customHeight="1" spans="1:15">
      <c r="M21" s="557"/>
    </row>
    <row r="22" ht="12" customHeight="1"/>
    <row r="23" ht="36" customHeight="1"/>
    <row r="24" ht="36" customHeight="1"/>
    <row r="25" ht="14" customHeight="1"/>
    <row r="26" ht="36" customHeight="1"/>
    <row r="27" ht="36" customHeight="1"/>
    <row r="28" ht="36" customHeight="1"/>
    <row r="29" ht="36" customHeight="1"/>
    <row r="30" ht="36" customHeight="1"/>
    <row r="31" ht="36" customHeight="1"/>
    <row r="32" ht="36" customHeight="1"/>
    <row r="33" ht="36" customHeight="1"/>
    <row r="34" ht="36" customHeight="1"/>
    <row r="35" ht="36" customHeight="1"/>
    <row r="36" ht="36" customHeight="1"/>
    <row r="37" ht="36" customHeight="1"/>
    <row r="38" ht="36" customHeight="1"/>
    <row r="39" ht="36" customHeight="1"/>
    <row r="40" ht="36" customHeight="1"/>
    <row r="41" ht="36" customHeight="1"/>
    <row r="42" ht="36" customHeight="1"/>
    <row r="43" ht="36" customHeight="1"/>
    <row r="44" ht="36" customHeight="1"/>
    <row r="45" ht="36" customHeight="1"/>
    <row r="46" ht="36" customHeight="1"/>
    <row r="47" ht="36" customHeight="1"/>
    <row r="48" ht="36" customHeight="1"/>
    <row r="49" ht="36" customHeight="1"/>
  </sheetData>
  <sheetProtection algorithmName="SHA-512" hashValue="qAz6AZAQmbizGG4W0RTYJYDsdsiUTd8r5SY7r6RakIdalivbx/xh2riBEatXt1M2SF1GAtkW17G5LZREpvIrjQ==" saltValue="pYYGixvtkON2rK+vLjtTKg==" spinCount="100000" sheet="1" selectLockedCells="1" autoFilter="0" objects="1"/>
  <mergeCells count="21">
    <mergeCell ref="I1:J1"/>
    <mergeCell ref="J2:O2"/>
    <mergeCell ref="J3:O3"/>
    <mergeCell ref="J4:O4"/>
    <mergeCell ref="F5:G5"/>
    <mergeCell ref="J5:O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17:H17"/>
    <mergeCell ref="A2:H4"/>
    <mergeCell ref="J6:O12"/>
    <mergeCell ref="A18:H19"/>
  </mergeCells>
  <conditionalFormatting sqref="B6">
    <cfRule type="colorScale" priority="164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432">
      <colorScale>
        <cfvo type="min"/>
        <cfvo type="max"/>
        <color rgb="FFFF7128"/>
        <color rgb="FFFFEF9C"/>
      </colorScale>
    </cfRule>
  </conditionalFormatting>
  <conditionalFormatting sqref="D6">
    <cfRule type="iconSet" priority="16430">
      <iconSet iconSet="3Arrows">
        <cfvo type="percent" val="0"/>
        <cfvo type="percent" val="33"/>
        <cfvo type="percent" val="67"/>
      </iconSet>
    </cfRule>
    <cfRule type="cellIs" dxfId="0" priority="16429" operator="equal">
      <formula>"不变"</formula>
    </cfRule>
    <cfRule type="cellIs" dxfId="1" priority="16428" operator="equal">
      <formula>"下调"</formula>
    </cfRule>
    <cfRule type="cellIs" dxfId="2" priority="16427" operator="equal">
      <formula>"上调"</formula>
    </cfRule>
    <cfRule type="cellIs" dxfId="3" priority="16426" operator="equal">
      <formula>"暂停"</formula>
    </cfRule>
  </conditionalFormatting>
  <conditionalFormatting sqref="D7">
    <cfRule type="iconSet" priority="16422">
      <iconSet iconSet="3Arrows">
        <cfvo type="percent" val="0"/>
        <cfvo type="percent" val="33"/>
        <cfvo type="percent" val="67"/>
      </iconSet>
    </cfRule>
    <cfRule type="cellIs" dxfId="0" priority="16421" operator="equal">
      <formula>"不变"</formula>
    </cfRule>
    <cfRule type="cellIs" dxfId="1" priority="16420" operator="equal">
      <formula>"下调"</formula>
    </cfRule>
    <cfRule type="cellIs" dxfId="2" priority="16419" operator="equal">
      <formula>"上调"</formula>
    </cfRule>
    <cfRule type="cellIs" dxfId="3" priority="16418" operator="equal">
      <formula>"暂停"</formula>
    </cfRule>
  </conditionalFormatting>
  <conditionalFormatting sqref="B8">
    <cfRule type="colorScale" priority="164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416">
      <colorScale>
        <cfvo type="min"/>
        <cfvo type="max"/>
        <color rgb="FFFF7128"/>
        <color rgb="FFFFEF9C"/>
      </colorScale>
    </cfRule>
  </conditionalFormatting>
  <conditionalFormatting sqref="B16">
    <cfRule type="colorScale" priority="16">
      <colorScale>
        <cfvo type="min"/>
        <cfvo type="max"/>
        <color rgb="FFFF7128"/>
        <color rgb="FFFFEF9C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">
    <cfRule type="cellIs" dxfId="3" priority="10" operator="equal">
      <formula>"暂停"</formula>
    </cfRule>
    <cfRule type="cellIs" dxfId="2" priority="11" operator="equal">
      <formula>"上调"</formula>
    </cfRule>
    <cfRule type="cellIs" dxfId="1" priority="12" operator="equal">
      <formula>"下调"</formula>
    </cfRule>
    <cfRule type="cellIs" dxfId="0" priority="13" operator="equal">
      <formula>"不变"</formula>
    </cfRule>
    <cfRule type="iconSet" priority="14">
      <iconSet iconSet="3Arrows">
        <cfvo type="percent" val="0"/>
        <cfvo type="percent" val="33"/>
        <cfvo type="percent" val="67"/>
      </iconSet>
    </cfRule>
  </conditionalFormatting>
  <conditionalFormatting sqref="H16">
    <cfRule type="colorScale" priority="15">
      <colorScale>
        <cfvo type="min"/>
        <cfvo type="max"/>
        <color rgb="FF63BE7B"/>
        <color rgb="FFFCFCFF"/>
      </colorScale>
    </cfRule>
  </conditionalFormatting>
  <conditionalFormatting sqref="J16">
    <cfRule type="colorScale" priority="14360">
      <colorScale>
        <cfvo type="min"/>
        <cfvo type="max"/>
        <color rgb="FFFF7128"/>
        <color rgb="FFFFEF9C"/>
      </colorScale>
    </cfRule>
    <cfRule type="colorScale" priority="164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6">
    <cfRule type="cellIs" dxfId="3" priority="2072" operator="equal">
      <formula>"暂停"</formula>
    </cfRule>
    <cfRule type="cellIs" dxfId="2" priority="4120" operator="equal">
      <formula>"上调"</formula>
    </cfRule>
    <cfRule type="cellIs" dxfId="1" priority="6168" operator="equal">
      <formula>"下调"</formula>
    </cfRule>
    <cfRule type="cellIs" dxfId="0" priority="8216" operator="equal">
      <formula>"不变"</formula>
    </cfRule>
    <cfRule type="iconSet" priority="10264">
      <iconSet iconSet="3Arrows">
        <cfvo type="percent" val="0"/>
        <cfvo type="percent" val="33"/>
        <cfvo type="percent" val="67"/>
      </iconSet>
    </cfRule>
  </conditionalFormatting>
  <conditionalFormatting sqref="P16">
    <cfRule type="colorScale" priority="12312">
      <colorScale>
        <cfvo type="min"/>
        <cfvo type="max"/>
        <color rgb="FF63BE7B"/>
        <color rgb="FFFCFCFF"/>
      </colorScale>
    </cfRule>
  </conditionalFormatting>
  <conditionalFormatting sqref="R16">
    <cfRule type="colorScale" priority="14359">
      <colorScale>
        <cfvo type="min"/>
        <cfvo type="max"/>
        <color rgb="FFFF7128"/>
        <color rgb="FFFFEF9C"/>
      </colorScale>
    </cfRule>
    <cfRule type="colorScale" priority="16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6">
    <cfRule type="cellIs" dxfId="3" priority="2071" operator="equal">
      <formula>"暂停"</formula>
    </cfRule>
    <cfRule type="cellIs" dxfId="2" priority="4119" operator="equal">
      <formula>"上调"</formula>
    </cfRule>
    <cfRule type="cellIs" dxfId="1" priority="6167" operator="equal">
      <formula>"下调"</formula>
    </cfRule>
    <cfRule type="cellIs" dxfId="0" priority="8215" operator="equal">
      <formula>"不变"</formula>
    </cfRule>
    <cfRule type="iconSet" priority="10263">
      <iconSet iconSet="3Arrows">
        <cfvo type="percent" val="0"/>
        <cfvo type="percent" val="33"/>
        <cfvo type="percent" val="67"/>
      </iconSet>
    </cfRule>
  </conditionalFormatting>
  <conditionalFormatting sqref="X16">
    <cfRule type="colorScale" priority="12311">
      <colorScale>
        <cfvo type="min"/>
        <cfvo type="max"/>
        <color rgb="FF63BE7B"/>
        <color rgb="FFFCFCFF"/>
      </colorScale>
    </cfRule>
  </conditionalFormatting>
  <conditionalFormatting sqref="Z16">
    <cfRule type="colorScale" priority="14358">
      <colorScale>
        <cfvo type="min"/>
        <cfvo type="max"/>
        <color rgb="FFFF7128"/>
        <color rgb="FFFFEF9C"/>
      </colorScale>
    </cfRule>
    <cfRule type="colorScale" priority="16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6">
    <cfRule type="cellIs" dxfId="3" priority="2070" operator="equal">
      <formula>"暂停"</formula>
    </cfRule>
    <cfRule type="cellIs" dxfId="2" priority="4118" operator="equal">
      <formula>"上调"</formula>
    </cfRule>
    <cfRule type="cellIs" dxfId="1" priority="6166" operator="equal">
      <formula>"下调"</formula>
    </cfRule>
    <cfRule type="cellIs" dxfId="0" priority="8214" operator="equal">
      <formula>"不变"</formula>
    </cfRule>
    <cfRule type="iconSet" priority="10262">
      <iconSet iconSet="3Arrows">
        <cfvo type="percent" val="0"/>
        <cfvo type="percent" val="33"/>
        <cfvo type="percent" val="67"/>
      </iconSet>
    </cfRule>
  </conditionalFormatting>
  <conditionalFormatting sqref="AF16">
    <cfRule type="colorScale" priority="12310">
      <colorScale>
        <cfvo type="min"/>
        <cfvo type="max"/>
        <color rgb="FF63BE7B"/>
        <color rgb="FFFCFCFF"/>
      </colorScale>
    </cfRule>
  </conditionalFormatting>
  <conditionalFormatting sqref="AH16">
    <cfRule type="colorScale" priority="14357">
      <colorScale>
        <cfvo type="min"/>
        <cfvo type="max"/>
        <color rgb="FFFF7128"/>
        <color rgb="FFFFEF9C"/>
      </colorScale>
    </cfRule>
    <cfRule type="colorScale" priority="164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6">
    <cfRule type="cellIs" dxfId="3" priority="2069" operator="equal">
      <formula>"暂停"</formula>
    </cfRule>
    <cfRule type="cellIs" dxfId="2" priority="4117" operator="equal">
      <formula>"上调"</formula>
    </cfRule>
    <cfRule type="cellIs" dxfId="1" priority="6165" operator="equal">
      <formula>"下调"</formula>
    </cfRule>
    <cfRule type="cellIs" dxfId="0" priority="8213" operator="equal">
      <formula>"不变"</formula>
    </cfRule>
    <cfRule type="iconSet" priority="10261">
      <iconSet iconSet="3Arrows">
        <cfvo type="percent" val="0"/>
        <cfvo type="percent" val="33"/>
        <cfvo type="percent" val="67"/>
      </iconSet>
    </cfRule>
  </conditionalFormatting>
  <conditionalFormatting sqref="AN16">
    <cfRule type="colorScale" priority="12309">
      <colorScale>
        <cfvo type="min"/>
        <cfvo type="max"/>
        <color rgb="FF63BE7B"/>
        <color rgb="FFFCFCFF"/>
      </colorScale>
    </cfRule>
  </conditionalFormatting>
  <conditionalFormatting sqref="AP16">
    <cfRule type="colorScale" priority="14356">
      <colorScale>
        <cfvo type="min"/>
        <cfvo type="max"/>
        <color rgb="FFFF7128"/>
        <color rgb="FFFFEF9C"/>
      </colorScale>
    </cfRule>
    <cfRule type="colorScale" priority="16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6">
    <cfRule type="cellIs" dxfId="3" priority="2068" operator="equal">
      <formula>"暂停"</formula>
    </cfRule>
    <cfRule type="cellIs" dxfId="2" priority="4116" operator="equal">
      <formula>"上调"</formula>
    </cfRule>
    <cfRule type="cellIs" dxfId="1" priority="6164" operator="equal">
      <formula>"下调"</formula>
    </cfRule>
    <cfRule type="cellIs" dxfId="0" priority="8212" operator="equal">
      <formula>"不变"</formula>
    </cfRule>
    <cfRule type="iconSet" priority="10260">
      <iconSet iconSet="3Arrows">
        <cfvo type="percent" val="0"/>
        <cfvo type="percent" val="33"/>
        <cfvo type="percent" val="67"/>
      </iconSet>
    </cfRule>
  </conditionalFormatting>
  <conditionalFormatting sqref="AV16">
    <cfRule type="colorScale" priority="12308">
      <colorScale>
        <cfvo type="min"/>
        <cfvo type="max"/>
        <color rgb="FF63BE7B"/>
        <color rgb="FFFCFCFF"/>
      </colorScale>
    </cfRule>
  </conditionalFormatting>
  <conditionalFormatting sqref="AX16">
    <cfRule type="colorScale" priority="14355">
      <colorScale>
        <cfvo type="min"/>
        <cfvo type="max"/>
        <color rgb="FFFF7128"/>
        <color rgb="FFFFEF9C"/>
      </colorScale>
    </cfRule>
    <cfRule type="colorScale" priority="164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6">
    <cfRule type="cellIs" dxfId="3" priority="2067" operator="equal">
      <formula>"暂停"</formula>
    </cfRule>
    <cfRule type="cellIs" dxfId="2" priority="4115" operator="equal">
      <formula>"上调"</formula>
    </cfRule>
    <cfRule type="cellIs" dxfId="1" priority="6163" operator="equal">
      <formula>"下调"</formula>
    </cfRule>
    <cfRule type="cellIs" dxfId="0" priority="8211" operator="equal">
      <formula>"不变"</formula>
    </cfRule>
    <cfRule type="iconSet" priority="10259">
      <iconSet iconSet="3Arrows">
        <cfvo type="percent" val="0"/>
        <cfvo type="percent" val="33"/>
        <cfvo type="percent" val="67"/>
      </iconSet>
    </cfRule>
  </conditionalFormatting>
  <conditionalFormatting sqref="BD16">
    <cfRule type="colorScale" priority="12307">
      <colorScale>
        <cfvo type="min"/>
        <cfvo type="max"/>
        <color rgb="FF63BE7B"/>
        <color rgb="FFFCFCFF"/>
      </colorScale>
    </cfRule>
  </conditionalFormatting>
  <conditionalFormatting sqref="BF16">
    <cfRule type="colorScale" priority="14354">
      <colorScale>
        <cfvo type="min"/>
        <cfvo type="max"/>
        <color rgb="FFFF7128"/>
        <color rgb="FFFFEF9C"/>
      </colorScale>
    </cfRule>
    <cfRule type="colorScale" priority="164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6">
    <cfRule type="cellIs" dxfId="3" priority="2066" operator="equal">
      <formula>"暂停"</formula>
    </cfRule>
    <cfRule type="cellIs" dxfId="2" priority="4114" operator="equal">
      <formula>"上调"</formula>
    </cfRule>
    <cfRule type="cellIs" dxfId="1" priority="6162" operator="equal">
      <formula>"下调"</formula>
    </cfRule>
    <cfRule type="cellIs" dxfId="0" priority="8210" operator="equal">
      <formula>"不变"</formula>
    </cfRule>
    <cfRule type="iconSet" priority="10258">
      <iconSet iconSet="3Arrows">
        <cfvo type="percent" val="0"/>
        <cfvo type="percent" val="33"/>
        <cfvo type="percent" val="67"/>
      </iconSet>
    </cfRule>
  </conditionalFormatting>
  <conditionalFormatting sqref="BL16">
    <cfRule type="colorScale" priority="12306">
      <colorScale>
        <cfvo type="min"/>
        <cfvo type="max"/>
        <color rgb="FF63BE7B"/>
        <color rgb="FFFCFCFF"/>
      </colorScale>
    </cfRule>
  </conditionalFormatting>
  <conditionalFormatting sqref="BN16">
    <cfRule type="colorScale" priority="14353">
      <colorScale>
        <cfvo type="min"/>
        <cfvo type="max"/>
        <color rgb="FFFF7128"/>
        <color rgb="FFFFEF9C"/>
      </colorScale>
    </cfRule>
    <cfRule type="colorScale" priority="16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16">
    <cfRule type="cellIs" dxfId="3" priority="2065" operator="equal">
      <formula>"暂停"</formula>
    </cfRule>
    <cfRule type="cellIs" dxfId="2" priority="4113" operator="equal">
      <formula>"上调"</formula>
    </cfRule>
    <cfRule type="cellIs" dxfId="1" priority="6161" operator="equal">
      <formula>"下调"</formula>
    </cfRule>
    <cfRule type="cellIs" dxfId="0" priority="8209" operator="equal">
      <formula>"不变"</formula>
    </cfRule>
    <cfRule type="iconSet" priority="10257">
      <iconSet iconSet="3Arrows">
        <cfvo type="percent" val="0"/>
        <cfvo type="percent" val="33"/>
        <cfvo type="percent" val="67"/>
      </iconSet>
    </cfRule>
  </conditionalFormatting>
  <conditionalFormatting sqref="BT16">
    <cfRule type="colorScale" priority="12305">
      <colorScale>
        <cfvo type="min"/>
        <cfvo type="max"/>
        <color rgb="FF63BE7B"/>
        <color rgb="FFFCFCFF"/>
      </colorScale>
    </cfRule>
  </conditionalFormatting>
  <conditionalFormatting sqref="BV16">
    <cfRule type="colorScale" priority="14352">
      <colorScale>
        <cfvo type="min"/>
        <cfvo type="max"/>
        <color rgb="FFFF7128"/>
        <color rgb="FFFFEF9C"/>
      </colorScale>
    </cfRule>
    <cfRule type="colorScale" priority="16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16">
    <cfRule type="cellIs" dxfId="3" priority="2064" operator="equal">
      <formula>"暂停"</formula>
    </cfRule>
    <cfRule type="cellIs" dxfId="2" priority="4112" operator="equal">
      <formula>"上调"</formula>
    </cfRule>
    <cfRule type="cellIs" dxfId="1" priority="6160" operator="equal">
      <formula>"下调"</formula>
    </cfRule>
    <cfRule type="cellIs" dxfId="0" priority="8208" operator="equal">
      <formula>"不变"</formula>
    </cfRule>
    <cfRule type="iconSet" priority="10256">
      <iconSet iconSet="3Arrows">
        <cfvo type="percent" val="0"/>
        <cfvo type="percent" val="33"/>
        <cfvo type="percent" val="67"/>
      </iconSet>
    </cfRule>
  </conditionalFormatting>
  <conditionalFormatting sqref="CB16">
    <cfRule type="colorScale" priority="12304">
      <colorScale>
        <cfvo type="min"/>
        <cfvo type="max"/>
        <color rgb="FF63BE7B"/>
        <color rgb="FFFCFCFF"/>
      </colorScale>
    </cfRule>
  </conditionalFormatting>
  <conditionalFormatting sqref="CD16">
    <cfRule type="colorScale" priority="14351">
      <colorScale>
        <cfvo type="min"/>
        <cfvo type="max"/>
        <color rgb="FFFF7128"/>
        <color rgb="FFFFEF9C"/>
      </colorScale>
    </cfRule>
    <cfRule type="colorScale" priority="163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16">
    <cfRule type="cellIs" dxfId="3" priority="2063" operator="equal">
      <formula>"暂停"</formula>
    </cfRule>
    <cfRule type="cellIs" dxfId="2" priority="4111" operator="equal">
      <formula>"上调"</formula>
    </cfRule>
    <cfRule type="cellIs" dxfId="1" priority="6159" operator="equal">
      <formula>"下调"</formula>
    </cfRule>
    <cfRule type="cellIs" dxfId="0" priority="8207" operator="equal">
      <formula>"不变"</formula>
    </cfRule>
    <cfRule type="iconSet" priority="10255">
      <iconSet iconSet="3Arrows">
        <cfvo type="percent" val="0"/>
        <cfvo type="percent" val="33"/>
        <cfvo type="percent" val="67"/>
      </iconSet>
    </cfRule>
  </conditionalFormatting>
  <conditionalFormatting sqref="CJ16">
    <cfRule type="colorScale" priority="12303">
      <colorScale>
        <cfvo type="min"/>
        <cfvo type="max"/>
        <color rgb="FF63BE7B"/>
        <color rgb="FFFCFCFF"/>
      </colorScale>
    </cfRule>
  </conditionalFormatting>
  <conditionalFormatting sqref="CL16">
    <cfRule type="colorScale" priority="14350">
      <colorScale>
        <cfvo type="min"/>
        <cfvo type="max"/>
        <color rgb="FFFF7128"/>
        <color rgb="FFFFEF9C"/>
      </colorScale>
    </cfRule>
    <cfRule type="colorScale" priority="163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16">
    <cfRule type="cellIs" dxfId="3" priority="2062" operator="equal">
      <formula>"暂停"</formula>
    </cfRule>
    <cfRule type="cellIs" dxfId="2" priority="4110" operator="equal">
      <formula>"上调"</formula>
    </cfRule>
    <cfRule type="cellIs" dxfId="1" priority="6158" operator="equal">
      <formula>"下调"</formula>
    </cfRule>
    <cfRule type="cellIs" dxfId="0" priority="8206" operator="equal">
      <formula>"不变"</formula>
    </cfRule>
    <cfRule type="iconSet" priority="10254">
      <iconSet iconSet="3Arrows">
        <cfvo type="percent" val="0"/>
        <cfvo type="percent" val="33"/>
        <cfvo type="percent" val="67"/>
      </iconSet>
    </cfRule>
  </conditionalFormatting>
  <conditionalFormatting sqref="CR16">
    <cfRule type="colorScale" priority="12302">
      <colorScale>
        <cfvo type="min"/>
        <cfvo type="max"/>
        <color rgb="FF63BE7B"/>
        <color rgb="FFFCFCFF"/>
      </colorScale>
    </cfRule>
  </conditionalFormatting>
  <conditionalFormatting sqref="CT16">
    <cfRule type="colorScale" priority="14349">
      <colorScale>
        <cfvo type="min"/>
        <cfvo type="max"/>
        <color rgb="FFFF7128"/>
        <color rgb="FFFFEF9C"/>
      </colorScale>
    </cfRule>
    <cfRule type="colorScale" priority="16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V16">
    <cfRule type="cellIs" dxfId="3" priority="2061" operator="equal">
      <formula>"暂停"</formula>
    </cfRule>
    <cfRule type="cellIs" dxfId="2" priority="4109" operator="equal">
      <formula>"上调"</formula>
    </cfRule>
    <cfRule type="cellIs" dxfId="1" priority="6157" operator="equal">
      <formula>"下调"</formula>
    </cfRule>
    <cfRule type="cellIs" dxfId="0" priority="8205" operator="equal">
      <formula>"不变"</formula>
    </cfRule>
    <cfRule type="iconSet" priority="10253">
      <iconSet iconSet="3Arrows">
        <cfvo type="percent" val="0"/>
        <cfvo type="percent" val="33"/>
        <cfvo type="percent" val="67"/>
      </iconSet>
    </cfRule>
  </conditionalFormatting>
  <conditionalFormatting sqref="CZ16">
    <cfRule type="colorScale" priority="12301">
      <colorScale>
        <cfvo type="min"/>
        <cfvo type="max"/>
        <color rgb="FF63BE7B"/>
        <color rgb="FFFCFCFF"/>
      </colorScale>
    </cfRule>
  </conditionalFormatting>
  <conditionalFormatting sqref="DB16">
    <cfRule type="colorScale" priority="14348">
      <colorScale>
        <cfvo type="min"/>
        <cfvo type="max"/>
        <color rgb="FFFF7128"/>
        <color rgb="FFFFEF9C"/>
      </colorScale>
    </cfRule>
    <cfRule type="colorScale" priority="16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16">
    <cfRule type="cellIs" dxfId="3" priority="2060" operator="equal">
      <formula>"暂停"</formula>
    </cfRule>
    <cfRule type="cellIs" dxfId="2" priority="4108" operator="equal">
      <formula>"上调"</formula>
    </cfRule>
    <cfRule type="cellIs" dxfId="1" priority="6156" operator="equal">
      <formula>"下调"</formula>
    </cfRule>
    <cfRule type="cellIs" dxfId="0" priority="8204" operator="equal">
      <formula>"不变"</formula>
    </cfRule>
    <cfRule type="iconSet" priority="10252">
      <iconSet iconSet="3Arrows">
        <cfvo type="percent" val="0"/>
        <cfvo type="percent" val="33"/>
        <cfvo type="percent" val="67"/>
      </iconSet>
    </cfRule>
  </conditionalFormatting>
  <conditionalFormatting sqref="DH16">
    <cfRule type="colorScale" priority="12300">
      <colorScale>
        <cfvo type="min"/>
        <cfvo type="max"/>
        <color rgb="FF63BE7B"/>
        <color rgb="FFFCFCFF"/>
      </colorScale>
    </cfRule>
  </conditionalFormatting>
  <conditionalFormatting sqref="DJ16">
    <cfRule type="colorScale" priority="14347">
      <colorScale>
        <cfvo type="min"/>
        <cfvo type="max"/>
        <color rgb="FFFF7128"/>
        <color rgb="FFFFEF9C"/>
      </colorScale>
    </cfRule>
    <cfRule type="colorScale" priority="16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L16">
    <cfRule type="cellIs" dxfId="3" priority="2059" operator="equal">
      <formula>"暂停"</formula>
    </cfRule>
    <cfRule type="cellIs" dxfId="2" priority="4107" operator="equal">
      <formula>"上调"</formula>
    </cfRule>
    <cfRule type="cellIs" dxfId="1" priority="6155" operator="equal">
      <formula>"下调"</formula>
    </cfRule>
    <cfRule type="cellIs" dxfId="0" priority="8203" operator="equal">
      <formula>"不变"</formula>
    </cfRule>
    <cfRule type="iconSet" priority="10251">
      <iconSet iconSet="3Arrows">
        <cfvo type="percent" val="0"/>
        <cfvo type="percent" val="33"/>
        <cfvo type="percent" val="67"/>
      </iconSet>
    </cfRule>
  </conditionalFormatting>
  <conditionalFormatting sqref="DP16">
    <cfRule type="colorScale" priority="12299">
      <colorScale>
        <cfvo type="min"/>
        <cfvo type="max"/>
        <color rgb="FF63BE7B"/>
        <color rgb="FFFCFCFF"/>
      </colorScale>
    </cfRule>
  </conditionalFormatting>
  <conditionalFormatting sqref="DR16">
    <cfRule type="colorScale" priority="14346">
      <colorScale>
        <cfvo type="min"/>
        <cfvo type="max"/>
        <color rgb="FFFF7128"/>
        <color rgb="FFFFEF9C"/>
      </colorScale>
    </cfRule>
    <cfRule type="colorScale" priority="16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T16">
    <cfRule type="cellIs" dxfId="3" priority="2058" operator="equal">
      <formula>"暂停"</formula>
    </cfRule>
    <cfRule type="cellIs" dxfId="2" priority="4106" operator="equal">
      <formula>"上调"</formula>
    </cfRule>
    <cfRule type="cellIs" dxfId="1" priority="6154" operator="equal">
      <formula>"下调"</formula>
    </cfRule>
    <cfRule type="cellIs" dxfId="0" priority="8202" operator="equal">
      <formula>"不变"</formula>
    </cfRule>
    <cfRule type="iconSet" priority="10250">
      <iconSet iconSet="3Arrows">
        <cfvo type="percent" val="0"/>
        <cfvo type="percent" val="33"/>
        <cfvo type="percent" val="67"/>
      </iconSet>
    </cfRule>
  </conditionalFormatting>
  <conditionalFormatting sqref="DX16">
    <cfRule type="colorScale" priority="12298">
      <colorScale>
        <cfvo type="min"/>
        <cfvo type="max"/>
        <color rgb="FF63BE7B"/>
        <color rgb="FFFCFCFF"/>
      </colorScale>
    </cfRule>
  </conditionalFormatting>
  <conditionalFormatting sqref="DZ16">
    <cfRule type="colorScale" priority="14345">
      <colorScale>
        <cfvo type="min"/>
        <cfvo type="max"/>
        <color rgb="FFFF7128"/>
        <color rgb="FFFFEF9C"/>
      </colorScale>
    </cfRule>
    <cfRule type="colorScale" priority="163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B16">
    <cfRule type="cellIs" dxfId="3" priority="2057" operator="equal">
      <formula>"暂停"</formula>
    </cfRule>
    <cfRule type="cellIs" dxfId="2" priority="4105" operator="equal">
      <formula>"上调"</formula>
    </cfRule>
    <cfRule type="cellIs" dxfId="1" priority="6153" operator="equal">
      <formula>"下调"</formula>
    </cfRule>
    <cfRule type="cellIs" dxfId="0" priority="8201" operator="equal">
      <formula>"不变"</formula>
    </cfRule>
    <cfRule type="iconSet" priority="10249">
      <iconSet iconSet="3Arrows">
        <cfvo type="percent" val="0"/>
        <cfvo type="percent" val="33"/>
        <cfvo type="percent" val="67"/>
      </iconSet>
    </cfRule>
  </conditionalFormatting>
  <conditionalFormatting sqref="EF16">
    <cfRule type="colorScale" priority="12297">
      <colorScale>
        <cfvo type="min"/>
        <cfvo type="max"/>
        <color rgb="FF63BE7B"/>
        <color rgb="FFFCFCFF"/>
      </colorScale>
    </cfRule>
  </conditionalFormatting>
  <conditionalFormatting sqref="EH16">
    <cfRule type="colorScale" priority="14344">
      <colorScale>
        <cfvo type="min"/>
        <cfvo type="max"/>
        <color rgb="FFFF7128"/>
        <color rgb="FFFFEF9C"/>
      </colorScale>
    </cfRule>
    <cfRule type="colorScale" priority="163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J16">
    <cfRule type="cellIs" dxfId="3" priority="2056" operator="equal">
      <formula>"暂停"</formula>
    </cfRule>
    <cfRule type="cellIs" dxfId="2" priority="4104" operator="equal">
      <formula>"上调"</formula>
    </cfRule>
    <cfRule type="cellIs" dxfId="1" priority="6152" operator="equal">
      <formula>"下调"</formula>
    </cfRule>
    <cfRule type="cellIs" dxfId="0" priority="8200" operator="equal">
      <formula>"不变"</formula>
    </cfRule>
    <cfRule type="iconSet" priority="10248">
      <iconSet iconSet="3Arrows">
        <cfvo type="percent" val="0"/>
        <cfvo type="percent" val="33"/>
        <cfvo type="percent" val="67"/>
      </iconSet>
    </cfRule>
  </conditionalFormatting>
  <conditionalFormatting sqref="EN16">
    <cfRule type="colorScale" priority="12296">
      <colorScale>
        <cfvo type="min"/>
        <cfvo type="max"/>
        <color rgb="FF63BE7B"/>
        <color rgb="FFFCFCFF"/>
      </colorScale>
    </cfRule>
  </conditionalFormatting>
  <conditionalFormatting sqref="EP16">
    <cfRule type="colorScale" priority="14343">
      <colorScale>
        <cfvo type="min"/>
        <cfvo type="max"/>
        <color rgb="FFFF7128"/>
        <color rgb="FFFFEF9C"/>
      </colorScale>
    </cfRule>
    <cfRule type="colorScale" priority="16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R16">
    <cfRule type="cellIs" dxfId="3" priority="2055" operator="equal">
      <formula>"暂停"</formula>
    </cfRule>
    <cfRule type="cellIs" dxfId="2" priority="4103" operator="equal">
      <formula>"上调"</formula>
    </cfRule>
    <cfRule type="cellIs" dxfId="1" priority="6151" operator="equal">
      <formula>"下调"</formula>
    </cfRule>
    <cfRule type="cellIs" dxfId="0" priority="8199" operator="equal">
      <formula>"不变"</formula>
    </cfRule>
    <cfRule type="iconSet" priority="10247">
      <iconSet iconSet="3Arrows">
        <cfvo type="percent" val="0"/>
        <cfvo type="percent" val="33"/>
        <cfvo type="percent" val="67"/>
      </iconSet>
    </cfRule>
  </conditionalFormatting>
  <conditionalFormatting sqref="EV16">
    <cfRule type="colorScale" priority="12295">
      <colorScale>
        <cfvo type="min"/>
        <cfvo type="max"/>
        <color rgb="FF63BE7B"/>
        <color rgb="FFFCFCFF"/>
      </colorScale>
    </cfRule>
  </conditionalFormatting>
  <conditionalFormatting sqref="EX16">
    <cfRule type="colorScale" priority="14342">
      <colorScale>
        <cfvo type="min"/>
        <cfvo type="max"/>
        <color rgb="FFFF7128"/>
        <color rgb="FFFFEF9C"/>
      </colorScale>
    </cfRule>
    <cfRule type="colorScale" priority="163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Z16">
    <cfRule type="cellIs" dxfId="3" priority="2054" operator="equal">
      <formula>"暂停"</formula>
    </cfRule>
    <cfRule type="cellIs" dxfId="2" priority="4102" operator="equal">
      <formula>"上调"</formula>
    </cfRule>
    <cfRule type="cellIs" dxfId="1" priority="6150" operator="equal">
      <formula>"下调"</formula>
    </cfRule>
    <cfRule type="cellIs" dxfId="0" priority="8198" operator="equal">
      <formula>"不变"</formula>
    </cfRule>
    <cfRule type="iconSet" priority="10246">
      <iconSet iconSet="3Arrows">
        <cfvo type="percent" val="0"/>
        <cfvo type="percent" val="33"/>
        <cfvo type="percent" val="67"/>
      </iconSet>
    </cfRule>
  </conditionalFormatting>
  <conditionalFormatting sqref="FD16">
    <cfRule type="colorScale" priority="12294">
      <colorScale>
        <cfvo type="min"/>
        <cfvo type="max"/>
        <color rgb="FF63BE7B"/>
        <color rgb="FFFCFCFF"/>
      </colorScale>
    </cfRule>
  </conditionalFormatting>
  <conditionalFormatting sqref="FF16">
    <cfRule type="colorScale" priority="14341">
      <colorScale>
        <cfvo type="min"/>
        <cfvo type="max"/>
        <color rgb="FFFF7128"/>
        <color rgb="FFFFEF9C"/>
      </colorScale>
    </cfRule>
    <cfRule type="colorScale" priority="16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H16">
    <cfRule type="cellIs" dxfId="3" priority="2053" operator="equal">
      <formula>"暂停"</formula>
    </cfRule>
    <cfRule type="cellIs" dxfId="2" priority="4101" operator="equal">
      <formula>"上调"</formula>
    </cfRule>
    <cfRule type="cellIs" dxfId="1" priority="6149" operator="equal">
      <formula>"下调"</formula>
    </cfRule>
    <cfRule type="cellIs" dxfId="0" priority="8197" operator="equal">
      <formula>"不变"</formula>
    </cfRule>
    <cfRule type="iconSet" priority="10245">
      <iconSet iconSet="3Arrows">
        <cfvo type="percent" val="0"/>
        <cfvo type="percent" val="33"/>
        <cfvo type="percent" val="67"/>
      </iconSet>
    </cfRule>
  </conditionalFormatting>
  <conditionalFormatting sqref="FL16">
    <cfRule type="colorScale" priority="12293">
      <colorScale>
        <cfvo type="min"/>
        <cfvo type="max"/>
        <color rgb="FF63BE7B"/>
        <color rgb="FFFCFCFF"/>
      </colorScale>
    </cfRule>
  </conditionalFormatting>
  <conditionalFormatting sqref="FN16">
    <cfRule type="colorScale" priority="14340">
      <colorScale>
        <cfvo type="min"/>
        <cfvo type="max"/>
        <color rgb="FFFF7128"/>
        <color rgb="FFFFEF9C"/>
      </colorScale>
    </cfRule>
    <cfRule type="colorScale" priority="163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P16">
    <cfRule type="cellIs" dxfId="3" priority="2052" operator="equal">
      <formula>"暂停"</formula>
    </cfRule>
    <cfRule type="cellIs" dxfId="2" priority="4100" operator="equal">
      <formula>"上调"</formula>
    </cfRule>
    <cfRule type="cellIs" dxfId="1" priority="6148" operator="equal">
      <formula>"下调"</formula>
    </cfRule>
    <cfRule type="cellIs" dxfId="0" priority="8196" operator="equal">
      <formula>"不变"</formula>
    </cfRule>
    <cfRule type="iconSet" priority="10244">
      <iconSet iconSet="3Arrows">
        <cfvo type="percent" val="0"/>
        <cfvo type="percent" val="33"/>
        <cfvo type="percent" val="67"/>
      </iconSet>
    </cfRule>
  </conditionalFormatting>
  <conditionalFormatting sqref="FT16">
    <cfRule type="colorScale" priority="12292">
      <colorScale>
        <cfvo type="min"/>
        <cfvo type="max"/>
        <color rgb="FF63BE7B"/>
        <color rgb="FFFCFCFF"/>
      </colorScale>
    </cfRule>
  </conditionalFormatting>
  <conditionalFormatting sqref="FV16">
    <cfRule type="colorScale" priority="14339">
      <colorScale>
        <cfvo type="min"/>
        <cfvo type="max"/>
        <color rgb="FFFF7128"/>
        <color rgb="FFFFEF9C"/>
      </colorScale>
    </cfRule>
    <cfRule type="colorScale" priority="163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X16">
    <cfRule type="cellIs" dxfId="3" priority="2051" operator="equal">
      <formula>"暂停"</formula>
    </cfRule>
    <cfRule type="cellIs" dxfId="2" priority="4099" operator="equal">
      <formula>"上调"</formula>
    </cfRule>
    <cfRule type="cellIs" dxfId="1" priority="6147" operator="equal">
      <formula>"下调"</formula>
    </cfRule>
    <cfRule type="cellIs" dxfId="0" priority="8195" operator="equal">
      <formula>"不变"</formula>
    </cfRule>
    <cfRule type="iconSet" priority="10243">
      <iconSet iconSet="3Arrows">
        <cfvo type="percent" val="0"/>
        <cfvo type="percent" val="33"/>
        <cfvo type="percent" val="67"/>
      </iconSet>
    </cfRule>
  </conditionalFormatting>
  <conditionalFormatting sqref="GB16">
    <cfRule type="colorScale" priority="12291">
      <colorScale>
        <cfvo type="min"/>
        <cfvo type="max"/>
        <color rgb="FF63BE7B"/>
        <color rgb="FFFCFCFF"/>
      </colorScale>
    </cfRule>
  </conditionalFormatting>
  <conditionalFormatting sqref="GD16">
    <cfRule type="colorScale" priority="14338">
      <colorScale>
        <cfvo type="min"/>
        <cfvo type="max"/>
        <color rgb="FFFF7128"/>
        <color rgb="FFFFEF9C"/>
      </colorScale>
    </cfRule>
    <cfRule type="colorScale" priority="16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F16">
    <cfRule type="cellIs" dxfId="3" priority="2050" operator="equal">
      <formula>"暂停"</formula>
    </cfRule>
    <cfRule type="cellIs" dxfId="2" priority="4098" operator="equal">
      <formula>"上调"</formula>
    </cfRule>
    <cfRule type="cellIs" dxfId="1" priority="6146" operator="equal">
      <formula>"下调"</formula>
    </cfRule>
    <cfRule type="cellIs" dxfId="0" priority="8194" operator="equal">
      <formula>"不变"</formula>
    </cfRule>
    <cfRule type="iconSet" priority="10242">
      <iconSet iconSet="3Arrows">
        <cfvo type="percent" val="0"/>
        <cfvo type="percent" val="33"/>
        <cfvo type="percent" val="67"/>
      </iconSet>
    </cfRule>
  </conditionalFormatting>
  <conditionalFormatting sqref="GJ16">
    <cfRule type="colorScale" priority="12290">
      <colorScale>
        <cfvo type="min"/>
        <cfvo type="max"/>
        <color rgb="FF63BE7B"/>
        <color rgb="FFFCFCFF"/>
      </colorScale>
    </cfRule>
  </conditionalFormatting>
  <conditionalFormatting sqref="GL16">
    <cfRule type="colorScale" priority="14337">
      <colorScale>
        <cfvo type="min"/>
        <cfvo type="max"/>
        <color rgb="FFFF7128"/>
        <color rgb="FFFFEF9C"/>
      </colorScale>
    </cfRule>
    <cfRule type="colorScale" priority="16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N16">
    <cfRule type="cellIs" dxfId="3" priority="2049" operator="equal">
      <formula>"暂停"</formula>
    </cfRule>
    <cfRule type="cellIs" dxfId="2" priority="4097" operator="equal">
      <formula>"上调"</formula>
    </cfRule>
    <cfRule type="cellIs" dxfId="1" priority="6145" operator="equal">
      <formula>"下调"</formula>
    </cfRule>
    <cfRule type="cellIs" dxfId="0" priority="8193" operator="equal">
      <formula>"不变"</formula>
    </cfRule>
    <cfRule type="iconSet" priority="10241">
      <iconSet iconSet="3Arrows">
        <cfvo type="percent" val="0"/>
        <cfvo type="percent" val="33"/>
        <cfvo type="percent" val="67"/>
      </iconSet>
    </cfRule>
  </conditionalFormatting>
  <conditionalFormatting sqref="GR16">
    <cfRule type="colorScale" priority="12289">
      <colorScale>
        <cfvo type="min"/>
        <cfvo type="max"/>
        <color rgb="FF63BE7B"/>
        <color rgb="FFFCFCFF"/>
      </colorScale>
    </cfRule>
  </conditionalFormatting>
  <conditionalFormatting sqref="GT16">
    <cfRule type="colorScale" priority="14336">
      <colorScale>
        <cfvo type="min"/>
        <cfvo type="max"/>
        <color rgb="FFFF7128"/>
        <color rgb="FFFFEF9C"/>
      </colorScale>
    </cfRule>
    <cfRule type="colorScale" priority="163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V16">
    <cfRule type="cellIs" dxfId="3" priority="2048" operator="equal">
      <formula>"暂停"</formula>
    </cfRule>
    <cfRule type="cellIs" dxfId="2" priority="4096" operator="equal">
      <formula>"上调"</formula>
    </cfRule>
    <cfRule type="cellIs" dxfId="1" priority="6144" operator="equal">
      <formula>"下调"</formula>
    </cfRule>
    <cfRule type="cellIs" dxfId="0" priority="8192" operator="equal">
      <formula>"不变"</formula>
    </cfRule>
    <cfRule type="iconSet" priority="10240">
      <iconSet iconSet="3Arrows">
        <cfvo type="percent" val="0"/>
        <cfvo type="percent" val="33"/>
        <cfvo type="percent" val="67"/>
      </iconSet>
    </cfRule>
  </conditionalFormatting>
  <conditionalFormatting sqref="GZ16">
    <cfRule type="colorScale" priority="12288">
      <colorScale>
        <cfvo type="min"/>
        <cfvo type="max"/>
        <color rgb="FF63BE7B"/>
        <color rgb="FFFCFCFF"/>
      </colorScale>
    </cfRule>
  </conditionalFormatting>
  <conditionalFormatting sqref="HB16">
    <cfRule type="colorScale" priority="14335">
      <colorScale>
        <cfvo type="min"/>
        <cfvo type="max"/>
        <color rgb="FFFF7128"/>
        <color rgb="FFFFEF9C"/>
      </colorScale>
    </cfRule>
    <cfRule type="colorScale" priority="16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D16">
    <cfRule type="cellIs" dxfId="3" priority="2047" operator="equal">
      <formula>"暂停"</formula>
    </cfRule>
    <cfRule type="cellIs" dxfId="2" priority="4095" operator="equal">
      <formula>"上调"</formula>
    </cfRule>
    <cfRule type="cellIs" dxfId="1" priority="6143" operator="equal">
      <formula>"下调"</formula>
    </cfRule>
    <cfRule type="cellIs" dxfId="0" priority="8191" operator="equal">
      <formula>"不变"</formula>
    </cfRule>
    <cfRule type="iconSet" priority="10239">
      <iconSet iconSet="3Arrows">
        <cfvo type="percent" val="0"/>
        <cfvo type="percent" val="33"/>
        <cfvo type="percent" val="67"/>
      </iconSet>
    </cfRule>
  </conditionalFormatting>
  <conditionalFormatting sqref="HH16">
    <cfRule type="colorScale" priority="12287">
      <colorScale>
        <cfvo type="min"/>
        <cfvo type="max"/>
        <color rgb="FF63BE7B"/>
        <color rgb="FFFCFCFF"/>
      </colorScale>
    </cfRule>
  </conditionalFormatting>
  <conditionalFormatting sqref="HJ16">
    <cfRule type="colorScale" priority="14334">
      <colorScale>
        <cfvo type="min"/>
        <cfvo type="max"/>
        <color rgb="FFFF7128"/>
        <color rgb="FFFFEF9C"/>
      </colorScale>
    </cfRule>
    <cfRule type="colorScale" priority="16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L16">
    <cfRule type="cellIs" dxfId="3" priority="2046" operator="equal">
      <formula>"暂停"</formula>
    </cfRule>
    <cfRule type="cellIs" dxfId="2" priority="4094" operator="equal">
      <formula>"上调"</formula>
    </cfRule>
    <cfRule type="cellIs" dxfId="1" priority="6142" operator="equal">
      <formula>"下调"</formula>
    </cfRule>
    <cfRule type="cellIs" dxfId="0" priority="8190" operator="equal">
      <formula>"不变"</formula>
    </cfRule>
    <cfRule type="iconSet" priority="10238">
      <iconSet iconSet="3Arrows">
        <cfvo type="percent" val="0"/>
        <cfvo type="percent" val="33"/>
        <cfvo type="percent" val="67"/>
      </iconSet>
    </cfRule>
  </conditionalFormatting>
  <conditionalFormatting sqref="HP16">
    <cfRule type="colorScale" priority="12286">
      <colorScale>
        <cfvo type="min"/>
        <cfvo type="max"/>
        <color rgb="FF63BE7B"/>
        <color rgb="FFFCFCFF"/>
      </colorScale>
    </cfRule>
  </conditionalFormatting>
  <conditionalFormatting sqref="HR16">
    <cfRule type="colorScale" priority="14333">
      <colorScale>
        <cfvo type="min"/>
        <cfvo type="max"/>
        <color rgb="FFFF7128"/>
        <color rgb="FFFFEF9C"/>
      </colorScale>
    </cfRule>
    <cfRule type="colorScale" priority="16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T16">
    <cfRule type="cellIs" dxfId="3" priority="2045" operator="equal">
      <formula>"暂停"</formula>
    </cfRule>
    <cfRule type="cellIs" dxfId="2" priority="4093" operator="equal">
      <formula>"上调"</formula>
    </cfRule>
    <cfRule type="cellIs" dxfId="1" priority="6141" operator="equal">
      <formula>"下调"</formula>
    </cfRule>
    <cfRule type="cellIs" dxfId="0" priority="8189" operator="equal">
      <formula>"不变"</formula>
    </cfRule>
    <cfRule type="iconSet" priority="10237">
      <iconSet iconSet="3Arrows">
        <cfvo type="percent" val="0"/>
        <cfvo type="percent" val="33"/>
        <cfvo type="percent" val="67"/>
      </iconSet>
    </cfRule>
  </conditionalFormatting>
  <conditionalFormatting sqref="HX16">
    <cfRule type="colorScale" priority="12285">
      <colorScale>
        <cfvo type="min"/>
        <cfvo type="max"/>
        <color rgb="FF63BE7B"/>
        <color rgb="FFFCFCFF"/>
      </colorScale>
    </cfRule>
  </conditionalFormatting>
  <conditionalFormatting sqref="HZ16">
    <cfRule type="colorScale" priority="14332">
      <colorScale>
        <cfvo type="min"/>
        <cfvo type="max"/>
        <color rgb="FFFF7128"/>
        <color rgb="FFFFEF9C"/>
      </colorScale>
    </cfRule>
    <cfRule type="colorScale" priority="16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B16">
    <cfRule type="cellIs" dxfId="3" priority="2044" operator="equal">
      <formula>"暂停"</formula>
    </cfRule>
    <cfRule type="cellIs" dxfId="2" priority="4092" operator="equal">
      <formula>"上调"</formula>
    </cfRule>
    <cfRule type="cellIs" dxfId="1" priority="6140" operator="equal">
      <formula>"下调"</formula>
    </cfRule>
    <cfRule type="cellIs" dxfId="0" priority="8188" operator="equal">
      <formula>"不变"</formula>
    </cfRule>
    <cfRule type="iconSet" priority="10236">
      <iconSet iconSet="3Arrows">
        <cfvo type="percent" val="0"/>
        <cfvo type="percent" val="33"/>
        <cfvo type="percent" val="67"/>
      </iconSet>
    </cfRule>
  </conditionalFormatting>
  <conditionalFormatting sqref="IF16">
    <cfRule type="colorScale" priority="12284">
      <colorScale>
        <cfvo type="min"/>
        <cfvo type="max"/>
        <color rgb="FF63BE7B"/>
        <color rgb="FFFCFCFF"/>
      </colorScale>
    </cfRule>
  </conditionalFormatting>
  <conditionalFormatting sqref="IH16">
    <cfRule type="colorScale" priority="14331">
      <colorScale>
        <cfvo type="min"/>
        <cfvo type="max"/>
        <color rgb="FFFF7128"/>
        <color rgb="FFFFEF9C"/>
      </colorScale>
    </cfRule>
    <cfRule type="colorScale" priority="16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J16">
    <cfRule type="cellIs" dxfId="3" priority="2043" operator="equal">
      <formula>"暂停"</formula>
    </cfRule>
    <cfRule type="cellIs" dxfId="2" priority="4091" operator="equal">
      <formula>"上调"</formula>
    </cfRule>
    <cfRule type="cellIs" dxfId="1" priority="6139" operator="equal">
      <formula>"下调"</formula>
    </cfRule>
    <cfRule type="cellIs" dxfId="0" priority="8187" operator="equal">
      <formula>"不变"</formula>
    </cfRule>
    <cfRule type="iconSet" priority="10235">
      <iconSet iconSet="3Arrows">
        <cfvo type="percent" val="0"/>
        <cfvo type="percent" val="33"/>
        <cfvo type="percent" val="67"/>
      </iconSet>
    </cfRule>
  </conditionalFormatting>
  <conditionalFormatting sqref="IN16">
    <cfRule type="colorScale" priority="12283">
      <colorScale>
        <cfvo type="min"/>
        <cfvo type="max"/>
        <color rgb="FF63BE7B"/>
        <color rgb="FFFCFCFF"/>
      </colorScale>
    </cfRule>
  </conditionalFormatting>
  <conditionalFormatting sqref="IP16">
    <cfRule type="colorScale" priority="14330">
      <colorScale>
        <cfvo type="min"/>
        <cfvo type="max"/>
        <color rgb="FFFF7128"/>
        <color rgb="FFFFEF9C"/>
      </colorScale>
    </cfRule>
    <cfRule type="colorScale" priority="16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R16">
    <cfRule type="cellIs" dxfId="3" priority="2042" operator="equal">
      <formula>"暂停"</formula>
    </cfRule>
    <cfRule type="cellIs" dxfId="2" priority="4090" operator="equal">
      <formula>"上调"</formula>
    </cfRule>
    <cfRule type="cellIs" dxfId="1" priority="6138" operator="equal">
      <formula>"下调"</formula>
    </cfRule>
    <cfRule type="cellIs" dxfId="0" priority="8186" operator="equal">
      <formula>"不变"</formula>
    </cfRule>
    <cfRule type="iconSet" priority="10234">
      <iconSet iconSet="3Arrows">
        <cfvo type="percent" val="0"/>
        <cfvo type="percent" val="33"/>
        <cfvo type="percent" val="67"/>
      </iconSet>
    </cfRule>
  </conditionalFormatting>
  <conditionalFormatting sqref="IV16">
    <cfRule type="colorScale" priority="12282">
      <colorScale>
        <cfvo type="min"/>
        <cfvo type="max"/>
        <color rgb="FF63BE7B"/>
        <color rgb="FFFCFCFF"/>
      </colorScale>
    </cfRule>
  </conditionalFormatting>
  <conditionalFormatting sqref="IX16">
    <cfRule type="colorScale" priority="14329">
      <colorScale>
        <cfvo type="min"/>
        <cfvo type="max"/>
        <color rgb="FFFF7128"/>
        <color rgb="FFFFEF9C"/>
      </colorScale>
    </cfRule>
    <cfRule type="colorScale" priority="16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Z16">
    <cfRule type="cellIs" dxfId="3" priority="2041" operator="equal">
      <formula>"暂停"</formula>
    </cfRule>
    <cfRule type="cellIs" dxfId="2" priority="4089" operator="equal">
      <formula>"上调"</formula>
    </cfRule>
    <cfRule type="cellIs" dxfId="1" priority="6137" operator="equal">
      <formula>"下调"</formula>
    </cfRule>
    <cfRule type="cellIs" dxfId="0" priority="8185" operator="equal">
      <formula>"不变"</formula>
    </cfRule>
    <cfRule type="iconSet" priority="10233">
      <iconSet iconSet="3Arrows">
        <cfvo type="percent" val="0"/>
        <cfvo type="percent" val="33"/>
        <cfvo type="percent" val="67"/>
      </iconSet>
    </cfRule>
  </conditionalFormatting>
  <conditionalFormatting sqref="JD16">
    <cfRule type="colorScale" priority="12281">
      <colorScale>
        <cfvo type="min"/>
        <cfvo type="max"/>
        <color rgb="FF63BE7B"/>
        <color rgb="FFFCFCFF"/>
      </colorScale>
    </cfRule>
  </conditionalFormatting>
  <conditionalFormatting sqref="JF16">
    <cfRule type="colorScale" priority="14328">
      <colorScale>
        <cfvo type="min"/>
        <cfvo type="max"/>
        <color rgb="FFFF7128"/>
        <color rgb="FFFFEF9C"/>
      </colorScale>
    </cfRule>
    <cfRule type="colorScale" priority="163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H16">
    <cfRule type="cellIs" dxfId="3" priority="2040" operator="equal">
      <formula>"暂停"</formula>
    </cfRule>
    <cfRule type="cellIs" dxfId="2" priority="4088" operator="equal">
      <formula>"上调"</formula>
    </cfRule>
    <cfRule type="cellIs" dxfId="1" priority="6136" operator="equal">
      <formula>"下调"</formula>
    </cfRule>
    <cfRule type="cellIs" dxfId="0" priority="8184" operator="equal">
      <formula>"不变"</formula>
    </cfRule>
    <cfRule type="iconSet" priority="10232">
      <iconSet iconSet="3Arrows">
        <cfvo type="percent" val="0"/>
        <cfvo type="percent" val="33"/>
        <cfvo type="percent" val="67"/>
      </iconSet>
    </cfRule>
  </conditionalFormatting>
  <conditionalFormatting sqref="JL16">
    <cfRule type="colorScale" priority="12280">
      <colorScale>
        <cfvo type="min"/>
        <cfvo type="max"/>
        <color rgb="FF63BE7B"/>
        <color rgb="FFFCFCFF"/>
      </colorScale>
    </cfRule>
  </conditionalFormatting>
  <conditionalFormatting sqref="JN16">
    <cfRule type="colorScale" priority="14327">
      <colorScale>
        <cfvo type="min"/>
        <cfvo type="max"/>
        <color rgb="FFFF7128"/>
        <color rgb="FFFFEF9C"/>
      </colorScale>
    </cfRule>
    <cfRule type="colorScale" priority="163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P16">
    <cfRule type="cellIs" dxfId="3" priority="2039" operator="equal">
      <formula>"暂停"</formula>
    </cfRule>
    <cfRule type="cellIs" dxfId="2" priority="4087" operator="equal">
      <formula>"上调"</formula>
    </cfRule>
    <cfRule type="cellIs" dxfId="1" priority="6135" operator="equal">
      <formula>"下调"</formula>
    </cfRule>
    <cfRule type="cellIs" dxfId="0" priority="8183" operator="equal">
      <formula>"不变"</formula>
    </cfRule>
    <cfRule type="iconSet" priority="10231">
      <iconSet iconSet="3Arrows">
        <cfvo type="percent" val="0"/>
        <cfvo type="percent" val="33"/>
        <cfvo type="percent" val="67"/>
      </iconSet>
    </cfRule>
  </conditionalFormatting>
  <conditionalFormatting sqref="JT16">
    <cfRule type="colorScale" priority="12279">
      <colorScale>
        <cfvo type="min"/>
        <cfvo type="max"/>
        <color rgb="FF63BE7B"/>
        <color rgb="FFFCFCFF"/>
      </colorScale>
    </cfRule>
  </conditionalFormatting>
  <conditionalFormatting sqref="JV16">
    <cfRule type="colorScale" priority="14326">
      <colorScale>
        <cfvo type="min"/>
        <cfvo type="max"/>
        <color rgb="FFFF7128"/>
        <color rgb="FFFFEF9C"/>
      </colorScale>
    </cfRule>
    <cfRule type="colorScale" priority="16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X16">
    <cfRule type="cellIs" dxfId="3" priority="2038" operator="equal">
      <formula>"暂停"</formula>
    </cfRule>
    <cfRule type="cellIs" dxfId="2" priority="4086" operator="equal">
      <formula>"上调"</formula>
    </cfRule>
    <cfRule type="cellIs" dxfId="1" priority="6134" operator="equal">
      <formula>"下调"</formula>
    </cfRule>
    <cfRule type="cellIs" dxfId="0" priority="8182" operator="equal">
      <formula>"不变"</formula>
    </cfRule>
    <cfRule type="iconSet" priority="10230">
      <iconSet iconSet="3Arrows">
        <cfvo type="percent" val="0"/>
        <cfvo type="percent" val="33"/>
        <cfvo type="percent" val="67"/>
      </iconSet>
    </cfRule>
  </conditionalFormatting>
  <conditionalFormatting sqref="KB16">
    <cfRule type="colorScale" priority="12278">
      <colorScale>
        <cfvo type="min"/>
        <cfvo type="max"/>
        <color rgb="FF63BE7B"/>
        <color rgb="FFFCFCFF"/>
      </colorScale>
    </cfRule>
  </conditionalFormatting>
  <conditionalFormatting sqref="KD16">
    <cfRule type="colorScale" priority="14325">
      <colorScale>
        <cfvo type="min"/>
        <cfvo type="max"/>
        <color rgb="FFFF7128"/>
        <color rgb="FFFFEF9C"/>
      </colorScale>
    </cfRule>
    <cfRule type="colorScale" priority="163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F16">
    <cfRule type="cellIs" dxfId="3" priority="2037" operator="equal">
      <formula>"暂停"</formula>
    </cfRule>
    <cfRule type="cellIs" dxfId="2" priority="4085" operator="equal">
      <formula>"上调"</formula>
    </cfRule>
    <cfRule type="cellIs" dxfId="1" priority="6133" operator="equal">
      <formula>"下调"</formula>
    </cfRule>
    <cfRule type="cellIs" dxfId="0" priority="8181" operator="equal">
      <formula>"不变"</formula>
    </cfRule>
    <cfRule type="iconSet" priority="10229">
      <iconSet iconSet="3Arrows">
        <cfvo type="percent" val="0"/>
        <cfvo type="percent" val="33"/>
        <cfvo type="percent" val="67"/>
      </iconSet>
    </cfRule>
  </conditionalFormatting>
  <conditionalFormatting sqref="KJ16">
    <cfRule type="colorScale" priority="12277">
      <colorScale>
        <cfvo type="min"/>
        <cfvo type="max"/>
        <color rgb="FF63BE7B"/>
        <color rgb="FFFCFCFF"/>
      </colorScale>
    </cfRule>
  </conditionalFormatting>
  <conditionalFormatting sqref="KL16">
    <cfRule type="colorScale" priority="14324">
      <colorScale>
        <cfvo type="min"/>
        <cfvo type="max"/>
        <color rgb="FFFF7128"/>
        <color rgb="FFFFEF9C"/>
      </colorScale>
    </cfRule>
    <cfRule type="colorScale" priority="163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N16">
    <cfRule type="cellIs" dxfId="3" priority="2036" operator="equal">
      <formula>"暂停"</formula>
    </cfRule>
    <cfRule type="cellIs" dxfId="2" priority="4084" operator="equal">
      <formula>"上调"</formula>
    </cfRule>
    <cfRule type="cellIs" dxfId="1" priority="6132" operator="equal">
      <formula>"下调"</formula>
    </cfRule>
    <cfRule type="cellIs" dxfId="0" priority="8180" operator="equal">
      <formula>"不变"</formula>
    </cfRule>
    <cfRule type="iconSet" priority="10228">
      <iconSet iconSet="3Arrows">
        <cfvo type="percent" val="0"/>
        <cfvo type="percent" val="33"/>
        <cfvo type="percent" val="67"/>
      </iconSet>
    </cfRule>
  </conditionalFormatting>
  <conditionalFormatting sqref="KR16">
    <cfRule type="colorScale" priority="12276">
      <colorScale>
        <cfvo type="min"/>
        <cfvo type="max"/>
        <color rgb="FF63BE7B"/>
        <color rgb="FFFCFCFF"/>
      </colorScale>
    </cfRule>
  </conditionalFormatting>
  <conditionalFormatting sqref="KT16">
    <cfRule type="colorScale" priority="14323">
      <colorScale>
        <cfvo type="min"/>
        <cfvo type="max"/>
        <color rgb="FFFF7128"/>
        <color rgb="FFFFEF9C"/>
      </colorScale>
    </cfRule>
    <cfRule type="colorScale" priority="163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V16">
    <cfRule type="cellIs" dxfId="3" priority="2035" operator="equal">
      <formula>"暂停"</formula>
    </cfRule>
    <cfRule type="cellIs" dxfId="2" priority="4083" operator="equal">
      <formula>"上调"</formula>
    </cfRule>
    <cfRule type="cellIs" dxfId="1" priority="6131" operator="equal">
      <formula>"下调"</formula>
    </cfRule>
    <cfRule type="cellIs" dxfId="0" priority="8179" operator="equal">
      <formula>"不变"</formula>
    </cfRule>
    <cfRule type="iconSet" priority="10227">
      <iconSet iconSet="3Arrows">
        <cfvo type="percent" val="0"/>
        <cfvo type="percent" val="33"/>
        <cfvo type="percent" val="67"/>
      </iconSet>
    </cfRule>
  </conditionalFormatting>
  <conditionalFormatting sqref="KZ16">
    <cfRule type="colorScale" priority="12275">
      <colorScale>
        <cfvo type="min"/>
        <cfvo type="max"/>
        <color rgb="FF63BE7B"/>
        <color rgb="FFFCFCFF"/>
      </colorScale>
    </cfRule>
  </conditionalFormatting>
  <conditionalFormatting sqref="LB16">
    <cfRule type="colorScale" priority="14322">
      <colorScale>
        <cfvo type="min"/>
        <cfvo type="max"/>
        <color rgb="FFFF7128"/>
        <color rgb="FFFFEF9C"/>
      </colorScale>
    </cfRule>
    <cfRule type="colorScale" priority="163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D16">
    <cfRule type="cellIs" dxfId="3" priority="2034" operator="equal">
      <formula>"暂停"</formula>
    </cfRule>
    <cfRule type="cellIs" dxfId="2" priority="4082" operator="equal">
      <formula>"上调"</formula>
    </cfRule>
    <cfRule type="cellIs" dxfId="1" priority="6130" operator="equal">
      <formula>"下调"</formula>
    </cfRule>
    <cfRule type="cellIs" dxfId="0" priority="8178" operator="equal">
      <formula>"不变"</formula>
    </cfRule>
    <cfRule type="iconSet" priority="10226">
      <iconSet iconSet="3Arrows">
        <cfvo type="percent" val="0"/>
        <cfvo type="percent" val="33"/>
        <cfvo type="percent" val="67"/>
      </iconSet>
    </cfRule>
  </conditionalFormatting>
  <conditionalFormatting sqref="LH16">
    <cfRule type="colorScale" priority="12274">
      <colorScale>
        <cfvo type="min"/>
        <cfvo type="max"/>
        <color rgb="FF63BE7B"/>
        <color rgb="FFFCFCFF"/>
      </colorScale>
    </cfRule>
  </conditionalFormatting>
  <conditionalFormatting sqref="LJ16">
    <cfRule type="colorScale" priority="14321">
      <colorScale>
        <cfvo type="min"/>
        <cfvo type="max"/>
        <color rgb="FFFF7128"/>
        <color rgb="FFFFEF9C"/>
      </colorScale>
    </cfRule>
    <cfRule type="colorScale" priority="16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L16">
    <cfRule type="cellIs" dxfId="3" priority="2033" operator="equal">
      <formula>"暂停"</formula>
    </cfRule>
    <cfRule type="cellIs" dxfId="2" priority="4081" operator="equal">
      <formula>"上调"</formula>
    </cfRule>
    <cfRule type="cellIs" dxfId="1" priority="6129" operator="equal">
      <formula>"下调"</formula>
    </cfRule>
    <cfRule type="cellIs" dxfId="0" priority="8177" operator="equal">
      <formula>"不变"</formula>
    </cfRule>
    <cfRule type="iconSet" priority="10225">
      <iconSet iconSet="3Arrows">
        <cfvo type="percent" val="0"/>
        <cfvo type="percent" val="33"/>
        <cfvo type="percent" val="67"/>
      </iconSet>
    </cfRule>
  </conditionalFormatting>
  <conditionalFormatting sqref="LP16">
    <cfRule type="colorScale" priority="12273">
      <colorScale>
        <cfvo type="min"/>
        <cfvo type="max"/>
        <color rgb="FF63BE7B"/>
        <color rgb="FFFCFCFF"/>
      </colorScale>
    </cfRule>
  </conditionalFormatting>
  <conditionalFormatting sqref="LR16">
    <cfRule type="colorScale" priority="14320">
      <colorScale>
        <cfvo type="min"/>
        <cfvo type="max"/>
        <color rgb="FFFF7128"/>
        <color rgb="FFFFEF9C"/>
      </colorScale>
    </cfRule>
    <cfRule type="colorScale" priority="16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T16">
    <cfRule type="cellIs" dxfId="3" priority="2032" operator="equal">
      <formula>"暂停"</formula>
    </cfRule>
    <cfRule type="cellIs" dxfId="2" priority="4080" operator="equal">
      <formula>"上调"</formula>
    </cfRule>
    <cfRule type="cellIs" dxfId="1" priority="6128" operator="equal">
      <formula>"下调"</formula>
    </cfRule>
    <cfRule type="cellIs" dxfId="0" priority="8176" operator="equal">
      <formula>"不变"</formula>
    </cfRule>
    <cfRule type="iconSet" priority="10224">
      <iconSet iconSet="3Arrows">
        <cfvo type="percent" val="0"/>
        <cfvo type="percent" val="33"/>
        <cfvo type="percent" val="67"/>
      </iconSet>
    </cfRule>
  </conditionalFormatting>
  <conditionalFormatting sqref="LX16">
    <cfRule type="colorScale" priority="12272">
      <colorScale>
        <cfvo type="min"/>
        <cfvo type="max"/>
        <color rgb="FF63BE7B"/>
        <color rgb="FFFCFCFF"/>
      </colorScale>
    </cfRule>
  </conditionalFormatting>
  <conditionalFormatting sqref="LZ16">
    <cfRule type="colorScale" priority="14319">
      <colorScale>
        <cfvo type="min"/>
        <cfvo type="max"/>
        <color rgb="FFFF7128"/>
        <color rgb="FFFFEF9C"/>
      </colorScale>
    </cfRule>
    <cfRule type="colorScale" priority="16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B16">
    <cfRule type="cellIs" dxfId="3" priority="2031" operator="equal">
      <formula>"暂停"</formula>
    </cfRule>
    <cfRule type="cellIs" dxfId="2" priority="4079" operator="equal">
      <formula>"上调"</formula>
    </cfRule>
    <cfRule type="cellIs" dxfId="1" priority="6127" operator="equal">
      <formula>"下调"</formula>
    </cfRule>
    <cfRule type="cellIs" dxfId="0" priority="8175" operator="equal">
      <formula>"不变"</formula>
    </cfRule>
    <cfRule type="iconSet" priority="10223">
      <iconSet iconSet="3Arrows">
        <cfvo type="percent" val="0"/>
        <cfvo type="percent" val="33"/>
        <cfvo type="percent" val="67"/>
      </iconSet>
    </cfRule>
  </conditionalFormatting>
  <conditionalFormatting sqref="MF16">
    <cfRule type="colorScale" priority="12271">
      <colorScale>
        <cfvo type="min"/>
        <cfvo type="max"/>
        <color rgb="FF63BE7B"/>
        <color rgb="FFFCFCFF"/>
      </colorScale>
    </cfRule>
  </conditionalFormatting>
  <conditionalFormatting sqref="MH16">
    <cfRule type="colorScale" priority="14318">
      <colorScale>
        <cfvo type="min"/>
        <cfvo type="max"/>
        <color rgb="FFFF7128"/>
        <color rgb="FFFFEF9C"/>
      </colorScale>
    </cfRule>
    <cfRule type="colorScale" priority="163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J16">
    <cfRule type="cellIs" dxfId="3" priority="2030" operator="equal">
      <formula>"暂停"</formula>
    </cfRule>
    <cfRule type="cellIs" dxfId="2" priority="4078" operator="equal">
      <formula>"上调"</formula>
    </cfRule>
    <cfRule type="cellIs" dxfId="1" priority="6126" operator="equal">
      <formula>"下调"</formula>
    </cfRule>
    <cfRule type="cellIs" dxfId="0" priority="8174" operator="equal">
      <formula>"不变"</formula>
    </cfRule>
    <cfRule type="iconSet" priority="10222">
      <iconSet iconSet="3Arrows">
        <cfvo type="percent" val="0"/>
        <cfvo type="percent" val="33"/>
        <cfvo type="percent" val="67"/>
      </iconSet>
    </cfRule>
  </conditionalFormatting>
  <conditionalFormatting sqref="MN16">
    <cfRule type="colorScale" priority="12270">
      <colorScale>
        <cfvo type="min"/>
        <cfvo type="max"/>
        <color rgb="FF63BE7B"/>
        <color rgb="FFFCFCFF"/>
      </colorScale>
    </cfRule>
  </conditionalFormatting>
  <conditionalFormatting sqref="MP16">
    <cfRule type="colorScale" priority="14317">
      <colorScale>
        <cfvo type="min"/>
        <cfvo type="max"/>
        <color rgb="FFFF7128"/>
        <color rgb="FFFFEF9C"/>
      </colorScale>
    </cfRule>
    <cfRule type="colorScale" priority="16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R16">
    <cfRule type="cellIs" dxfId="3" priority="2029" operator="equal">
      <formula>"暂停"</formula>
    </cfRule>
    <cfRule type="cellIs" dxfId="2" priority="4077" operator="equal">
      <formula>"上调"</formula>
    </cfRule>
    <cfRule type="cellIs" dxfId="1" priority="6125" operator="equal">
      <formula>"下调"</formula>
    </cfRule>
    <cfRule type="cellIs" dxfId="0" priority="8173" operator="equal">
      <formula>"不变"</formula>
    </cfRule>
    <cfRule type="iconSet" priority="10221">
      <iconSet iconSet="3Arrows">
        <cfvo type="percent" val="0"/>
        <cfvo type="percent" val="33"/>
        <cfvo type="percent" val="67"/>
      </iconSet>
    </cfRule>
  </conditionalFormatting>
  <conditionalFormatting sqref="MV16">
    <cfRule type="colorScale" priority="12269">
      <colorScale>
        <cfvo type="min"/>
        <cfvo type="max"/>
        <color rgb="FF63BE7B"/>
        <color rgb="FFFCFCFF"/>
      </colorScale>
    </cfRule>
  </conditionalFormatting>
  <conditionalFormatting sqref="MX16">
    <cfRule type="colorScale" priority="14316">
      <colorScale>
        <cfvo type="min"/>
        <cfvo type="max"/>
        <color rgb="FFFF7128"/>
        <color rgb="FFFFEF9C"/>
      </colorScale>
    </cfRule>
    <cfRule type="colorScale" priority="163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Z16">
    <cfRule type="cellIs" dxfId="3" priority="2028" operator="equal">
      <formula>"暂停"</formula>
    </cfRule>
    <cfRule type="cellIs" dxfId="2" priority="4076" operator="equal">
      <formula>"上调"</formula>
    </cfRule>
    <cfRule type="cellIs" dxfId="1" priority="6124" operator="equal">
      <formula>"下调"</formula>
    </cfRule>
    <cfRule type="cellIs" dxfId="0" priority="8172" operator="equal">
      <formula>"不变"</formula>
    </cfRule>
    <cfRule type="iconSet" priority="10220">
      <iconSet iconSet="3Arrows">
        <cfvo type="percent" val="0"/>
        <cfvo type="percent" val="33"/>
        <cfvo type="percent" val="67"/>
      </iconSet>
    </cfRule>
  </conditionalFormatting>
  <conditionalFormatting sqref="ND16">
    <cfRule type="colorScale" priority="12268">
      <colorScale>
        <cfvo type="min"/>
        <cfvo type="max"/>
        <color rgb="FF63BE7B"/>
        <color rgb="FFFCFCFF"/>
      </colorScale>
    </cfRule>
  </conditionalFormatting>
  <conditionalFormatting sqref="NF16">
    <cfRule type="colorScale" priority="14315">
      <colorScale>
        <cfvo type="min"/>
        <cfvo type="max"/>
        <color rgb="FFFF7128"/>
        <color rgb="FFFFEF9C"/>
      </colorScale>
    </cfRule>
    <cfRule type="colorScale" priority="16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H16">
    <cfRule type="cellIs" dxfId="3" priority="2027" operator="equal">
      <formula>"暂停"</formula>
    </cfRule>
    <cfRule type="cellIs" dxfId="2" priority="4075" operator="equal">
      <formula>"上调"</formula>
    </cfRule>
    <cfRule type="cellIs" dxfId="1" priority="6123" operator="equal">
      <formula>"下调"</formula>
    </cfRule>
    <cfRule type="cellIs" dxfId="0" priority="8171" operator="equal">
      <formula>"不变"</formula>
    </cfRule>
    <cfRule type="iconSet" priority="10219">
      <iconSet iconSet="3Arrows">
        <cfvo type="percent" val="0"/>
        <cfvo type="percent" val="33"/>
        <cfvo type="percent" val="67"/>
      </iconSet>
    </cfRule>
  </conditionalFormatting>
  <conditionalFormatting sqref="NL16">
    <cfRule type="colorScale" priority="12267">
      <colorScale>
        <cfvo type="min"/>
        <cfvo type="max"/>
        <color rgb="FF63BE7B"/>
        <color rgb="FFFCFCFF"/>
      </colorScale>
    </cfRule>
  </conditionalFormatting>
  <conditionalFormatting sqref="NN16">
    <cfRule type="colorScale" priority="14314">
      <colorScale>
        <cfvo type="min"/>
        <cfvo type="max"/>
        <color rgb="FFFF7128"/>
        <color rgb="FFFFEF9C"/>
      </colorScale>
    </cfRule>
    <cfRule type="colorScale" priority="163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P16">
    <cfRule type="cellIs" dxfId="3" priority="2026" operator="equal">
      <formula>"暂停"</formula>
    </cfRule>
    <cfRule type="cellIs" dxfId="2" priority="4074" operator="equal">
      <formula>"上调"</formula>
    </cfRule>
    <cfRule type="cellIs" dxfId="1" priority="6122" operator="equal">
      <formula>"下调"</formula>
    </cfRule>
    <cfRule type="cellIs" dxfId="0" priority="8170" operator="equal">
      <formula>"不变"</formula>
    </cfRule>
    <cfRule type="iconSet" priority="10218">
      <iconSet iconSet="3Arrows">
        <cfvo type="percent" val="0"/>
        <cfvo type="percent" val="33"/>
        <cfvo type="percent" val="67"/>
      </iconSet>
    </cfRule>
  </conditionalFormatting>
  <conditionalFormatting sqref="NT16">
    <cfRule type="colorScale" priority="12266">
      <colorScale>
        <cfvo type="min"/>
        <cfvo type="max"/>
        <color rgb="FF63BE7B"/>
        <color rgb="FFFCFCFF"/>
      </colorScale>
    </cfRule>
  </conditionalFormatting>
  <conditionalFormatting sqref="NV16">
    <cfRule type="colorScale" priority="14313">
      <colorScale>
        <cfvo type="min"/>
        <cfvo type="max"/>
        <color rgb="FFFF7128"/>
        <color rgb="FFFFEF9C"/>
      </colorScale>
    </cfRule>
    <cfRule type="colorScale" priority="163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X16">
    <cfRule type="cellIs" dxfId="3" priority="2025" operator="equal">
      <formula>"暂停"</formula>
    </cfRule>
    <cfRule type="cellIs" dxfId="2" priority="4073" operator="equal">
      <formula>"上调"</formula>
    </cfRule>
    <cfRule type="cellIs" dxfId="1" priority="6121" operator="equal">
      <formula>"下调"</formula>
    </cfRule>
    <cfRule type="cellIs" dxfId="0" priority="8169" operator="equal">
      <formula>"不变"</formula>
    </cfRule>
    <cfRule type="iconSet" priority="10217">
      <iconSet iconSet="3Arrows">
        <cfvo type="percent" val="0"/>
        <cfvo type="percent" val="33"/>
        <cfvo type="percent" val="67"/>
      </iconSet>
    </cfRule>
  </conditionalFormatting>
  <conditionalFormatting sqref="OB16">
    <cfRule type="colorScale" priority="12265">
      <colorScale>
        <cfvo type="min"/>
        <cfvo type="max"/>
        <color rgb="FF63BE7B"/>
        <color rgb="FFFCFCFF"/>
      </colorScale>
    </cfRule>
  </conditionalFormatting>
  <conditionalFormatting sqref="OD16">
    <cfRule type="colorScale" priority="14312">
      <colorScale>
        <cfvo type="min"/>
        <cfvo type="max"/>
        <color rgb="FFFF7128"/>
        <color rgb="FFFFEF9C"/>
      </colorScale>
    </cfRule>
    <cfRule type="colorScale" priority="163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F16">
    <cfRule type="cellIs" dxfId="3" priority="2024" operator="equal">
      <formula>"暂停"</formula>
    </cfRule>
    <cfRule type="cellIs" dxfId="2" priority="4072" operator="equal">
      <formula>"上调"</formula>
    </cfRule>
    <cfRule type="cellIs" dxfId="1" priority="6120" operator="equal">
      <formula>"下调"</formula>
    </cfRule>
    <cfRule type="cellIs" dxfId="0" priority="8168" operator="equal">
      <formula>"不变"</formula>
    </cfRule>
    <cfRule type="iconSet" priority="10216">
      <iconSet iconSet="3Arrows">
        <cfvo type="percent" val="0"/>
        <cfvo type="percent" val="33"/>
        <cfvo type="percent" val="67"/>
      </iconSet>
    </cfRule>
  </conditionalFormatting>
  <conditionalFormatting sqref="OJ16">
    <cfRule type="colorScale" priority="12264">
      <colorScale>
        <cfvo type="min"/>
        <cfvo type="max"/>
        <color rgb="FF63BE7B"/>
        <color rgb="FFFCFCFF"/>
      </colorScale>
    </cfRule>
  </conditionalFormatting>
  <conditionalFormatting sqref="OL16">
    <cfRule type="colorScale" priority="14311">
      <colorScale>
        <cfvo type="min"/>
        <cfvo type="max"/>
        <color rgb="FFFF7128"/>
        <color rgb="FFFFEF9C"/>
      </colorScale>
    </cfRule>
    <cfRule type="colorScale" priority="163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N16">
    <cfRule type="cellIs" dxfId="3" priority="2023" operator="equal">
      <formula>"暂停"</formula>
    </cfRule>
    <cfRule type="cellIs" dxfId="2" priority="4071" operator="equal">
      <formula>"上调"</formula>
    </cfRule>
    <cfRule type="cellIs" dxfId="1" priority="6119" operator="equal">
      <formula>"下调"</formula>
    </cfRule>
    <cfRule type="cellIs" dxfId="0" priority="8167" operator="equal">
      <formula>"不变"</formula>
    </cfRule>
    <cfRule type="iconSet" priority="10215">
      <iconSet iconSet="3Arrows">
        <cfvo type="percent" val="0"/>
        <cfvo type="percent" val="33"/>
        <cfvo type="percent" val="67"/>
      </iconSet>
    </cfRule>
  </conditionalFormatting>
  <conditionalFormatting sqref="OR16">
    <cfRule type="colorScale" priority="12263">
      <colorScale>
        <cfvo type="min"/>
        <cfvo type="max"/>
        <color rgb="FF63BE7B"/>
        <color rgb="FFFCFCFF"/>
      </colorScale>
    </cfRule>
  </conditionalFormatting>
  <conditionalFormatting sqref="OT16">
    <cfRule type="colorScale" priority="14310">
      <colorScale>
        <cfvo type="min"/>
        <cfvo type="max"/>
        <color rgb="FFFF7128"/>
        <color rgb="FFFFEF9C"/>
      </colorScale>
    </cfRule>
    <cfRule type="colorScale" priority="16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V16">
    <cfRule type="cellIs" dxfId="3" priority="2022" operator="equal">
      <formula>"暂停"</formula>
    </cfRule>
    <cfRule type="cellIs" dxfId="2" priority="4070" operator="equal">
      <formula>"上调"</formula>
    </cfRule>
    <cfRule type="cellIs" dxfId="1" priority="6118" operator="equal">
      <formula>"下调"</formula>
    </cfRule>
    <cfRule type="cellIs" dxfId="0" priority="8166" operator="equal">
      <formula>"不变"</formula>
    </cfRule>
    <cfRule type="iconSet" priority="10214">
      <iconSet iconSet="3Arrows">
        <cfvo type="percent" val="0"/>
        <cfvo type="percent" val="33"/>
        <cfvo type="percent" val="67"/>
      </iconSet>
    </cfRule>
  </conditionalFormatting>
  <conditionalFormatting sqref="OZ16">
    <cfRule type="colorScale" priority="12262">
      <colorScale>
        <cfvo type="min"/>
        <cfvo type="max"/>
        <color rgb="FF63BE7B"/>
        <color rgb="FFFCFCFF"/>
      </colorScale>
    </cfRule>
  </conditionalFormatting>
  <conditionalFormatting sqref="PB16">
    <cfRule type="colorScale" priority="14309">
      <colorScale>
        <cfvo type="min"/>
        <cfvo type="max"/>
        <color rgb="FFFF7128"/>
        <color rgb="FFFFEF9C"/>
      </colorScale>
    </cfRule>
    <cfRule type="colorScale" priority="16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D16">
    <cfRule type="cellIs" dxfId="3" priority="2021" operator="equal">
      <formula>"暂停"</formula>
    </cfRule>
    <cfRule type="cellIs" dxfId="2" priority="4069" operator="equal">
      <formula>"上调"</formula>
    </cfRule>
    <cfRule type="cellIs" dxfId="1" priority="6117" operator="equal">
      <formula>"下调"</formula>
    </cfRule>
    <cfRule type="cellIs" dxfId="0" priority="8165" operator="equal">
      <formula>"不变"</formula>
    </cfRule>
    <cfRule type="iconSet" priority="10213">
      <iconSet iconSet="3Arrows">
        <cfvo type="percent" val="0"/>
        <cfvo type="percent" val="33"/>
        <cfvo type="percent" val="67"/>
      </iconSet>
    </cfRule>
  </conditionalFormatting>
  <conditionalFormatting sqref="PH16">
    <cfRule type="colorScale" priority="12261">
      <colorScale>
        <cfvo type="min"/>
        <cfvo type="max"/>
        <color rgb="FF63BE7B"/>
        <color rgb="FFFCFCFF"/>
      </colorScale>
    </cfRule>
  </conditionalFormatting>
  <conditionalFormatting sqref="PJ16">
    <cfRule type="colorScale" priority="14308">
      <colorScale>
        <cfvo type="min"/>
        <cfvo type="max"/>
        <color rgb="FFFF7128"/>
        <color rgb="FFFFEF9C"/>
      </colorScale>
    </cfRule>
    <cfRule type="colorScale" priority="163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L16">
    <cfRule type="cellIs" dxfId="3" priority="2020" operator="equal">
      <formula>"暂停"</formula>
    </cfRule>
    <cfRule type="cellIs" dxfId="2" priority="4068" operator="equal">
      <formula>"上调"</formula>
    </cfRule>
    <cfRule type="cellIs" dxfId="1" priority="6116" operator="equal">
      <formula>"下调"</formula>
    </cfRule>
    <cfRule type="cellIs" dxfId="0" priority="8164" operator="equal">
      <formula>"不变"</formula>
    </cfRule>
    <cfRule type="iconSet" priority="10212">
      <iconSet iconSet="3Arrows">
        <cfvo type="percent" val="0"/>
        <cfvo type="percent" val="33"/>
        <cfvo type="percent" val="67"/>
      </iconSet>
    </cfRule>
  </conditionalFormatting>
  <conditionalFormatting sqref="PP16">
    <cfRule type="colorScale" priority="12260">
      <colorScale>
        <cfvo type="min"/>
        <cfvo type="max"/>
        <color rgb="FF63BE7B"/>
        <color rgb="FFFCFCFF"/>
      </colorScale>
    </cfRule>
  </conditionalFormatting>
  <conditionalFormatting sqref="PR16">
    <cfRule type="colorScale" priority="14307">
      <colorScale>
        <cfvo type="min"/>
        <cfvo type="max"/>
        <color rgb="FFFF7128"/>
        <color rgb="FFFFEF9C"/>
      </colorScale>
    </cfRule>
    <cfRule type="colorScale" priority="16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T16">
    <cfRule type="cellIs" dxfId="3" priority="2019" operator="equal">
      <formula>"暂停"</formula>
    </cfRule>
    <cfRule type="cellIs" dxfId="2" priority="4067" operator="equal">
      <formula>"上调"</formula>
    </cfRule>
    <cfRule type="cellIs" dxfId="1" priority="6115" operator="equal">
      <formula>"下调"</formula>
    </cfRule>
    <cfRule type="cellIs" dxfId="0" priority="8163" operator="equal">
      <formula>"不变"</formula>
    </cfRule>
    <cfRule type="iconSet" priority="10211">
      <iconSet iconSet="3Arrows">
        <cfvo type="percent" val="0"/>
        <cfvo type="percent" val="33"/>
        <cfvo type="percent" val="67"/>
      </iconSet>
    </cfRule>
  </conditionalFormatting>
  <conditionalFormatting sqref="PX16">
    <cfRule type="colorScale" priority="12259">
      <colorScale>
        <cfvo type="min"/>
        <cfvo type="max"/>
        <color rgb="FF63BE7B"/>
        <color rgb="FFFCFCFF"/>
      </colorScale>
    </cfRule>
  </conditionalFormatting>
  <conditionalFormatting sqref="PZ16">
    <cfRule type="colorScale" priority="14306">
      <colorScale>
        <cfvo type="min"/>
        <cfvo type="max"/>
        <color rgb="FFFF7128"/>
        <color rgb="FFFFEF9C"/>
      </colorScale>
    </cfRule>
    <cfRule type="colorScale" priority="16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B16">
    <cfRule type="cellIs" dxfId="3" priority="2018" operator="equal">
      <formula>"暂停"</formula>
    </cfRule>
    <cfRule type="cellIs" dxfId="2" priority="4066" operator="equal">
      <formula>"上调"</formula>
    </cfRule>
    <cfRule type="cellIs" dxfId="1" priority="6114" operator="equal">
      <formula>"下调"</formula>
    </cfRule>
    <cfRule type="cellIs" dxfId="0" priority="8162" operator="equal">
      <formula>"不变"</formula>
    </cfRule>
    <cfRule type="iconSet" priority="10210">
      <iconSet iconSet="3Arrows">
        <cfvo type="percent" val="0"/>
        <cfvo type="percent" val="33"/>
        <cfvo type="percent" val="67"/>
      </iconSet>
    </cfRule>
  </conditionalFormatting>
  <conditionalFormatting sqref="QF16">
    <cfRule type="colorScale" priority="12258">
      <colorScale>
        <cfvo type="min"/>
        <cfvo type="max"/>
        <color rgb="FF63BE7B"/>
        <color rgb="FFFCFCFF"/>
      </colorScale>
    </cfRule>
  </conditionalFormatting>
  <conditionalFormatting sqref="QH16">
    <cfRule type="colorScale" priority="14305">
      <colorScale>
        <cfvo type="min"/>
        <cfvo type="max"/>
        <color rgb="FFFF7128"/>
        <color rgb="FFFFEF9C"/>
      </colorScale>
    </cfRule>
    <cfRule type="colorScale" priority="16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J16">
    <cfRule type="cellIs" dxfId="3" priority="2017" operator="equal">
      <formula>"暂停"</formula>
    </cfRule>
    <cfRule type="cellIs" dxfId="2" priority="4065" operator="equal">
      <formula>"上调"</formula>
    </cfRule>
    <cfRule type="cellIs" dxfId="1" priority="6113" operator="equal">
      <formula>"下调"</formula>
    </cfRule>
    <cfRule type="cellIs" dxfId="0" priority="8161" operator="equal">
      <formula>"不变"</formula>
    </cfRule>
    <cfRule type="iconSet" priority="10209">
      <iconSet iconSet="3Arrows">
        <cfvo type="percent" val="0"/>
        <cfvo type="percent" val="33"/>
        <cfvo type="percent" val="67"/>
      </iconSet>
    </cfRule>
  </conditionalFormatting>
  <conditionalFormatting sqref="QN16">
    <cfRule type="colorScale" priority="12257">
      <colorScale>
        <cfvo type="min"/>
        <cfvo type="max"/>
        <color rgb="FF63BE7B"/>
        <color rgb="FFFCFCFF"/>
      </colorScale>
    </cfRule>
  </conditionalFormatting>
  <conditionalFormatting sqref="QP16">
    <cfRule type="colorScale" priority="14304">
      <colorScale>
        <cfvo type="min"/>
        <cfvo type="max"/>
        <color rgb="FFFF7128"/>
        <color rgb="FFFFEF9C"/>
      </colorScale>
    </cfRule>
    <cfRule type="colorScale" priority="16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R16">
    <cfRule type="cellIs" dxfId="3" priority="2016" operator="equal">
      <formula>"暂停"</formula>
    </cfRule>
    <cfRule type="cellIs" dxfId="2" priority="4064" operator="equal">
      <formula>"上调"</formula>
    </cfRule>
    <cfRule type="cellIs" dxfId="1" priority="6112" operator="equal">
      <formula>"下调"</formula>
    </cfRule>
    <cfRule type="cellIs" dxfId="0" priority="8160" operator="equal">
      <formula>"不变"</formula>
    </cfRule>
    <cfRule type="iconSet" priority="10208">
      <iconSet iconSet="3Arrows">
        <cfvo type="percent" val="0"/>
        <cfvo type="percent" val="33"/>
        <cfvo type="percent" val="67"/>
      </iconSet>
    </cfRule>
  </conditionalFormatting>
  <conditionalFormatting sqref="QV16">
    <cfRule type="colorScale" priority="12256">
      <colorScale>
        <cfvo type="min"/>
        <cfvo type="max"/>
        <color rgb="FF63BE7B"/>
        <color rgb="FFFCFCFF"/>
      </colorScale>
    </cfRule>
  </conditionalFormatting>
  <conditionalFormatting sqref="QX16">
    <cfRule type="colorScale" priority="14303">
      <colorScale>
        <cfvo type="min"/>
        <cfvo type="max"/>
        <color rgb="FFFF7128"/>
        <color rgb="FFFFEF9C"/>
      </colorScale>
    </cfRule>
    <cfRule type="colorScale" priority="16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Z16">
    <cfRule type="cellIs" dxfId="3" priority="2015" operator="equal">
      <formula>"暂停"</formula>
    </cfRule>
    <cfRule type="cellIs" dxfId="2" priority="4063" operator="equal">
      <formula>"上调"</formula>
    </cfRule>
    <cfRule type="cellIs" dxfId="1" priority="6111" operator="equal">
      <formula>"下调"</formula>
    </cfRule>
    <cfRule type="cellIs" dxfId="0" priority="8159" operator="equal">
      <formula>"不变"</formula>
    </cfRule>
    <cfRule type="iconSet" priority="10207">
      <iconSet iconSet="3Arrows">
        <cfvo type="percent" val="0"/>
        <cfvo type="percent" val="33"/>
        <cfvo type="percent" val="67"/>
      </iconSet>
    </cfRule>
  </conditionalFormatting>
  <conditionalFormatting sqref="RD16">
    <cfRule type="colorScale" priority="12255">
      <colorScale>
        <cfvo type="min"/>
        <cfvo type="max"/>
        <color rgb="FF63BE7B"/>
        <color rgb="FFFCFCFF"/>
      </colorScale>
    </cfRule>
  </conditionalFormatting>
  <conditionalFormatting sqref="RF16">
    <cfRule type="colorScale" priority="14302">
      <colorScale>
        <cfvo type="min"/>
        <cfvo type="max"/>
        <color rgb="FFFF7128"/>
        <color rgb="FFFFEF9C"/>
      </colorScale>
    </cfRule>
    <cfRule type="colorScale" priority="16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H16">
    <cfRule type="cellIs" dxfId="3" priority="2014" operator="equal">
      <formula>"暂停"</formula>
    </cfRule>
    <cfRule type="cellIs" dxfId="2" priority="4062" operator="equal">
      <formula>"上调"</formula>
    </cfRule>
    <cfRule type="cellIs" dxfId="1" priority="6110" operator="equal">
      <formula>"下调"</formula>
    </cfRule>
    <cfRule type="cellIs" dxfId="0" priority="8158" operator="equal">
      <formula>"不变"</formula>
    </cfRule>
    <cfRule type="iconSet" priority="10206">
      <iconSet iconSet="3Arrows">
        <cfvo type="percent" val="0"/>
        <cfvo type="percent" val="33"/>
        <cfvo type="percent" val="67"/>
      </iconSet>
    </cfRule>
  </conditionalFormatting>
  <conditionalFormatting sqref="RL16">
    <cfRule type="colorScale" priority="12254">
      <colorScale>
        <cfvo type="min"/>
        <cfvo type="max"/>
        <color rgb="FF63BE7B"/>
        <color rgb="FFFCFCFF"/>
      </colorScale>
    </cfRule>
  </conditionalFormatting>
  <conditionalFormatting sqref="RN16">
    <cfRule type="colorScale" priority="14301">
      <colorScale>
        <cfvo type="min"/>
        <cfvo type="max"/>
        <color rgb="FFFF7128"/>
        <color rgb="FFFFEF9C"/>
      </colorScale>
    </cfRule>
    <cfRule type="colorScale" priority="16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P16">
    <cfRule type="cellIs" dxfId="3" priority="2013" operator="equal">
      <formula>"暂停"</formula>
    </cfRule>
    <cfRule type="cellIs" dxfId="2" priority="4061" operator="equal">
      <formula>"上调"</formula>
    </cfRule>
    <cfRule type="cellIs" dxfId="1" priority="6109" operator="equal">
      <formula>"下调"</formula>
    </cfRule>
    <cfRule type="cellIs" dxfId="0" priority="8157" operator="equal">
      <formula>"不变"</formula>
    </cfRule>
    <cfRule type="iconSet" priority="10205">
      <iconSet iconSet="3Arrows">
        <cfvo type="percent" val="0"/>
        <cfvo type="percent" val="33"/>
        <cfvo type="percent" val="67"/>
      </iconSet>
    </cfRule>
  </conditionalFormatting>
  <conditionalFormatting sqref="RT16">
    <cfRule type="colorScale" priority="12253">
      <colorScale>
        <cfvo type="min"/>
        <cfvo type="max"/>
        <color rgb="FF63BE7B"/>
        <color rgb="FFFCFCFF"/>
      </colorScale>
    </cfRule>
  </conditionalFormatting>
  <conditionalFormatting sqref="RV16">
    <cfRule type="colorScale" priority="14300">
      <colorScale>
        <cfvo type="min"/>
        <cfvo type="max"/>
        <color rgb="FFFF7128"/>
        <color rgb="FFFFEF9C"/>
      </colorScale>
    </cfRule>
    <cfRule type="colorScale" priority="163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X16">
    <cfRule type="cellIs" dxfId="3" priority="2012" operator="equal">
      <formula>"暂停"</formula>
    </cfRule>
    <cfRule type="cellIs" dxfId="2" priority="4060" operator="equal">
      <formula>"上调"</formula>
    </cfRule>
    <cfRule type="cellIs" dxfId="1" priority="6108" operator="equal">
      <formula>"下调"</formula>
    </cfRule>
    <cfRule type="cellIs" dxfId="0" priority="8156" operator="equal">
      <formula>"不变"</formula>
    </cfRule>
    <cfRule type="iconSet" priority="10204">
      <iconSet iconSet="3Arrows">
        <cfvo type="percent" val="0"/>
        <cfvo type="percent" val="33"/>
        <cfvo type="percent" val="67"/>
      </iconSet>
    </cfRule>
  </conditionalFormatting>
  <conditionalFormatting sqref="SB16">
    <cfRule type="colorScale" priority="12252">
      <colorScale>
        <cfvo type="min"/>
        <cfvo type="max"/>
        <color rgb="FF63BE7B"/>
        <color rgb="FFFCFCFF"/>
      </colorScale>
    </cfRule>
  </conditionalFormatting>
  <conditionalFormatting sqref="SD16">
    <cfRule type="colorScale" priority="14299">
      <colorScale>
        <cfvo type="min"/>
        <cfvo type="max"/>
        <color rgb="FFFF7128"/>
        <color rgb="FFFFEF9C"/>
      </colorScale>
    </cfRule>
    <cfRule type="colorScale" priority="16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F16">
    <cfRule type="cellIs" dxfId="3" priority="2011" operator="equal">
      <formula>"暂停"</formula>
    </cfRule>
    <cfRule type="cellIs" dxfId="2" priority="4059" operator="equal">
      <formula>"上调"</formula>
    </cfRule>
    <cfRule type="cellIs" dxfId="1" priority="6107" operator="equal">
      <formula>"下调"</formula>
    </cfRule>
    <cfRule type="cellIs" dxfId="0" priority="8155" operator="equal">
      <formula>"不变"</formula>
    </cfRule>
    <cfRule type="iconSet" priority="10203">
      <iconSet iconSet="3Arrows">
        <cfvo type="percent" val="0"/>
        <cfvo type="percent" val="33"/>
        <cfvo type="percent" val="67"/>
      </iconSet>
    </cfRule>
  </conditionalFormatting>
  <conditionalFormatting sqref="SJ16">
    <cfRule type="colorScale" priority="12251">
      <colorScale>
        <cfvo type="min"/>
        <cfvo type="max"/>
        <color rgb="FF63BE7B"/>
        <color rgb="FFFCFCFF"/>
      </colorScale>
    </cfRule>
  </conditionalFormatting>
  <conditionalFormatting sqref="SL16">
    <cfRule type="colorScale" priority="14298">
      <colorScale>
        <cfvo type="min"/>
        <cfvo type="max"/>
        <color rgb="FFFF7128"/>
        <color rgb="FFFFEF9C"/>
      </colorScale>
    </cfRule>
    <cfRule type="colorScale" priority="16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N16">
    <cfRule type="cellIs" dxfId="3" priority="2010" operator="equal">
      <formula>"暂停"</formula>
    </cfRule>
    <cfRule type="cellIs" dxfId="2" priority="4058" operator="equal">
      <formula>"上调"</formula>
    </cfRule>
    <cfRule type="cellIs" dxfId="1" priority="6106" operator="equal">
      <formula>"下调"</formula>
    </cfRule>
    <cfRule type="cellIs" dxfId="0" priority="8154" operator="equal">
      <formula>"不变"</formula>
    </cfRule>
    <cfRule type="iconSet" priority="10202">
      <iconSet iconSet="3Arrows">
        <cfvo type="percent" val="0"/>
        <cfvo type="percent" val="33"/>
        <cfvo type="percent" val="67"/>
      </iconSet>
    </cfRule>
  </conditionalFormatting>
  <conditionalFormatting sqref="SR16">
    <cfRule type="colorScale" priority="12250">
      <colorScale>
        <cfvo type="min"/>
        <cfvo type="max"/>
        <color rgb="FF63BE7B"/>
        <color rgb="FFFCFCFF"/>
      </colorScale>
    </cfRule>
  </conditionalFormatting>
  <conditionalFormatting sqref="ST16">
    <cfRule type="colorScale" priority="14297">
      <colorScale>
        <cfvo type="min"/>
        <cfvo type="max"/>
        <color rgb="FFFF7128"/>
        <color rgb="FFFFEF9C"/>
      </colorScale>
    </cfRule>
    <cfRule type="colorScale" priority="16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V16">
    <cfRule type="cellIs" dxfId="3" priority="2009" operator="equal">
      <formula>"暂停"</formula>
    </cfRule>
    <cfRule type="cellIs" dxfId="2" priority="4057" operator="equal">
      <formula>"上调"</formula>
    </cfRule>
    <cfRule type="cellIs" dxfId="1" priority="6105" operator="equal">
      <formula>"下调"</formula>
    </cfRule>
    <cfRule type="cellIs" dxfId="0" priority="8153" operator="equal">
      <formula>"不变"</formula>
    </cfRule>
    <cfRule type="iconSet" priority="10201">
      <iconSet iconSet="3Arrows">
        <cfvo type="percent" val="0"/>
        <cfvo type="percent" val="33"/>
        <cfvo type="percent" val="67"/>
      </iconSet>
    </cfRule>
  </conditionalFormatting>
  <conditionalFormatting sqref="SZ16">
    <cfRule type="colorScale" priority="12249">
      <colorScale>
        <cfvo type="min"/>
        <cfvo type="max"/>
        <color rgb="FF63BE7B"/>
        <color rgb="FFFCFCFF"/>
      </colorScale>
    </cfRule>
  </conditionalFormatting>
  <conditionalFormatting sqref="TB16">
    <cfRule type="colorScale" priority="14296">
      <colorScale>
        <cfvo type="min"/>
        <cfvo type="max"/>
        <color rgb="FFFF7128"/>
        <color rgb="FFFFEF9C"/>
      </colorScale>
    </cfRule>
    <cfRule type="colorScale" priority="16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D16">
    <cfRule type="cellIs" dxfId="3" priority="2008" operator="equal">
      <formula>"暂停"</formula>
    </cfRule>
    <cfRule type="cellIs" dxfId="2" priority="4056" operator="equal">
      <formula>"上调"</formula>
    </cfRule>
    <cfRule type="cellIs" dxfId="1" priority="6104" operator="equal">
      <formula>"下调"</formula>
    </cfRule>
    <cfRule type="cellIs" dxfId="0" priority="8152" operator="equal">
      <formula>"不变"</formula>
    </cfRule>
    <cfRule type="iconSet" priority="10200">
      <iconSet iconSet="3Arrows">
        <cfvo type="percent" val="0"/>
        <cfvo type="percent" val="33"/>
        <cfvo type="percent" val="67"/>
      </iconSet>
    </cfRule>
  </conditionalFormatting>
  <conditionalFormatting sqref="TH16">
    <cfRule type="colorScale" priority="12248">
      <colorScale>
        <cfvo type="min"/>
        <cfvo type="max"/>
        <color rgb="FF63BE7B"/>
        <color rgb="FFFCFCFF"/>
      </colorScale>
    </cfRule>
  </conditionalFormatting>
  <conditionalFormatting sqref="TJ16">
    <cfRule type="colorScale" priority="14295">
      <colorScale>
        <cfvo type="min"/>
        <cfvo type="max"/>
        <color rgb="FFFF7128"/>
        <color rgb="FFFFEF9C"/>
      </colorScale>
    </cfRule>
    <cfRule type="colorScale" priority="16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L16">
    <cfRule type="cellIs" dxfId="3" priority="2007" operator="equal">
      <formula>"暂停"</formula>
    </cfRule>
    <cfRule type="cellIs" dxfId="2" priority="4055" operator="equal">
      <formula>"上调"</formula>
    </cfRule>
    <cfRule type="cellIs" dxfId="1" priority="6103" operator="equal">
      <formula>"下调"</formula>
    </cfRule>
    <cfRule type="cellIs" dxfId="0" priority="8151" operator="equal">
      <formula>"不变"</formula>
    </cfRule>
    <cfRule type="iconSet" priority="10199">
      <iconSet iconSet="3Arrows">
        <cfvo type="percent" val="0"/>
        <cfvo type="percent" val="33"/>
        <cfvo type="percent" val="67"/>
      </iconSet>
    </cfRule>
  </conditionalFormatting>
  <conditionalFormatting sqref="TP16">
    <cfRule type="colorScale" priority="12247">
      <colorScale>
        <cfvo type="min"/>
        <cfvo type="max"/>
        <color rgb="FF63BE7B"/>
        <color rgb="FFFCFCFF"/>
      </colorScale>
    </cfRule>
  </conditionalFormatting>
  <conditionalFormatting sqref="TR16">
    <cfRule type="colorScale" priority="14294">
      <colorScale>
        <cfvo type="min"/>
        <cfvo type="max"/>
        <color rgb="FFFF7128"/>
        <color rgb="FFFFEF9C"/>
      </colorScale>
    </cfRule>
    <cfRule type="colorScale" priority="163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T16">
    <cfRule type="cellIs" dxfId="3" priority="2006" operator="equal">
      <formula>"暂停"</formula>
    </cfRule>
    <cfRule type="cellIs" dxfId="2" priority="4054" operator="equal">
      <formula>"上调"</formula>
    </cfRule>
    <cfRule type="cellIs" dxfId="1" priority="6102" operator="equal">
      <formula>"下调"</formula>
    </cfRule>
    <cfRule type="cellIs" dxfId="0" priority="8150" operator="equal">
      <formula>"不变"</formula>
    </cfRule>
    <cfRule type="iconSet" priority="10198">
      <iconSet iconSet="3Arrows">
        <cfvo type="percent" val="0"/>
        <cfvo type="percent" val="33"/>
        <cfvo type="percent" val="67"/>
      </iconSet>
    </cfRule>
  </conditionalFormatting>
  <conditionalFormatting sqref="TX16">
    <cfRule type="colorScale" priority="12246">
      <colorScale>
        <cfvo type="min"/>
        <cfvo type="max"/>
        <color rgb="FF63BE7B"/>
        <color rgb="FFFCFCFF"/>
      </colorScale>
    </cfRule>
  </conditionalFormatting>
  <conditionalFormatting sqref="TZ16">
    <cfRule type="colorScale" priority="14293">
      <colorScale>
        <cfvo type="min"/>
        <cfvo type="max"/>
        <color rgb="FFFF7128"/>
        <color rgb="FFFFEF9C"/>
      </colorScale>
    </cfRule>
    <cfRule type="colorScale" priority="163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B16">
    <cfRule type="cellIs" dxfId="3" priority="2005" operator="equal">
      <formula>"暂停"</formula>
    </cfRule>
    <cfRule type="cellIs" dxfId="2" priority="4053" operator="equal">
      <formula>"上调"</formula>
    </cfRule>
    <cfRule type="cellIs" dxfId="1" priority="6101" operator="equal">
      <formula>"下调"</formula>
    </cfRule>
    <cfRule type="cellIs" dxfId="0" priority="8149" operator="equal">
      <formula>"不变"</formula>
    </cfRule>
    <cfRule type="iconSet" priority="10197">
      <iconSet iconSet="3Arrows">
        <cfvo type="percent" val="0"/>
        <cfvo type="percent" val="33"/>
        <cfvo type="percent" val="67"/>
      </iconSet>
    </cfRule>
  </conditionalFormatting>
  <conditionalFormatting sqref="UF16">
    <cfRule type="colorScale" priority="12245">
      <colorScale>
        <cfvo type="min"/>
        <cfvo type="max"/>
        <color rgb="FF63BE7B"/>
        <color rgb="FFFCFCFF"/>
      </colorScale>
    </cfRule>
  </conditionalFormatting>
  <conditionalFormatting sqref="UH16">
    <cfRule type="colorScale" priority="14292">
      <colorScale>
        <cfvo type="min"/>
        <cfvo type="max"/>
        <color rgb="FFFF7128"/>
        <color rgb="FFFFEF9C"/>
      </colorScale>
    </cfRule>
    <cfRule type="colorScale" priority="163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J16">
    <cfRule type="cellIs" dxfId="3" priority="2004" operator="equal">
      <formula>"暂停"</formula>
    </cfRule>
    <cfRule type="cellIs" dxfId="2" priority="4052" operator="equal">
      <formula>"上调"</formula>
    </cfRule>
    <cfRule type="cellIs" dxfId="1" priority="6100" operator="equal">
      <formula>"下调"</formula>
    </cfRule>
    <cfRule type="cellIs" dxfId="0" priority="8148" operator="equal">
      <formula>"不变"</formula>
    </cfRule>
    <cfRule type="iconSet" priority="10196">
      <iconSet iconSet="3Arrows">
        <cfvo type="percent" val="0"/>
        <cfvo type="percent" val="33"/>
        <cfvo type="percent" val="67"/>
      </iconSet>
    </cfRule>
  </conditionalFormatting>
  <conditionalFormatting sqref="UN16">
    <cfRule type="colorScale" priority="12244">
      <colorScale>
        <cfvo type="min"/>
        <cfvo type="max"/>
        <color rgb="FF63BE7B"/>
        <color rgb="FFFCFCFF"/>
      </colorScale>
    </cfRule>
  </conditionalFormatting>
  <conditionalFormatting sqref="UP16">
    <cfRule type="colorScale" priority="14291">
      <colorScale>
        <cfvo type="min"/>
        <cfvo type="max"/>
        <color rgb="FFFF7128"/>
        <color rgb="FFFFEF9C"/>
      </colorScale>
    </cfRule>
    <cfRule type="colorScale" priority="163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R16">
    <cfRule type="cellIs" dxfId="3" priority="2003" operator="equal">
      <formula>"暂停"</formula>
    </cfRule>
    <cfRule type="cellIs" dxfId="2" priority="4051" operator="equal">
      <formula>"上调"</formula>
    </cfRule>
    <cfRule type="cellIs" dxfId="1" priority="6099" operator="equal">
      <formula>"下调"</formula>
    </cfRule>
    <cfRule type="cellIs" dxfId="0" priority="8147" operator="equal">
      <formula>"不变"</formula>
    </cfRule>
    <cfRule type="iconSet" priority="10195">
      <iconSet iconSet="3Arrows">
        <cfvo type="percent" val="0"/>
        <cfvo type="percent" val="33"/>
        <cfvo type="percent" val="67"/>
      </iconSet>
    </cfRule>
  </conditionalFormatting>
  <conditionalFormatting sqref="UV16">
    <cfRule type="colorScale" priority="12243">
      <colorScale>
        <cfvo type="min"/>
        <cfvo type="max"/>
        <color rgb="FF63BE7B"/>
        <color rgb="FFFCFCFF"/>
      </colorScale>
    </cfRule>
  </conditionalFormatting>
  <conditionalFormatting sqref="UX16">
    <cfRule type="colorScale" priority="14290">
      <colorScale>
        <cfvo type="min"/>
        <cfvo type="max"/>
        <color rgb="FFFF7128"/>
        <color rgb="FFFFEF9C"/>
      </colorScale>
    </cfRule>
    <cfRule type="colorScale" priority="16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Z16">
    <cfRule type="cellIs" dxfId="3" priority="2002" operator="equal">
      <formula>"暂停"</formula>
    </cfRule>
    <cfRule type="cellIs" dxfId="2" priority="4050" operator="equal">
      <formula>"上调"</formula>
    </cfRule>
    <cfRule type="cellIs" dxfId="1" priority="6098" operator="equal">
      <formula>"下调"</formula>
    </cfRule>
    <cfRule type="cellIs" dxfId="0" priority="8146" operator="equal">
      <formula>"不变"</formula>
    </cfRule>
    <cfRule type="iconSet" priority="10194">
      <iconSet iconSet="3Arrows">
        <cfvo type="percent" val="0"/>
        <cfvo type="percent" val="33"/>
        <cfvo type="percent" val="67"/>
      </iconSet>
    </cfRule>
  </conditionalFormatting>
  <conditionalFormatting sqref="VD16">
    <cfRule type="colorScale" priority="12242">
      <colorScale>
        <cfvo type="min"/>
        <cfvo type="max"/>
        <color rgb="FF63BE7B"/>
        <color rgb="FFFCFCFF"/>
      </colorScale>
    </cfRule>
  </conditionalFormatting>
  <conditionalFormatting sqref="VF16">
    <cfRule type="colorScale" priority="14289">
      <colorScale>
        <cfvo type="min"/>
        <cfvo type="max"/>
        <color rgb="FFFF7128"/>
        <color rgb="FFFFEF9C"/>
      </colorScale>
    </cfRule>
    <cfRule type="colorScale" priority="16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H16">
    <cfRule type="cellIs" dxfId="3" priority="2001" operator="equal">
      <formula>"暂停"</formula>
    </cfRule>
    <cfRule type="cellIs" dxfId="2" priority="4049" operator="equal">
      <formula>"上调"</formula>
    </cfRule>
    <cfRule type="cellIs" dxfId="1" priority="6097" operator="equal">
      <formula>"下调"</formula>
    </cfRule>
    <cfRule type="cellIs" dxfId="0" priority="8145" operator="equal">
      <formula>"不变"</formula>
    </cfRule>
    <cfRule type="iconSet" priority="10193">
      <iconSet iconSet="3Arrows">
        <cfvo type="percent" val="0"/>
        <cfvo type="percent" val="33"/>
        <cfvo type="percent" val="67"/>
      </iconSet>
    </cfRule>
  </conditionalFormatting>
  <conditionalFormatting sqref="VL16">
    <cfRule type="colorScale" priority="12241">
      <colorScale>
        <cfvo type="min"/>
        <cfvo type="max"/>
        <color rgb="FF63BE7B"/>
        <color rgb="FFFCFCFF"/>
      </colorScale>
    </cfRule>
  </conditionalFormatting>
  <conditionalFormatting sqref="VN16">
    <cfRule type="colorScale" priority="14288">
      <colorScale>
        <cfvo type="min"/>
        <cfvo type="max"/>
        <color rgb="FFFF7128"/>
        <color rgb="FFFFEF9C"/>
      </colorScale>
    </cfRule>
    <cfRule type="colorScale" priority="163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P16">
    <cfRule type="cellIs" dxfId="3" priority="2000" operator="equal">
      <formula>"暂停"</formula>
    </cfRule>
    <cfRule type="cellIs" dxfId="2" priority="4048" operator="equal">
      <formula>"上调"</formula>
    </cfRule>
    <cfRule type="cellIs" dxfId="1" priority="6096" operator="equal">
      <formula>"下调"</formula>
    </cfRule>
    <cfRule type="cellIs" dxfId="0" priority="8144" operator="equal">
      <formula>"不变"</formula>
    </cfRule>
    <cfRule type="iconSet" priority="10192">
      <iconSet iconSet="3Arrows">
        <cfvo type="percent" val="0"/>
        <cfvo type="percent" val="33"/>
        <cfvo type="percent" val="67"/>
      </iconSet>
    </cfRule>
  </conditionalFormatting>
  <conditionalFormatting sqref="VT16">
    <cfRule type="colorScale" priority="12240">
      <colorScale>
        <cfvo type="min"/>
        <cfvo type="max"/>
        <color rgb="FF63BE7B"/>
        <color rgb="FFFCFCFF"/>
      </colorScale>
    </cfRule>
  </conditionalFormatting>
  <conditionalFormatting sqref="VV16">
    <cfRule type="colorScale" priority="14287">
      <colorScale>
        <cfvo type="min"/>
        <cfvo type="max"/>
        <color rgb="FFFF7128"/>
        <color rgb="FFFFEF9C"/>
      </colorScale>
    </cfRule>
    <cfRule type="colorScale" priority="16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X16">
    <cfRule type="cellIs" dxfId="3" priority="1999" operator="equal">
      <formula>"暂停"</formula>
    </cfRule>
    <cfRule type="cellIs" dxfId="2" priority="4047" operator="equal">
      <formula>"上调"</formula>
    </cfRule>
    <cfRule type="cellIs" dxfId="1" priority="6095" operator="equal">
      <formula>"下调"</formula>
    </cfRule>
    <cfRule type="cellIs" dxfId="0" priority="8143" operator="equal">
      <formula>"不变"</formula>
    </cfRule>
    <cfRule type="iconSet" priority="10191">
      <iconSet iconSet="3Arrows">
        <cfvo type="percent" val="0"/>
        <cfvo type="percent" val="33"/>
        <cfvo type="percent" val="67"/>
      </iconSet>
    </cfRule>
  </conditionalFormatting>
  <conditionalFormatting sqref="WB16">
    <cfRule type="colorScale" priority="12239">
      <colorScale>
        <cfvo type="min"/>
        <cfvo type="max"/>
        <color rgb="FF63BE7B"/>
        <color rgb="FFFCFCFF"/>
      </colorScale>
    </cfRule>
  </conditionalFormatting>
  <conditionalFormatting sqref="WD16">
    <cfRule type="colorScale" priority="14286">
      <colorScale>
        <cfvo type="min"/>
        <cfvo type="max"/>
        <color rgb="FFFF7128"/>
        <color rgb="FFFFEF9C"/>
      </colorScale>
    </cfRule>
    <cfRule type="colorScale" priority="16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F16">
    <cfRule type="cellIs" dxfId="3" priority="1998" operator="equal">
      <formula>"暂停"</formula>
    </cfRule>
    <cfRule type="cellIs" dxfId="2" priority="4046" operator="equal">
      <formula>"上调"</formula>
    </cfRule>
    <cfRule type="cellIs" dxfId="1" priority="6094" operator="equal">
      <formula>"下调"</formula>
    </cfRule>
    <cfRule type="cellIs" dxfId="0" priority="8142" operator="equal">
      <formula>"不变"</formula>
    </cfRule>
    <cfRule type="iconSet" priority="10190">
      <iconSet iconSet="3Arrows">
        <cfvo type="percent" val="0"/>
        <cfvo type="percent" val="33"/>
        <cfvo type="percent" val="67"/>
      </iconSet>
    </cfRule>
  </conditionalFormatting>
  <conditionalFormatting sqref="WJ16">
    <cfRule type="colorScale" priority="12238">
      <colorScale>
        <cfvo type="min"/>
        <cfvo type="max"/>
        <color rgb="FF63BE7B"/>
        <color rgb="FFFCFCFF"/>
      </colorScale>
    </cfRule>
  </conditionalFormatting>
  <conditionalFormatting sqref="WL16">
    <cfRule type="colorScale" priority="14285">
      <colorScale>
        <cfvo type="min"/>
        <cfvo type="max"/>
        <color rgb="FFFF7128"/>
        <color rgb="FFFFEF9C"/>
      </colorScale>
    </cfRule>
    <cfRule type="colorScale" priority="16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N16">
    <cfRule type="cellIs" dxfId="3" priority="1997" operator="equal">
      <formula>"暂停"</formula>
    </cfRule>
    <cfRule type="cellIs" dxfId="2" priority="4045" operator="equal">
      <formula>"上调"</formula>
    </cfRule>
    <cfRule type="cellIs" dxfId="1" priority="6093" operator="equal">
      <formula>"下调"</formula>
    </cfRule>
    <cfRule type="cellIs" dxfId="0" priority="8141" operator="equal">
      <formula>"不变"</formula>
    </cfRule>
    <cfRule type="iconSet" priority="10189">
      <iconSet iconSet="3Arrows">
        <cfvo type="percent" val="0"/>
        <cfvo type="percent" val="33"/>
        <cfvo type="percent" val="67"/>
      </iconSet>
    </cfRule>
  </conditionalFormatting>
  <conditionalFormatting sqref="WR16">
    <cfRule type="colorScale" priority="12237">
      <colorScale>
        <cfvo type="min"/>
        <cfvo type="max"/>
        <color rgb="FF63BE7B"/>
        <color rgb="FFFCFCFF"/>
      </colorScale>
    </cfRule>
  </conditionalFormatting>
  <conditionalFormatting sqref="WT16">
    <cfRule type="colorScale" priority="14284">
      <colorScale>
        <cfvo type="min"/>
        <cfvo type="max"/>
        <color rgb="FFFF7128"/>
        <color rgb="FFFFEF9C"/>
      </colorScale>
    </cfRule>
    <cfRule type="colorScale" priority="16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V16">
    <cfRule type="cellIs" dxfId="3" priority="1996" operator="equal">
      <formula>"暂停"</formula>
    </cfRule>
    <cfRule type="cellIs" dxfId="2" priority="4044" operator="equal">
      <formula>"上调"</formula>
    </cfRule>
    <cfRule type="cellIs" dxfId="1" priority="6092" operator="equal">
      <formula>"下调"</formula>
    </cfRule>
    <cfRule type="cellIs" dxfId="0" priority="8140" operator="equal">
      <formula>"不变"</formula>
    </cfRule>
    <cfRule type="iconSet" priority="10188">
      <iconSet iconSet="3Arrows">
        <cfvo type="percent" val="0"/>
        <cfvo type="percent" val="33"/>
        <cfvo type="percent" val="67"/>
      </iconSet>
    </cfRule>
  </conditionalFormatting>
  <conditionalFormatting sqref="WZ16">
    <cfRule type="colorScale" priority="12236">
      <colorScale>
        <cfvo type="min"/>
        <cfvo type="max"/>
        <color rgb="FF63BE7B"/>
        <color rgb="FFFCFCFF"/>
      </colorScale>
    </cfRule>
  </conditionalFormatting>
  <conditionalFormatting sqref="XB16">
    <cfRule type="colorScale" priority="14283">
      <colorScale>
        <cfvo type="min"/>
        <cfvo type="max"/>
        <color rgb="FFFF7128"/>
        <color rgb="FFFFEF9C"/>
      </colorScale>
    </cfRule>
    <cfRule type="colorScale" priority="16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D16">
    <cfRule type="cellIs" dxfId="3" priority="1995" operator="equal">
      <formula>"暂停"</formula>
    </cfRule>
    <cfRule type="cellIs" dxfId="2" priority="4043" operator="equal">
      <formula>"上调"</formula>
    </cfRule>
    <cfRule type="cellIs" dxfId="1" priority="6091" operator="equal">
      <formula>"下调"</formula>
    </cfRule>
    <cfRule type="cellIs" dxfId="0" priority="8139" operator="equal">
      <formula>"不变"</formula>
    </cfRule>
    <cfRule type="iconSet" priority="10187">
      <iconSet iconSet="3Arrows">
        <cfvo type="percent" val="0"/>
        <cfvo type="percent" val="33"/>
        <cfvo type="percent" val="67"/>
      </iconSet>
    </cfRule>
  </conditionalFormatting>
  <conditionalFormatting sqref="XH16">
    <cfRule type="colorScale" priority="12235">
      <colorScale>
        <cfvo type="min"/>
        <cfvo type="max"/>
        <color rgb="FF63BE7B"/>
        <color rgb="FFFCFCFF"/>
      </colorScale>
    </cfRule>
  </conditionalFormatting>
  <conditionalFormatting sqref="XJ16">
    <cfRule type="colorScale" priority="14282">
      <colorScale>
        <cfvo type="min"/>
        <cfvo type="max"/>
        <color rgb="FFFF7128"/>
        <color rgb="FFFFEF9C"/>
      </colorScale>
    </cfRule>
    <cfRule type="colorScale" priority="16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L16">
    <cfRule type="cellIs" dxfId="3" priority="1994" operator="equal">
      <formula>"暂停"</formula>
    </cfRule>
    <cfRule type="cellIs" dxfId="2" priority="4042" operator="equal">
      <formula>"上调"</formula>
    </cfRule>
    <cfRule type="cellIs" dxfId="1" priority="6090" operator="equal">
      <formula>"下调"</formula>
    </cfRule>
    <cfRule type="cellIs" dxfId="0" priority="8138" operator="equal">
      <formula>"不变"</formula>
    </cfRule>
    <cfRule type="iconSet" priority="10186">
      <iconSet iconSet="3Arrows">
        <cfvo type="percent" val="0"/>
        <cfvo type="percent" val="33"/>
        <cfvo type="percent" val="67"/>
      </iconSet>
    </cfRule>
  </conditionalFormatting>
  <conditionalFormatting sqref="XP16">
    <cfRule type="colorScale" priority="12234">
      <colorScale>
        <cfvo type="min"/>
        <cfvo type="max"/>
        <color rgb="FF63BE7B"/>
        <color rgb="FFFCFCFF"/>
      </colorScale>
    </cfRule>
  </conditionalFormatting>
  <conditionalFormatting sqref="XR16">
    <cfRule type="colorScale" priority="14281">
      <colorScale>
        <cfvo type="min"/>
        <cfvo type="max"/>
        <color rgb="FFFF7128"/>
        <color rgb="FFFFEF9C"/>
      </colorScale>
    </cfRule>
    <cfRule type="colorScale" priority="16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T16">
    <cfRule type="cellIs" dxfId="3" priority="1993" operator="equal">
      <formula>"暂停"</formula>
    </cfRule>
    <cfRule type="cellIs" dxfId="2" priority="4041" operator="equal">
      <formula>"上调"</formula>
    </cfRule>
    <cfRule type="cellIs" dxfId="1" priority="6089" operator="equal">
      <formula>"下调"</formula>
    </cfRule>
    <cfRule type="cellIs" dxfId="0" priority="8137" operator="equal">
      <formula>"不变"</formula>
    </cfRule>
    <cfRule type="iconSet" priority="10185">
      <iconSet iconSet="3Arrows">
        <cfvo type="percent" val="0"/>
        <cfvo type="percent" val="33"/>
        <cfvo type="percent" val="67"/>
      </iconSet>
    </cfRule>
  </conditionalFormatting>
  <conditionalFormatting sqref="XX16">
    <cfRule type="colorScale" priority="12233">
      <colorScale>
        <cfvo type="min"/>
        <cfvo type="max"/>
        <color rgb="FF63BE7B"/>
        <color rgb="FFFCFCFF"/>
      </colorScale>
    </cfRule>
  </conditionalFormatting>
  <conditionalFormatting sqref="XZ16">
    <cfRule type="colorScale" priority="14280">
      <colorScale>
        <cfvo type="min"/>
        <cfvo type="max"/>
        <color rgb="FFFF7128"/>
        <color rgb="FFFFEF9C"/>
      </colorScale>
    </cfRule>
    <cfRule type="colorScale" priority="163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B16">
    <cfRule type="cellIs" dxfId="3" priority="1992" operator="equal">
      <formula>"暂停"</formula>
    </cfRule>
    <cfRule type="cellIs" dxfId="2" priority="4040" operator="equal">
      <formula>"上调"</formula>
    </cfRule>
    <cfRule type="cellIs" dxfId="1" priority="6088" operator="equal">
      <formula>"下调"</formula>
    </cfRule>
    <cfRule type="cellIs" dxfId="0" priority="8136" operator="equal">
      <formula>"不变"</formula>
    </cfRule>
    <cfRule type="iconSet" priority="10184">
      <iconSet iconSet="3Arrows">
        <cfvo type="percent" val="0"/>
        <cfvo type="percent" val="33"/>
        <cfvo type="percent" val="67"/>
      </iconSet>
    </cfRule>
  </conditionalFormatting>
  <conditionalFormatting sqref="YF16">
    <cfRule type="colorScale" priority="12232">
      <colorScale>
        <cfvo type="min"/>
        <cfvo type="max"/>
        <color rgb="FF63BE7B"/>
        <color rgb="FFFCFCFF"/>
      </colorScale>
    </cfRule>
  </conditionalFormatting>
  <conditionalFormatting sqref="YH16">
    <cfRule type="colorScale" priority="14279">
      <colorScale>
        <cfvo type="min"/>
        <cfvo type="max"/>
        <color rgb="FFFF7128"/>
        <color rgb="FFFFEF9C"/>
      </colorScale>
    </cfRule>
    <cfRule type="colorScale" priority="163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J16">
    <cfRule type="cellIs" dxfId="3" priority="1991" operator="equal">
      <formula>"暂停"</formula>
    </cfRule>
    <cfRule type="cellIs" dxfId="2" priority="4039" operator="equal">
      <formula>"上调"</formula>
    </cfRule>
    <cfRule type="cellIs" dxfId="1" priority="6087" operator="equal">
      <formula>"下调"</formula>
    </cfRule>
    <cfRule type="cellIs" dxfId="0" priority="8135" operator="equal">
      <formula>"不变"</formula>
    </cfRule>
    <cfRule type="iconSet" priority="10183">
      <iconSet iconSet="3Arrows">
        <cfvo type="percent" val="0"/>
        <cfvo type="percent" val="33"/>
        <cfvo type="percent" val="67"/>
      </iconSet>
    </cfRule>
  </conditionalFormatting>
  <conditionalFormatting sqref="YN16">
    <cfRule type="colorScale" priority="12231">
      <colorScale>
        <cfvo type="min"/>
        <cfvo type="max"/>
        <color rgb="FF63BE7B"/>
        <color rgb="FFFCFCFF"/>
      </colorScale>
    </cfRule>
  </conditionalFormatting>
  <conditionalFormatting sqref="YP16">
    <cfRule type="colorScale" priority="14278">
      <colorScale>
        <cfvo type="min"/>
        <cfvo type="max"/>
        <color rgb="FFFF7128"/>
        <color rgb="FFFFEF9C"/>
      </colorScale>
    </cfRule>
    <cfRule type="colorScale" priority="163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R16">
    <cfRule type="cellIs" dxfId="3" priority="1990" operator="equal">
      <formula>"暂停"</formula>
    </cfRule>
    <cfRule type="cellIs" dxfId="2" priority="4038" operator="equal">
      <formula>"上调"</formula>
    </cfRule>
    <cfRule type="cellIs" dxfId="1" priority="6086" operator="equal">
      <formula>"下调"</formula>
    </cfRule>
    <cfRule type="cellIs" dxfId="0" priority="8134" operator="equal">
      <formula>"不变"</formula>
    </cfRule>
    <cfRule type="iconSet" priority="10182">
      <iconSet iconSet="3Arrows">
        <cfvo type="percent" val="0"/>
        <cfvo type="percent" val="33"/>
        <cfvo type="percent" val="67"/>
      </iconSet>
    </cfRule>
  </conditionalFormatting>
  <conditionalFormatting sqref="YV16">
    <cfRule type="colorScale" priority="12230">
      <colorScale>
        <cfvo type="min"/>
        <cfvo type="max"/>
        <color rgb="FF63BE7B"/>
        <color rgb="FFFCFCFF"/>
      </colorScale>
    </cfRule>
  </conditionalFormatting>
  <conditionalFormatting sqref="YX16">
    <cfRule type="colorScale" priority="14277">
      <colorScale>
        <cfvo type="min"/>
        <cfvo type="max"/>
        <color rgb="FFFF7128"/>
        <color rgb="FFFFEF9C"/>
      </colorScale>
    </cfRule>
    <cfRule type="colorScale" priority="16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Z16">
    <cfRule type="cellIs" dxfId="3" priority="1989" operator="equal">
      <formula>"暂停"</formula>
    </cfRule>
    <cfRule type="cellIs" dxfId="2" priority="4037" operator="equal">
      <formula>"上调"</formula>
    </cfRule>
    <cfRule type="cellIs" dxfId="1" priority="6085" operator="equal">
      <formula>"下调"</formula>
    </cfRule>
    <cfRule type="cellIs" dxfId="0" priority="8133" operator="equal">
      <formula>"不变"</formula>
    </cfRule>
    <cfRule type="iconSet" priority="10181">
      <iconSet iconSet="3Arrows">
        <cfvo type="percent" val="0"/>
        <cfvo type="percent" val="33"/>
        <cfvo type="percent" val="67"/>
      </iconSet>
    </cfRule>
  </conditionalFormatting>
  <conditionalFormatting sqref="ZD16">
    <cfRule type="colorScale" priority="12229">
      <colorScale>
        <cfvo type="min"/>
        <cfvo type="max"/>
        <color rgb="FF63BE7B"/>
        <color rgb="FFFCFCFF"/>
      </colorScale>
    </cfRule>
  </conditionalFormatting>
  <conditionalFormatting sqref="ZF16">
    <cfRule type="colorScale" priority="14276">
      <colorScale>
        <cfvo type="min"/>
        <cfvo type="max"/>
        <color rgb="FFFF7128"/>
        <color rgb="FFFFEF9C"/>
      </colorScale>
    </cfRule>
    <cfRule type="colorScale" priority="16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H16">
    <cfRule type="cellIs" dxfId="3" priority="1988" operator="equal">
      <formula>"暂停"</formula>
    </cfRule>
    <cfRule type="cellIs" dxfId="2" priority="4036" operator="equal">
      <formula>"上调"</formula>
    </cfRule>
    <cfRule type="cellIs" dxfId="1" priority="6084" operator="equal">
      <formula>"下调"</formula>
    </cfRule>
    <cfRule type="cellIs" dxfId="0" priority="8132" operator="equal">
      <formula>"不变"</formula>
    </cfRule>
    <cfRule type="iconSet" priority="10180">
      <iconSet iconSet="3Arrows">
        <cfvo type="percent" val="0"/>
        <cfvo type="percent" val="33"/>
        <cfvo type="percent" val="67"/>
      </iconSet>
    </cfRule>
  </conditionalFormatting>
  <conditionalFormatting sqref="ZL16">
    <cfRule type="colorScale" priority="12228">
      <colorScale>
        <cfvo type="min"/>
        <cfvo type="max"/>
        <color rgb="FF63BE7B"/>
        <color rgb="FFFCFCFF"/>
      </colorScale>
    </cfRule>
  </conditionalFormatting>
  <conditionalFormatting sqref="ZN16">
    <cfRule type="colorScale" priority="14275">
      <colorScale>
        <cfvo type="min"/>
        <cfvo type="max"/>
        <color rgb="FFFF7128"/>
        <color rgb="FFFFEF9C"/>
      </colorScale>
    </cfRule>
    <cfRule type="colorScale" priority="16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P16">
    <cfRule type="cellIs" dxfId="3" priority="1987" operator="equal">
      <formula>"暂停"</formula>
    </cfRule>
    <cfRule type="cellIs" dxfId="2" priority="4035" operator="equal">
      <formula>"上调"</formula>
    </cfRule>
    <cfRule type="cellIs" dxfId="1" priority="6083" operator="equal">
      <formula>"下调"</formula>
    </cfRule>
    <cfRule type="cellIs" dxfId="0" priority="8131" operator="equal">
      <formula>"不变"</formula>
    </cfRule>
    <cfRule type="iconSet" priority="10179">
      <iconSet iconSet="3Arrows">
        <cfvo type="percent" val="0"/>
        <cfvo type="percent" val="33"/>
        <cfvo type="percent" val="67"/>
      </iconSet>
    </cfRule>
  </conditionalFormatting>
  <conditionalFormatting sqref="ZT16">
    <cfRule type="colorScale" priority="12227">
      <colorScale>
        <cfvo type="min"/>
        <cfvo type="max"/>
        <color rgb="FF63BE7B"/>
        <color rgb="FFFCFCFF"/>
      </colorScale>
    </cfRule>
  </conditionalFormatting>
  <conditionalFormatting sqref="ZV16">
    <cfRule type="colorScale" priority="14274">
      <colorScale>
        <cfvo type="min"/>
        <cfvo type="max"/>
        <color rgb="FFFF7128"/>
        <color rgb="FFFFEF9C"/>
      </colorScale>
    </cfRule>
    <cfRule type="colorScale" priority="16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X16">
    <cfRule type="cellIs" dxfId="3" priority="1986" operator="equal">
      <formula>"暂停"</formula>
    </cfRule>
    <cfRule type="cellIs" dxfId="2" priority="4034" operator="equal">
      <formula>"上调"</formula>
    </cfRule>
    <cfRule type="cellIs" dxfId="1" priority="6082" operator="equal">
      <formula>"下调"</formula>
    </cfRule>
    <cfRule type="cellIs" dxfId="0" priority="8130" operator="equal">
      <formula>"不变"</formula>
    </cfRule>
    <cfRule type="iconSet" priority="10178">
      <iconSet iconSet="3Arrows">
        <cfvo type="percent" val="0"/>
        <cfvo type="percent" val="33"/>
        <cfvo type="percent" val="67"/>
      </iconSet>
    </cfRule>
  </conditionalFormatting>
  <conditionalFormatting sqref="AAB16">
    <cfRule type="colorScale" priority="12226">
      <colorScale>
        <cfvo type="min"/>
        <cfvo type="max"/>
        <color rgb="FF63BE7B"/>
        <color rgb="FFFCFCFF"/>
      </colorScale>
    </cfRule>
  </conditionalFormatting>
  <conditionalFormatting sqref="AAD16">
    <cfRule type="colorScale" priority="14273">
      <colorScale>
        <cfvo type="min"/>
        <cfvo type="max"/>
        <color rgb="FFFF7128"/>
        <color rgb="FFFFEF9C"/>
      </colorScale>
    </cfRule>
    <cfRule type="colorScale" priority="16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F16">
    <cfRule type="cellIs" dxfId="3" priority="1985" operator="equal">
      <formula>"暂停"</formula>
    </cfRule>
    <cfRule type="cellIs" dxfId="2" priority="4033" operator="equal">
      <formula>"上调"</formula>
    </cfRule>
    <cfRule type="cellIs" dxfId="1" priority="6081" operator="equal">
      <formula>"下调"</formula>
    </cfRule>
    <cfRule type="cellIs" dxfId="0" priority="8129" operator="equal">
      <formula>"不变"</formula>
    </cfRule>
    <cfRule type="iconSet" priority="10177">
      <iconSet iconSet="3Arrows">
        <cfvo type="percent" val="0"/>
        <cfvo type="percent" val="33"/>
        <cfvo type="percent" val="67"/>
      </iconSet>
    </cfRule>
  </conditionalFormatting>
  <conditionalFormatting sqref="AAJ16">
    <cfRule type="colorScale" priority="12225">
      <colorScale>
        <cfvo type="min"/>
        <cfvo type="max"/>
        <color rgb="FF63BE7B"/>
        <color rgb="FFFCFCFF"/>
      </colorScale>
    </cfRule>
  </conditionalFormatting>
  <conditionalFormatting sqref="AAL16">
    <cfRule type="colorScale" priority="14272">
      <colorScale>
        <cfvo type="min"/>
        <cfvo type="max"/>
        <color rgb="FFFF7128"/>
        <color rgb="FFFFEF9C"/>
      </colorScale>
    </cfRule>
    <cfRule type="colorScale" priority="16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N16">
    <cfRule type="cellIs" dxfId="3" priority="1984" operator="equal">
      <formula>"暂停"</formula>
    </cfRule>
    <cfRule type="cellIs" dxfId="2" priority="4032" operator="equal">
      <formula>"上调"</formula>
    </cfRule>
    <cfRule type="cellIs" dxfId="1" priority="6080" operator="equal">
      <formula>"下调"</formula>
    </cfRule>
    <cfRule type="cellIs" dxfId="0" priority="8128" operator="equal">
      <formula>"不变"</formula>
    </cfRule>
    <cfRule type="iconSet" priority="10176">
      <iconSet iconSet="3Arrows">
        <cfvo type="percent" val="0"/>
        <cfvo type="percent" val="33"/>
        <cfvo type="percent" val="67"/>
      </iconSet>
    </cfRule>
  </conditionalFormatting>
  <conditionalFormatting sqref="AAR16">
    <cfRule type="colorScale" priority="12224">
      <colorScale>
        <cfvo type="min"/>
        <cfvo type="max"/>
        <color rgb="FF63BE7B"/>
        <color rgb="FFFCFCFF"/>
      </colorScale>
    </cfRule>
  </conditionalFormatting>
  <conditionalFormatting sqref="AAT16">
    <cfRule type="colorScale" priority="14271">
      <colorScale>
        <cfvo type="min"/>
        <cfvo type="max"/>
        <color rgb="FFFF7128"/>
        <color rgb="FFFFEF9C"/>
      </colorScale>
    </cfRule>
    <cfRule type="colorScale" priority="16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V16">
    <cfRule type="cellIs" dxfId="3" priority="1983" operator="equal">
      <formula>"暂停"</formula>
    </cfRule>
    <cfRule type="cellIs" dxfId="2" priority="4031" operator="equal">
      <formula>"上调"</formula>
    </cfRule>
    <cfRule type="cellIs" dxfId="1" priority="6079" operator="equal">
      <formula>"下调"</formula>
    </cfRule>
    <cfRule type="cellIs" dxfId="0" priority="8127" operator="equal">
      <formula>"不变"</formula>
    </cfRule>
    <cfRule type="iconSet" priority="10175">
      <iconSet iconSet="3Arrows">
        <cfvo type="percent" val="0"/>
        <cfvo type="percent" val="33"/>
        <cfvo type="percent" val="67"/>
      </iconSet>
    </cfRule>
  </conditionalFormatting>
  <conditionalFormatting sqref="AAZ16">
    <cfRule type="colorScale" priority="12223">
      <colorScale>
        <cfvo type="min"/>
        <cfvo type="max"/>
        <color rgb="FF63BE7B"/>
        <color rgb="FFFCFCFF"/>
      </colorScale>
    </cfRule>
  </conditionalFormatting>
  <conditionalFormatting sqref="ABB16">
    <cfRule type="colorScale" priority="14270">
      <colorScale>
        <cfvo type="min"/>
        <cfvo type="max"/>
        <color rgb="FFFF7128"/>
        <color rgb="FFFFEF9C"/>
      </colorScale>
    </cfRule>
    <cfRule type="colorScale" priority="16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D16">
    <cfRule type="cellIs" dxfId="3" priority="1982" operator="equal">
      <formula>"暂停"</formula>
    </cfRule>
    <cfRule type="cellIs" dxfId="2" priority="4030" operator="equal">
      <formula>"上调"</formula>
    </cfRule>
    <cfRule type="cellIs" dxfId="1" priority="6078" operator="equal">
      <formula>"下调"</formula>
    </cfRule>
    <cfRule type="cellIs" dxfId="0" priority="8126" operator="equal">
      <formula>"不变"</formula>
    </cfRule>
    <cfRule type="iconSet" priority="10174">
      <iconSet iconSet="3Arrows">
        <cfvo type="percent" val="0"/>
        <cfvo type="percent" val="33"/>
        <cfvo type="percent" val="67"/>
      </iconSet>
    </cfRule>
  </conditionalFormatting>
  <conditionalFormatting sqref="ABH16">
    <cfRule type="colorScale" priority="12222">
      <colorScale>
        <cfvo type="min"/>
        <cfvo type="max"/>
        <color rgb="FF63BE7B"/>
        <color rgb="FFFCFCFF"/>
      </colorScale>
    </cfRule>
  </conditionalFormatting>
  <conditionalFormatting sqref="ABJ16">
    <cfRule type="colorScale" priority="14269">
      <colorScale>
        <cfvo type="min"/>
        <cfvo type="max"/>
        <color rgb="FFFF7128"/>
        <color rgb="FFFFEF9C"/>
      </colorScale>
    </cfRule>
    <cfRule type="colorScale" priority="16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L16">
    <cfRule type="cellIs" dxfId="3" priority="1981" operator="equal">
      <formula>"暂停"</formula>
    </cfRule>
    <cfRule type="cellIs" dxfId="2" priority="4029" operator="equal">
      <formula>"上调"</formula>
    </cfRule>
    <cfRule type="cellIs" dxfId="1" priority="6077" operator="equal">
      <formula>"下调"</formula>
    </cfRule>
    <cfRule type="cellIs" dxfId="0" priority="8125" operator="equal">
      <formula>"不变"</formula>
    </cfRule>
    <cfRule type="iconSet" priority="10173">
      <iconSet iconSet="3Arrows">
        <cfvo type="percent" val="0"/>
        <cfvo type="percent" val="33"/>
        <cfvo type="percent" val="67"/>
      </iconSet>
    </cfRule>
  </conditionalFormatting>
  <conditionalFormatting sqref="ABP16">
    <cfRule type="colorScale" priority="12221">
      <colorScale>
        <cfvo type="min"/>
        <cfvo type="max"/>
        <color rgb="FF63BE7B"/>
        <color rgb="FFFCFCFF"/>
      </colorScale>
    </cfRule>
  </conditionalFormatting>
  <conditionalFormatting sqref="ABR16">
    <cfRule type="colorScale" priority="14268">
      <colorScale>
        <cfvo type="min"/>
        <cfvo type="max"/>
        <color rgb="FFFF7128"/>
        <color rgb="FFFFEF9C"/>
      </colorScale>
    </cfRule>
    <cfRule type="colorScale" priority="16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T16">
    <cfRule type="cellIs" dxfId="3" priority="1980" operator="equal">
      <formula>"暂停"</formula>
    </cfRule>
    <cfRule type="cellIs" dxfId="2" priority="4028" operator="equal">
      <formula>"上调"</formula>
    </cfRule>
    <cfRule type="cellIs" dxfId="1" priority="6076" operator="equal">
      <formula>"下调"</formula>
    </cfRule>
    <cfRule type="cellIs" dxfId="0" priority="8124" operator="equal">
      <formula>"不变"</formula>
    </cfRule>
    <cfRule type="iconSet" priority="10172">
      <iconSet iconSet="3Arrows">
        <cfvo type="percent" val="0"/>
        <cfvo type="percent" val="33"/>
        <cfvo type="percent" val="67"/>
      </iconSet>
    </cfRule>
  </conditionalFormatting>
  <conditionalFormatting sqref="ABX16">
    <cfRule type="colorScale" priority="12220">
      <colorScale>
        <cfvo type="min"/>
        <cfvo type="max"/>
        <color rgb="FF63BE7B"/>
        <color rgb="FFFCFCFF"/>
      </colorScale>
    </cfRule>
  </conditionalFormatting>
  <conditionalFormatting sqref="ABZ16">
    <cfRule type="colorScale" priority="14267">
      <colorScale>
        <cfvo type="min"/>
        <cfvo type="max"/>
        <color rgb="FFFF7128"/>
        <color rgb="FFFFEF9C"/>
      </colorScale>
    </cfRule>
    <cfRule type="colorScale" priority="16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B16">
    <cfRule type="cellIs" dxfId="3" priority="1979" operator="equal">
      <formula>"暂停"</formula>
    </cfRule>
    <cfRule type="cellIs" dxfId="2" priority="4027" operator="equal">
      <formula>"上调"</formula>
    </cfRule>
    <cfRule type="cellIs" dxfId="1" priority="6075" operator="equal">
      <formula>"下调"</formula>
    </cfRule>
    <cfRule type="cellIs" dxfId="0" priority="8123" operator="equal">
      <formula>"不变"</formula>
    </cfRule>
    <cfRule type="iconSet" priority="10171">
      <iconSet iconSet="3Arrows">
        <cfvo type="percent" val="0"/>
        <cfvo type="percent" val="33"/>
        <cfvo type="percent" val="67"/>
      </iconSet>
    </cfRule>
  </conditionalFormatting>
  <conditionalFormatting sqref="ACF16">
    <cfRule type="colorScale" priority="12219">
      <colorScale>
        <cfvo type="min"/>
        <cfvo type="max"/>
        <color rgb="FF63BE7B"/>
        <color rgb="FFFCFCFF"/>
      </colorScale>
    </cfRule>
  </conditionalFormatting>
  <conditionalFormatting sqref="ACH16">
    <cfRule type="colorScale" priority="14266">
      <colorScale>
        <cfvo type="min"/>
        <cfvo type="max"/>
        <color rgb="FFFF7128"/>
        <color rgb="FFFFEF9C"/>
      </colorScale>
    </cfRule>
    <cfRule type="colorScale" priority="16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J16">
    <cfRule type="cellIs" dxfId="3" priority="1978" operator="equal">
      <formula>"暂停"</formula>
    </cfRule>
    <cfRule type="cellIs" dxfId="2" priority="4026" operator="equal">
      <formula>"上调"</formula>
    </cfRule>
    <cfRule type="cellIs" dxfId="1" priority="6074" operator="equal">
      <formula>"下调"</formula>
    </cfRule>
    <cfRule type="cellIs" dxfId="0" priority="8122" operator="equal">
      <formula>"不变"</formula>
    </cfRule>
    <cfRule type="iconSet" priority="10170">
      <iconSet iconSet="3Arrows">
        <cfvo type="percent" val="0"/>
        <cfvo type="percent" val="33"/>
        <cfvo type="percent" val="67"/>
      </iconSet>
    </cfRule>
  </conditionalFormatting>
  <conditionalFormatting sqref="ACN16">
    <cfRule type="colorScale" priority="12218">
      <colorScale>
        <cfvo type="min"/>
        <cfvo type="max"/>
        <color rgb="FF63BE7B"/>
        <color rgb="FFFCFCFF"/>
      </colorScale>
    </cfRule>
  </conditionalFormatting>
  <conditionalFormatting sqref="ACP16">
    <cfRule type="colorScale" priority="14265">
      <colorScale>
        <cfvo type="min"/>
        <cfvo type="max"/>
        <color rgb="FFFF7128"/>
        <color rgb="FFFFEF9C"/>
      </colorScale>
    </cfRule>
    <cfRule type="colorScale" priority="163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R16">
    <cfRule type="cellIs" dxfId="3" priority="1977" operator="equal">
      <formula>"暂停"</formula>
    </cfRule>
    <cfRule type="cellIs" dxfId="2" priority="4025" operator="equal">
      <formula>"上调"</formula>
    </cfRule>
    <cfRule type="cellIs" dxfId="1" priority="6073" operator="equal">
      <formula>"下调"</formula>
    </cfRule>
    <cfRule type="cellIs" dxfId="0" priority="8121" operator="equal">
      <formula>"不变"</formula>
    </cfRule>
    <cfRule type="iconSet" priority="10169">
      <iconSet iconSet="3Arrows">
        <cfvo type="percent" val="0"/>
        <cfvo type="percent" val="33"/>
        <cfvo type="percent" val="67"/>
      </iconSet>
    </cfRule>
  </conditionalFormatting>
  <conditionalFormatting sqref="ACV16">
    <cfRule type="colorScale" priority="12217">
      <colorScale>
        <cfvo type="min"/>
        <cfvo type="max"/>
        <color rgb="FF63BE7B"/>
        <color rgb="FFFCFCFF"/>
      </colorScale>
    </cfRule>
  </conditionalFormatting>
  <conditionalFormatting sqref="ACX16">
    <cfRule type="colorScale" priority="14264">
      <colorScale>
        <cfvo type="min"/>
        <cfvo type="max"/>
        <color rgb="FFFF7128"/>
        <color rgb="FFFFEF9C"/>
      </colorScale>
    </cfRule>
    <cfRule type="colorScale" priority="163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Z16">
    <cfRule type="cellIs" dxfId="3" priority="1976" operator="equal">
      <formula>"暂停"</formula>
    </cfRule>
    <cfRule type="cellIs" dxfId="2" priority="4024" operator="equal">
      <formula>"上调"</formula>
    </cfRule>
    <cfRule type="cellIs" dxfId="1" priority="6072" operator="equal">
      <formula>"下调"</formula>
    </cfRule>
    <cfRule type="cellIs" dxfId="0" priority="8120" operator="equal">
      <formula>"不变"</formula>
    </cfRule>
    <cfRule type="iconSet" priority="10168">
      <iconSet iconSet="3Arrows">
        <cfvo type="percent" val="0"/>
        <cfvo type="percent" val="33"/>
        <cfvo type="percent" val="67"/>
      </iconSet>
    </cfRule>
  </conditionalFormatting>
  <conditionalFormatting sqref="ADD16">
    <cfRule type="colorScale" priority="12216">
      <colorScale>
        <cfvo type="min"/>
        <cfvo type="max"/>
        <color rgb="FF63BE7B"/>
        <color rgb="FFFCFCFF"/>
      </colorScale>
    </cfRule>
  </conditionalFormatting>
  <conditionalFormatting sqref="ADF16">
    <cfRule type="colorScale" priority="14263">
      <colorScale>
        <cfvo type="min"/>
        <cfvo type="max"/>
        <color rgb="FFFF7128"/>
        <color rgb="FFFFEF9C"/>
      </colorScale>
    </cfRule>
    <cfRule type="colorScale" priority="163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H16">
    <cfRule type="cellIs" dxfId="3" priority="1975" operator="equal">
      <formula>"暂停"</formula>
    </cfRule>
    <cfRule type="cellIs" dxfId="2" priority="4023" operator="equal">
      <formula>"上调"</formula>
    </cfRule>
    <cfRule type="cellIs" dxfId="1" priority="6071" operator="equal">
      <formula>"下调"</formula>
    </cfRule>
    <cfRule type="cellIs" dxfId="0" priority="8119" operator="equal">
      <formula>"不变"</formula>
    </cfRule>
    <cfRule type="iconSet" priority="10167">
      <iconSet iconSet="3Arrows">
        <cfvo type="percent" val="0"/>
        <cfvo type="percent" val="33"/>
        <cfvo type="percent" val="67"/>
      </iconSet>
    </cfRule>
  </conditionalFormatting>
  <conditionalFormatting sqref="ADL16">
    <cfRule type="colorScale" priority="12215">
      <colorScale>
        <cfvo type="min"/>
        <cfvo type="max"/>
        <color rgb="FF63BE7B"/>
        <color rgb="FFFCFCFF"/>
      </colorScale>
    </cfRule>
  </conditionalFormatting>
  <conditionalFormatting sqref="ADN16">
    <cfRule type="colorScale" priority="14262">
      <colorScale>
        <cfvo type="min"/>
        <cfvo type="max"/>
        <color rgb="FFFF7128"/>
        <color rgb="FFFFEF9C"/>
      </colorScale>
    </cfRule>
    <cfRule type="colorScale" priority="16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P16">
    <cfRule type="cellIs" dxfId="3" priority="1974" operator="equal">
      <formula>"暂停"</formula>
    </cfRule>
    <cfRule type="cellIs" dxfId="2" priority="4022" operator="equal">
      <formula>"上调"</formula>
    </cfRule>
    <cfRule type="cellIs" dxfId="1" priority="6070" operator="equal">
      <formula>"下调"</formula>
    </cfRule>
    <cfRule type="cellIs" dxfId="0" priority="8118" operator="equal">
      <formula>"不变"</formula>
    </cfRule>
    <cfRule type="iconSet" priority="10166">
      <iconSet iconSet="3Arrows">
        <cfvo type="percent" val="0"/>
        <cfvo type="percent" val="33"/>
        <cfvo type="percent" val="67"/>
      </iconSet>
    </cfRule>
  </conditionalFormatting>
  <conditionalFormatting sqref="ADT16">
    <cfRule type="colorScale" priority="12214">
      <colorScale>
        <cfvo type="min"/>
        <cfvo type="max"/>
        <color rgb="FF63BE7B"/>
        <color rgb="FFFCFCFF"/>
      </colorScale>
    </cfRule>
  </conditionalFormatting>
  <conditionalFormatting sqref="ADV16">
    <cfRule type="colorScale" priority="14261">
      <colorScale>
        <cfvo type="min"/>
        <cfvo type="max"/>
        <color rgb="FFFF7128"/>
        <color rgb="FFFFEF9C"/>
      </colorScale>
    </cfRule>
    <cfRule type="colorScale" priority="163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X16">
    <cfRule type="cellIs" dxfId="3" priority="1973" operator="equal">
      <formula>"暂停"</formula>
    </cfRule>
    <cfRule type="cellIs" dxfId="2" priority="4021" operator="equal">
      <formula>"上调"</formula>
    </cfRule>
    <cfRule type="cellIs" dxfId="1" priority="6069" operator="equal">
      <formula>"下调"</formula>
    </cfRule>
    <cfRule type="cellIs" dxfId="0" priority="8117" operator="equal">
      <formula>"不变"</formula>
    </cfRule>
    <cfRule type="iconSet" priority="10165">
      <iconSet iconSet="3Arrows">
        <cfvo type="percent" val="0"/>
        <cfvo type="percent" val="33"/>
        <cfvo type="percent" val="67"/>
      </iconSet>
    </cfRule>
  </conditionalFormatting>
  <conditionalFormatting sqref="AEB16">
    <cfRule type="colorScale" priority="12213">
      <colorScale>
        <cfvo type="min"/>
        <cfvo type="max"/>
        <color rgb="FF63BE7B"/>
        <color rgb="FFFCFCFF"/>
      </colorScale>
    </cfRule>
  </conditionalFormatting>
  <conditionalFormatting sqref="AED16">
    <cfRule type="colorScale" priority="14260">
      <colorScale>
        <cfvo type="min"/>
        <cfvo type="max"/>
        <color rgb="FFFF7128"/>
        <color rgb="FFFFEF9C"/>
      </colorScale>
    </cfRule>
    <cfRule type="colorScale" priority="16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F16">
    <cfRule type="cellIs" dxfId="3" priority="1972" operator="equal">
      <formula>"暂停"</formula>
    </cfRule>
    <cfRule type="cellIs" dxfId="2" priority="4020" operator="equal">
      <formula>"上调"</formula>
    </cfRule>
    <cfRule type="cellIs" dxfId="1" priority="6068" operator="equal">
      <formula>"下调"</formula>
    </cfRule>
    <cfRule type="cellIs" dxfId="0" priority="8116" operator="equal">
      <formula>"不变"</formula>
    </cfRule>
    <cfRule type="iconSet" priority="10164">
      <iconSet iconSet="3Arrows">
        <cfvo type="percent" val="0"/>
        <cfvo type="percent" val="33"/>
        <cfvo type="percent" val="67"/>
      </iconSet>
    </cfRule>
  </conditionalFormatting>
  <conditionalFormatting sqref="AEJ16">
    <cfRule type="colorScale" priority="12212">
      <colorScale>
        <cfvo type="min"/>
        <cfvo type="max"/>
        <color rgb="FF63BE7B"/>
        <color rgb="FFFCFCFF"/>
      </colorScale>
    </cfRule>
  </conditionalFormatting>
  <conditionalFormatting sqref="AEL16">
    <cfRule type="colorScale" priority="14259">
      <colorScale>
        <cfvo type="min"/>
        <cfvo type="max"/>
        <color rgb="FFFF7128"/>
        <color rgb="FFFFEF9C"/>
      </colorScale>
    </cfRule>
    <cfRule type="colorScale" priority="163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N16">
    <cfRule type="cellIs" dxfId="3" priority="1971" operator="equal">
      <formula>"暂停"</formula>
    </cfRule>
    <cfRule type="cellIs" dxfId="2" priority="4019" operator="equal">
      <formula>"上调"</formula>
    </cfRule>
    <cfRule type="cellIs" dxfId="1" priority="6067" operator="equal">
      <formula>"下调"</formula>
    </cfRule>
    <cfRule type="cellIs" dxfId="0" priority="8115" operator="equal">
      <formula>"不变"</formula>
    </cfRule>
    <cfRule type="iconSet" priority="10163">
      <iconSet iconSet="3Arrows">
        <cfvo type="percent" val="0"/>
        <cfvo type="percent" val="33"/>
        <cfvo type="percent" val="67"/>
      </iconSet>
    </cfRule>
  </conditionalFormatting>
  <conditionalFormatting sqref="AER16">
    <cfRule type="colorScale" priority="12211">
      <colorScale>
        <cfvo type="min"/>
        <cfvo type="max"/>
        <color rgb="FF63BE7B"/>
        <color rgb="FFFCFCFF"/>
      </colorScale>
    </cfRule>
  </conditionalFormatting>
  <conditionalFormatting sqref="AET16">
    <cfRule type="colorScale" priority="14258">
      <colorScale>
        <cfvo type="min"/>
        <cfvo type="max"/>
        <color rgb="FFFF7128"/>
        <color rgb="FFFFEF9C"/>
      </colorScale>
    </cfRule>
    <cfRule type="colorScale" priority="16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V16">
    <cfRule type="cellIs" dxfId="3" priority="1970" operator="equal">
      <formula>"暂停"</formula>
    </cfRule>
    <cfRule type="cellIs" dxfId="2" priority="4018" operator="equal">
      <formula>"上调"</formula>
    </cfRule>
    <cfRule type="cellIs" dxfId="1" priority="6066" operator="equal">
      <formula>"下调"</formula>
    </cfRule>
    <cfRule type="cellIs" dxfId="0" priority="8114" operator="equal">
      <formula>"不变"</formula>
    </cfRule>
    <cfRule type="iconSet" priority="10162">
      <iconSet iconSet="3Arrows">
        <cfvo type="percent" val="0"/>
        <cfvo type="percent" val="33"/>
        <cfvo type="percent" val="67"/>
      </iconSet>
    </cfRule>
  </conditionalFormatting>
  <conditionalFormatting sqref="AEZ16">
    <cfRule type="colorScale" priority="12210">
      <colorScale>
        <cfvo type="min"/>
        <cfvo type="max"/>
        <color rgb="FF63BE7B"/>
        <color rgb="FFFCFCFF"/>
      </colorScale>
    </cfRule>
  </conditionalFormatting>
  <conditionalFormatting sqref="AFB16">
    <cfRule type="colorScale" priority="14257">
      <colorScale>
        <cfvo type="min"/>
        <cfvo type="max"/>
        <color rgb="FFFF7128"/>
        <color rgb="FFFFEF9C"/>
      </colorScale>
    </cfRule>
    <cfRule type="colorScale" priority="16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D16">
    <cfRule type="cellIs" dxfId="3" priority="1969" operator="equal">
      <formula>"暂停"</formula>
    </cfRule>
    <cfRule type="cellIs" dxfId="2" priority="4017" operator="equal">
      <formula>"上调"</formula>
    </cfRule>
    <cfRule type="cellIs" dxfId="1" priority="6065" operator="equal">
      <formula>"下调"</formula>
    </cfRule>
    <cfRule type="cellIs" dxfId="0" priority="8113" operator="equal">
      <formula>"不变"</formula>
    </cfRule>
    <cfRule type="iconSet" priority="10161">
      <iconSet iconSet="3Arrows">
        <cfvo type="percent" val="0"/>
        <cfvo type="percent" val="33"/>
        <cfvo type="percent" val="67"/>
      </iconSet>
    </cfRule>
  </conditionalFormatting>
  <conditionalFormatting sqref="AFH16">
    <cfRule type="colorScale" priority="12209">
      <colorScale>
        <cfvo type="min"/>
        <cfvo type="max"/>
        <color rgb="FF63BE7B"/>
        <color rgb="FFFCFCFF"/>
      </colorScale>
    </cfRule>
  </conditionalFormatting>
  <conditionalFormatting sqref="AFJ16">
    <cfRule type="colorScale" priority="14256">
      <colorScale>
        <cfvo type="min"/>
        <cfvo type="max"/>
        <color rgb="FFFF7128"/>
        <color rgb="FFFFEF9C"/>
      </colorScale>
    </cfRule>
    <cfRule type="colorScale" priority="16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L16">
    <cfRule type="cellIs" dxfId="3" priority="1968" operator="equal">
      <formula>"暂停"</formula>
    </cfRule>
    <cfRule type="cellIs" dxfId="2" priority="4016" operator="equal">
      <formula>"上调"</formula>
    </cfRule>
    <cfRule type="cellIs" dxfId="1" priority="6064" operator="equal">
      <formula>"下调"</formula>
    </cfRule>
    <cfRule type="cellIs" dxfId="0" priority="8112" operator="equal">
      <formula>"不变"</formula>
    </cfRule>
    <cfRule type="iconSet" priority="10160">
      <iconSet iconSet="3Arrows">
        <cfvo type="percent" val="0"/>
        <cfvo type="percent" val="33"/>
        <cfvo type="percent" val="67"/>
      </iconSet>
    </cfRule>
  </conditionalFormatting>
  <conditionalFormatting sqref="AFP16">
    <cfRule type="colorScale" priority="12208">
      <colorScale>
        <cfvo type="min"/>
        <cfvo type="max"/>
        <color rgb="FF63BE7B"/>
        <color rgb="FFFCFCFF"/>
      </colorScale>
    </cfRule>
  </conditionalFormatting>
  <conditionalFormatting sqref="AFR16">
    <cfRule type="colorScale" priority="14255">
      <colorScale>
        <cfvo type="min"/>
        <cfvo type="max"/>
        <color rgb="FFFF7128"/>
        <color rgb="FFFFEF9C"/>
      </colorScale>
    </cfRule>
    <cfRule type="colorScale" priority="16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T16">
    <cfRule type="cellIs" dxfId="3" priority="1967" operator="equal">
      <formula>"暂停"</formula>
    </cfRule>
    <cfRule type="cellIs" dxfId="2" priority="4015" operator="equal">
      <formula>"上调"</formula>
    </cfRule>
    <cfRule type="cellIs" dxfId="1" priority="6063" operator="equal">
      <formula>"下调"</formula>
    </cfRule>
    <cfRule type="cellIs" dxfId="0" priority="8111" operator="equal">
      <formula>"不变"</formula>
    </cfRule>
    <cfRule type="iconSet" priority="10159">
      <iconSet iconSet="3Arrows">
        <cfvo type="percent" val="0"/>
        <cfvo type="percent" val="33"/>
        <cfvo type="percent" val="67"/>
      </iconSet>
    </cfRule>
  </conditionalFormatting>
  <conditionalFormatting sqref="AFX16">
    <cfRule type="colorScale" priority="12207">
      <colorScale>
        <cfvo type="min"/>
        <cfvo type="max"/>
        <color rgb="FF63BE7B"/>
        <color rgb="FFFCFCFF"/>
      </colorScale>
    </cfRule>
  </conditionalFormatting>
  <conditionalFormatting sqref="AFZ16">
    <cfRule type="colorScale" priority="14254">
      <colorScale>
        <cfvo type="min"/>
        <cfvo type="max"/>
        <color rgb="FFFF7128"/>
        <color rgb="FFFFEF9C"/>
      </colorScale>
    </cfRule>
    <cfRule type="colorScale" priority="163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B16">
    <cfRule type="cellIs" dxfId="3" priority="1966" operator="equal">
      <formula>"暂停"</formula>
    </cfRule>
    <cfRule type="cellIs" dxfId="2" priority="4014" operator="equal">
      <formula>"上调"</formula>
    </cfRule>
    <cfRule type="cellIs" dxfId="1" priority="6062" operator="equal">
      <formula>"下调"</formula>
    </cfRule>
    <cfRule type="cellIs" dxfId="0" priority="8110" operator="equal">
      <formula>"不变"</formula>
    </cfRule>
    <cfRule type="iconSet" priority="10158">
      <iconSet iconSet="3Arrows">
        <cfvo type="percent" val="0"/>
        <cfvo type="percent" val="33"/>
        <cfvo type="percent" val="67"/>
      </iconSet>
    </cfRule>
  </conditionalFormatting>
  <conditionalFormatting sqref="AGF16">
    <cfRule type="colorScale" priority="12206">
      <colorScale>
        <cfvo type="min"/>
        <cfvo type="max"/>
        <color rgb="FF63BE7B"/>
        <color rgb="FFFCFCFF"/>
      </colorScale>
    </cfRule>
  </conditionalFormatting>
  <conditionalFormatting sqref="AGH16">
    <cfRule type="colorScale" priority="14253">
      <colorScale>
        <cfvo type="min"/>
        <cfvo type="max"/>
        <color rgb="FFFF7128"/>
        <color rgb="FFFFEF9C"/>
      </colorScale>
    </cfRule>
    <cfRule type="colorScale" priority="16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J16">
    <cfRule type="cellIs" dxfId="3" priority="1965" operator="equal">
      <formula>"暂停"</formula>
    </cfRule>
    <cfRule type="cellIs" dxfId="2" priority="4013" operator="equal">
      <formula>"上调"</formula>
    </cfRule>
    <cfRule type="cellIs" dxfId="1" priority="6061" operator="equal">
      <formula>"下调"</formula>
    </cfRule>
    <cfRule type="cellIs" dxfId="0" priority="8109" operator="equal">
      <formula>"不变"</formula>
    </cfRule>
    <cfRule type="iconSet" priority="10157">
      <iconSet iconSet="3Arrows">
        <cfvo type="percent" val="0"/>
        <cfvo type="percent" val="33"/>
        <cfvo type="percent" val="67"/>
      </iconSet>
    </cfRule>
  </conditionalFormatting>
  <conditionalFormatting sqref="AGN16">
    <cfRule type="colorScale" priority="12205">
      <colorScale>
        <cfvo type="min"/>
        <cfvo type="max"/>
        <color rgb="FF63BE7B"/>
        <color rgb="FFFCFCFF"/>
      </colorScale>
    </cfRule>
  </conditionalFormatting>
  <conditionalFormatting sqref="AGP16">
    <cfRule type="colorScale" priority="14252">
      <colorScale>
        <cfvo type="min"/>
        <cfvo type="max"/>
        <color rgb="FFFF7128"/>
        <color rgb="FFFFEF9C"/>
      </colorScale>
    </cfRule>
    <cfRule type="colorScale" priority="16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R16">
    <cfRule type="cellIs" dxfId="3" priority="1964" operator="equal">
      <formula>"暂停"</formula>
    </cfRule>
    <cfRule type="cellIs" dxfId="2" priority="4012" operator="equal">
      <formula>"上调"</formula>
    </cfRule>
    <cfRule type="cellIs" dxfId="1" priority="6060" operator="equal">
      <formula>"下调"</formula>
    </cfRule>
    <cfRule type="cellIs" dxfId="0" priority="8108" operator="equal">
      <formula>"不变"</formula>
    </cfRule>
    <cfRule type="iconSet" priority="10156">
      <iconSet iconSet="3Arrows">
        <cfvo type="percent" val="0"/>
        <cfvo type="percent" val="33"/>
        <cfvo type="percent" val="67"/>
      </iconSet>
    </cfRule>
  </conditionalFormatting>
  <conditionalFormatting sqref="AGV16">
    <cfRule type="colorScale" priority="12204">
      <colorScale>
        <cfvo type="min"/>
        <cfvo type="max"/>
        <color rgb="FF63BE7B"/>
        <color rgb="FFFCFCFF"/>
      </colorScale>
    </cfRule>
  </conditionalFormatting>
  <conditionalFormatting sqref="AGX16">
    <cfRule type="colorScale" priority="14251">
      <colorScale>
        <cfvo type="min"/>
        <cfvo type="max"/>
        <color rgb="FFFF7128"/>
        <color rgb="FFFFEF9C"/>
      </colorScale>
    </cfRule>
    <cfRule type="colorScale" priority="162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Z16">
    <cfRule type="cellIs" dxfId="3" priority="1963" operator="equal">
      <formula>"暂停"</formula>
    </cfRule>
    <cfRule type="cellIs" dxfId="2" priority="4011" operator="equal">
      <formula>"上调"</formula>
    </cfRule>
    <cfRule type="cellIs" dxfId="1" priority="6059" operator="equal">
      <formula>"下调"</formula>
    </cfRule>
    <cfRule type="cellIs" dxfId="0" priority="8107" operator="equal">
      <formula>"不变"</formula>
    </cfRule>
    <cfRule type="iconSet" priority="10155">
      <iconSet iconSet="3Arrows">
        <cfvo type="percent" val="0"/>
        <cfvo type="percent" val="33"/>
        <cfvo type="percent" val="67"/>
      </iconSet>
    </cfRule>
  </conditionalFormatting>
  <conditionalFormatting sqref="AHD16">
    <cfRule type="colorScale" priority="12203">
      <colorScale>
        <cfvo type="min"/>
        <cfvo type="max"/>
        <color rgb="FF63BE7B"/>
        <color rgb="FFFCFCFF"/>
      </colorScale>
    </cfRule>
  </conditionalFormatting>
  <conditionalFormatting sqref="AHF16">
    <cfRule type="colorScale" priority="14250">
      <colorScale>
        <cfvo type="min"/>
        <cfvo type="max"/>
        <color rgb="FFFF7128"/>
        <color rgb="FFFFEF9C"/>
      </colorScale>
    </cfRule>
    <cfRule type="colorScale" priority="16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H16">
    <cfRule type="cellIs" dxfId="3" priority="1962" operator="equal">
      <formula>"暂停"</formula>
    </cfRule>
    <cfRule type="cellIs" dxfId="2" priority="4010" operator="equal">
      <formula>"上调"</formula>
    </cfRule>
    <cfRule type="cellIs" dxfId="1" priority="6058" operator="equal">
      <formula>"下调"</formula>
    </cfRule>
    <cfRule type="cellIs" dxfId="0" priority="8106" operator="equal">
      <formula>"不变"</formula>
    </cfRule>
    <cfRule type="iconSet" priority="10154">
      <iconSet iconSet="3Arrows">
        <cfvo type="percent" val="0"/>
        <cfvo type="percent" val="33"/>
        <cfvo type="percent" val="67"/>
      </iconSet>
    </cfRule>
  </conditionalFormatting>
  <conditionalFormatting sqref="AHL16">
    <cfRule type="colorScale" priority="12202">
      <colorScale>
        <cfvo type="min"/>
        <cfvo type="max"/>
        <color rgb="FF63BE7B"/>
        <color rgb="FFFCFCFF"/>
      </colorScale>
    </cfRule>
  </conditionalFormatting>
  <conditionalFormatting sqref="AHN16">
    <cfRule type="colorScale" priority="14249">
      <colorScale>
        <cfvo type="min"/>
        <cfvo type="max"/>
        <color rgb="FFFF7128"/>
        <color rgb="FFFFEF9C"/>
      </colorScale>
    </cfRule>
    <cfRule type="colorScale" priority="16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P16">
    <cfRule type="cellIs" dxfId="3" priority="1961" operator="equal">
      <formula>"暂停"</formula>
    </cfRule>
    <cfRule type="cellIs" dxfId="2" priority="4009" operator="equal">
      <formula>"上调"</formula>
    </cfRule>
    <cfRule type="cellIs" dxfId="1" priority="6057" operator="equal">
      <formula>"下调"</formula>
    </cfRule>
    <cfRule type="cellIs" dxfId="0" priority="8105" operator="equal">
      <formula>"不变"</formula>
    </cfRule>
    <cfRule type="iconSet" priority="10153">
      <iconSet iconSet="3Arrows">
        <cfvo type="percent" val="0"/>
        <cfvo type="percent" val="33"/>
        <cfvo type="percent" val="67"/>
      </iconSet>
    </cfRule>
  </conditionalFormatting>
  <conditionalFormatting sqref="AHT16">
    <cfRule type="colorScale" priority="12201">
      <colorScale>
        <cfvo type="min"/>
        <cfvo type="max"/>
        <color rgb="FF63BE7B"/>
        <color rgb="FFFCFCFF"/>
      </colorScale>
    </cfRule>
  </conditionalFormatting>
  <conditionalFormatting sqref="AHV16">
    <cfRule type="colorScale" priority="14248">
      <colorScale>
        <cfvo type="min"/>
        <cfvo type="max"/>
        <color rgb="FFFF7128"/>
        <color rgb="FFFFEF9C"/>
      </colorScale>
    </cfRule>
    <cfRule type="colorScale" priority="16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X16">
    <cfRule type="cellIs" dxfId="3" priority="1960" operator="equal">
      <formula>"暂停"</formula>
    </cfRule>
    <cfRule type="cellIs" dxfId="2" priority="4008" operator="equal">
      <formula>"上调"</formula>
    </cfRule>
    <cfRule type="cellIs" dxfId="1" priority="6056" operator="equal">
      <formula>"下调"</formula>
    </cfRule>
    <cfRule type="cellIs" dxfId="0" priority="8104" operator="equal">
      <formula>"不变"</formula>
    </cfRule>
    <cfRule type="iconSet" priority="10152">
      <iconSet iconSet="3Arrows">
        <cfvo type="percent" val="0"/>
        <cfvo type="percent" val="33"/>
        <cfvo type="percent" val="67"/>
      </iconSet>
    </cfRule>
  </conditionalFormatting>
  <conditionalFormatting sqref="AIB16">
    <cfRule type="colorScale" priority="12200">
      <colorScale>
        <cfvo type="min"/>
        <cfvo type="max"/>
        <color rgb="FF63BE7B"/>
        <color rgb="FFFCFCFF"/>
      </colorScale>
    </cfRule>
  </conditionalFormatting>
  <conditionalFormatting sqref="AID16">
    <cfRule type="colorScale" priority="14247">
      <colorScale>
        <cfvo type="min"/>
        <cfvo type="max"/>
        <color rgb="FFFF7128"/>
        <color rgb="FFFFEF9C"/>
      </colorScale>
    </cfRule>
    <cfRule type="colorScale" priority="16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F16">
    <cfRule type="cellIs" dxfId="3" priority="1959" operator="equal">
      <formula>"暂停"</formula>
    </cfRule>
    <cfRule type="cellIs" dxfId="2" priority="4007" operator="equal">
      <formula>"上调"</formula>
    </cfRule>
    <cfRule type="cellIs" dxfId="1" priority="6055" operator="equal">
      <formula>"下调"</formula>
    </cfRule>
    <cfRule type="cellIs" dxfId="0" priority="8103" operator="equal">
      <formula>"不变"</formula>
    </cfRule>
    <cfRule type="iconSet" priority="10151">
      <iconSet iconSet="3Arrows">
        <cfvo type="percent" val="0"/>
        <cfvo type="percent" val="33"/>
        <cfvo type="percent" val="67"/>
      </iconSet>
    </cfRule>
  </conditionalFormatting>
  <conditionalFormatting sqref="AIJ16">
    <cfRule type="colorScale" priority="12199">
      <colorScale>
        <cfvo type="min"/>
        <cfvo type="max"/>
        <color rgb="FF63BE7B"/>
        <color rgb="FFFCFCFF"/>
      </colorScale>
    </cfRule>
  </conditionalFormatting>
  <conditionalFormatting sqref="AIL16">
    <cfRule type="colorScale" priority="14246">
      <colorScale>
        <cfvo type="min"/>
        <cfvo type="max"/>
        <color rgb="FFFF7128"/>
        <color rgb="FFFFEF9C"/>
      </colorScale>
    </cfRule>
    <cfRule type="colorScale" priority="16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N16">
    <cfRule type="cellIs" dxfId="3" priority="1958" operator="equal">
      <formula>"暂停"</formula>
    </cfRule>
    <cfRule type="cellIs" dxfId="2" priority="4006" operator="equal">
      <formula>"上调"</formula>
    </cfRule>
    <cfRule type="cellIs" dxfId="1" priority="6054" operator="equal">
      <formula>"下调"</formula>
    </cfRule>
    <cfRule type="cellIs" dxfId="0" priority="8102" operator="equal">
      <formula>"不变"</formula>
    </cfRule>
    <cfRule type="iconSet" priority="10150">
      <iconSet iconSet="3Arrows">
        <cfvo type="percent" val="0"/>
        <cfvo type="percent" val="33"/>
        <cfvo type="percent" val="67"/>
      </iconSet>
    </cfRule>
  </conditionalFormatting>
  <conditionalFormatting sqref="AIR16">
    <cfRule type="colorScale" priority="12198">
      <colorScale>
        <cfvo type="min"/>
        <cfvo type="max"/>
        <color rgb="FF63BE7B"/>
        <color rgb="FFFCFCFF"/>
      </colorScale>
    </cfRule>
  </conditionalFormatting>
  <conditionalFormatting sqref="AIT16">
    <cfRule type="colorScale" priority="14245">
      <colorScale>
        <cfvo type="min"/>
        <cfvo type="max"/>
        <color rgb="FFFF7128"/>
        <color rgb="FFFFEF9C"/>
      </colorScale>
    </cfRule>
    <cfRule type="colorScale" priority="16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V16">
    <cfRule type="cellIs" dxfId="3" priority="1957" operator="equal">
      <formula>"暂停"</formula>
    </cfRule>
    <cfRule type="cellIs" dxfId="2" priority="4005" operator="equal">
      <formula>"上调"</formula>
    </cfRule>
    <cfRule type="cellIs" dxfId="1" priority="6053" operator="equal">
      <formula>"下调"</formula>
    </cfRule>
    <cfRule type="cellIs" dxfId="0" priority="8101" operator="equal">
      <formula>"不变"</formula>
    </cfRule>
    <cfRule type="iconSet" priority="10149">
      <iconSet iconSet="3Arrows">
        <cfvo type="percent" val="0"/>
        <cfvo type="percent" val="33"/>
        <cfvo type="percent" val="67"/>
      </iconSet>
    </cfRule>
  </conditionalFormatting>
  <conditionalFormatting sqref="AIZ16">
    <cfRule type="colorScale" priority="12197">
      <colorScale>
        <cfvo type="min"/>
        <cfvo type="max"/>
        <color rgb="FF63BE7B"/>
        <color rgb="FFFCFCFF"/>
      </colorScale>
    </cfRule>
  </conditionalFormatting>
  <conditionalFormatting sqref="AJB16">
    <cfRule type="colorScale" priority="14244">
      <colorScale>
        <cfvo type="min"/>
        <cfvo type="max"/>
        <color rgb="FFFF7128"/>
        <color rgb="FFFFEF9C"/>
      </colorScale>
    </cfRule>
    <cfRule type="colorScale" priority="16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D16">
    <cfRule type="cellIs" dxfId="3" priority="1956" operator="equal">
      <formula>"暂停"</formula>
    </cfRule>
    <cfRule type="cellIs" dxfId="2" priority="4004" operator="equal">
      <formula>"上调"</formula>
    </cfRule>
    <cfRule type="cellIs" dxfId="1" priority="6052" operator="equal">
      <formula>"下调"</formula>
    </cfRule>
    <cfRule type="cellIs" dxfId="0" priority="8100" operator="equal">
      <formula>"不变"</formula>
    </cfRule>
    <cfRule type="iconSet" priority="10148">
      <iconSet iconSet="3Arrows">
        <cfvo type="percent" val="0"/>
        <cfvo type="percent" val="33"/>
        <cfvo type="percent" val="67"/>
      </iconSet>
    </cfRule>
  </conditionalFormatting>
  <conditionalFormatting sqref="AJH16">
    <cfRule type="colorScale" priority="12196">
      <colorScale>
        <cfvo type="min"/>
        <cfvo type="max"/>
        <color rgb="FF63BE7B"/>
        <color rgb="FFFCFCFF"/>
      </colorScale>
    </cfRule>
  </conditionalFormatting>
  <conditionalFormatting sqref="AJJ16">
    <cfRule type="colorScale" priority="14243">
      <colorScale>
        <cfvo type="min"/>
        <cfvo type="max"/>
        <color rgb="FFFF7128"/>
        <color rgb="FFFFEF9C"/>
      </colorScale>
    </cfRule>
    <cfRule type="colorScale" priority="16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L16">
    <cfRule type="cellIs" dxfId="3" priority="1955" operator="equal">
      <formula>"暂停"</formula>
    </cfRule>
    <cfRule type="cellIs" dxfId="2" priority="4003" operator="equal">
      <formula>"上调"</formula>
    </cfRule>
    <cfRule type="cellIs" dxfId="1" priority="6051" operator="equal">
      <formula>"下调"</formula>
    </cfRule>
    <cfRule type="cellIs" dxfId="0" priority="8099" operator="equal">
      <formula>"不变"</formula>
    </cfRule>
    <cfRule type="iconSet" priority="10147">
      <iconSet iconSet="3Arrows">
        <cfvo type="percent" val="0"/>
        <cfvo type="percent" val="33"/>
        <cfvo type="percent" val="67"/>
      </iconSet>
    </cfRule>
  </conditionalFormatting>
  <conditionalFormatting sqref="AJP16">
    <cfRule type="colorScale" priority="12195">
      <colorScale>
        <cfvo type="min"/>
        <cfvo type="max"/>
        <color rgb="FF63BE7B"/>
        <color rgb="FFFCFCFF"/>
      </colorScale>
    </cfRule>
  </conditionalFormatting>
  <conditionalFormatting sqref="AJR16">
    <cfRule type="colorScale" priority="14242">
      <colorScale>
        <cfvo type="min"/>
        <cfvo type="max"/>
        <color rgb="FFFF7128"/>
        <color rgb="FFFFEF9C"/>
      </colorScale>
    </cfRule>
    <cfRule type="colorScale" priority="16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T16">
    <cfRule type="cellIs" dxfId="3" priority="1954" operator="equal">
      <formula>"暂停"</formula>
    </cfRule>
    <cfRule type="cellIs" dxfId="2" priority="4002" operator="equal">
      <formula>"上调"</formula>
    </cfRule>
    <cfRule type="cellIs" dxfId="1" priority="6050" operator="equal">
      <formula>"下调"</formula>
    </cfRule>
    <cfRule type="cellIs" dxfId="0" priority="8098" operator="equal">
      <formula>"不变"</formula>
    </cfRule>
    <cfRule type="iconSet" priority="10146">
      <iconSet iconSet="3Arrows">
        <cfvo type="percent" val="0"/>
        <cfvo type="percent" val="33"/>
        <cfvo type="percent" val="67"/>
      </iconSet>
    </cfRule>
  </conditionalFormatting>
  <conditionalFormatting sqref="AJX16">
    <cfRule type="colorScale" priority="12194">
      <colorScale>
        <cfvo type="min"/>
        <cfvo type="max"/>
        <color rgb="FF63BE7B"/>
        <color rgb="FFFCFCFF"/>
      </colorScale>
    </cfRule>
  </conditionalFormatting>
  <conditionalFormatting sqref="AJZ16">
    <cfRule type="colorScale" priority="14241">
      <colorScale>
        <cfvo type="min"/>
        <cfvo type="max"/>
        <color rgb="FFFF7128"/>
        <color rgb="FFFFEF9C"/>
      </colorScale>
    </cfRule>
    <cfRule type="colorScale" priority="16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B16">
    <cfRule type="cellIs" dxfId="3" priority="1953" operator="equal">
      <formula>"暂停"</formula>
    </cfRule>
    <cfRule type="cellIs" dxfId="2" priority="4001" operator="equal">
      <formula>"上调"</formula>
    </cfRule>
    <cfRule type="cellIs" dxfId="1" priority="6049" operator="equal">
      <formula>"下调"</formula>
    </cfRule>
    <cfRule type="cellIs" dxfId="0" priority="8097" operator="equal">
      <formula>"不变"</formula>
    </cfRule>
    <cfRule type="iconSet" priority="10145">
      <iconSet iconSet="3Arrows">
        <cfvo type="percent" val="0"/>
        <cfvo type="percent" val="33"/>
        <cfvo type="percent" val="67"/>
      </iconSet>
    </cfRule>
  </conditionalFormatting>
  <conditionalFormatting sqref="AKF16">
    <cfRule type="colorScale" priority="12193">
      <colorScale>
        <cfvo type="min"/>
        <cfvo type="max"/>
        <color rgb="FF63BE7B"/>
        <color rgb="FFFCFCFF"/>
      </colorScale>
    </cfRule>
  </conditionalFormatting>
  <conditionalFormatting sqref="AKH16">
    <cfRule type="colorScale" priority="14240">
      <colorScale>
        <cfvo type="min"/>
        <cfvo type="max"/>
        <color rgb="FFFF7128"/>
        <color rgb="FFFFEF9C"/>
      </colorScale>
    </cfRule>
    <cfRule type="colorScale" priority="16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J16">
    <cfRule type="cellIs" dxfId="3" priority="1952" operator="equal">
      <formula>"暂停"</formula>
    </cfRule>
    <cfRule type="cellIs" dxfId="2" priority="4000" operator="equal">
      <formula>"上调"</formula>
    </cfRule>
    <cfRule type="cellIs" dxfId="1" priority="6048" operator="equal">
      <formula>"下调"</formula>
    </cfRule>
    <cfRule type="cellIs" dxfId="0" priority="8096" operator="equal">
      <formula>"不变"</formula>
    </cfRule>
    <cfRule type="iconSet" priority="10144">
      <iconSet iconSet="3Arrows">
        <cfvo type="percent" val="0"/>
        <cfvo type="percent" val="33"/>
        <cfvo type="percent" val="67"/>
      </iconSet>
    </cfRule>
  </conditionalFormatting>
  <conditionalFormatting sqref="AKN16">
    <cfRule type="colorScale" priority="12192">
      <colorScale>
        <cfvo type="min"/>
        <cfvo type="max"/>
        <color rgb="FF63BE7B"/>
        <color rgb="FFFCFCFF"/>
      </colorScale>
    </cfRule>
  </conditionalFormatting>
  <conditionalFormatting sqref="AKP16">
    <cfRule type="colorScale" priority="14239">
      <colorScale>
        <cfvo type="min"/>
        <cfvo type="max"/>
        <color rgb="FFFF7128"/>
        <color rgb="FFFFEF9C"/>
      </colorScale>
    </cfRule>
    <cfRule type="colorScale" priority="162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R16">
    <cfRule type="cellIs" dxfId="3" priority="1951" operator="equal">
      <formula>"暂停"</formula>
    </cfRule>
    <cfRule type="cellIs" dxfId="2" priority="3999" operator="equal">
      <formula>"上调"</formula>
    </cfRule>
    <cfRule type="cellIs" dxfId="1" priority="6047" operator="equal">
      <formula>"下调"</formula>
    </cfRule>
    <cfRule type="cellIs" dxfId="0" priority="8095" operator="equal">
      <formula>"不变"</formula>
    </cfRule>
    <cfRule type="iconSet" priority="10143">
      <iconSet iconSet="3Arrows">
        <cfvo type="percent" val="0"/>
        <cfvo type="percent" val="33"/>
        <cfvo type="percent" val="67"/>
      </iconSet>
    </cfRule>
  </conditionalFormatting>
  <conditionalFormatting sqref="AKV16">
    <cfRule type="colorScale" priority="12191">
      <colorScale>
        <cfvo type="min"/>
        <cfvo type="max"/>
        <color rgb="FF63BE7B"/>
        <color rgb="FFFCFCFF"/>
      </colorScale>
    </cfRule>
  </conditionalFormatting>
  <conditionalFormatting sqref="AKX16">
    <cfRule type="colorScale" priority="14238">
      <colorScale>
        <cfvo type="min"/>
        <cfvo type="max"/>
        <color rgb="FFFF7128"/>
        <color rgb="FFFFEF9C"/>
      </colorScale>
    </cfRule>
    <cfRule type="colorScale" priority="16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Z16">
    <cfRule type="cellIs" dxfId="3" priority="1950" operator="equal">
      <formula>"暂停"</formula>
    </cfRule>
    <cfRule type="cellIs" dxfId="2" priority="3998" operator="equal">
      <formula>"上调"</formula>
    </cfRule>
    <cfRule type="cellIs" dxfId="1" priority="6046" operator="equal">
      <formula>"下调"</formula>
    </cfRule>
    <cfRule type="cellIs" dxfId="0" priority="8094" operator="equal">
      <formula>"不变"</formula>
    </cfRule>
    <cfRule type="iconSet" priority="10142">
      <iconSet iconSet="3Arrows">
        <cfvo type="percent" val="0"/>
        <cfvo type="percent" val="33"/>
        <cfvo type="percent" val="67"/>
      </iconSet>
    </cfRule>
  </conditionalFormatting>
  <conditionalFormatting sqref="ALD16">
    <cfRule type="colorScale" priority="12190">
      <colorScale>
        <cfvo type="min"/>
        <cfvo type="max"/>
        <color rgb="FF63BE7B"/>
        <color rgb="FFFCFCFF"/>
      </colorScale>
    </cfRule>
  </conditionalFormatting>
  <conditionalFormatting sqref="ALF16">
    <cfRule type="colorScale" priority="14237">
      <colorScale>
        <cfvo type="min"/>
        <cfvo type="max"/>
        <color rgb="FFFF7128"/>
        <color rgb="FFFFEF9C"/>
      </colorScale>
    </cfRule>
    <cfRule type="colorScale" priority="162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H16">
    <cfRule type="cellIs" dxfId="3" priority="1949" operator="equal">
      <formula>"暂停"</formula>
    </cfRule>
    <cfRule type="cellIs" dxfId="2" priority="3997" operator="equal">
      <formula>"上调"</formula>
    </cfRule>
    <cfRule type="cellIs" dxfId="1" priority="6045" operator="equal">
      <formula>"下调"</formula>
    </cfRule>
    <cfRule type="cellIs" dxfId="0" priority="8093" operator="equal">
      <formula>"不变"</formula>
    </cfRule>
    <cfRule type="iconSet" priority="10141">
      <iconSet iconSet="3Arrows">
        <cfvo type="percent" val="0"/>
        <cfvo type="percent" val="33"/>
        <cfvo type="percent" val="67"/>
      </iconSet>
    </cfRule>
  </conditionalFormatting>
  <conditionalFormatting sqref="ALL16">
    <cfRule type="colorScale" priority="12189">
      <colorScale>
        <cfvo type="min"/>
        <cfvo type="max"/>
        <color rgb="FF63BE7B"/>
        <color rgb="FFFCFCFF"/>
      </colorScale>
    </cfRule>
  </conditionalFormatting>
  <conditionalFormatting sqref="ALN16">
    <cfRule type="colorScale" priority="14236">
      <colorScale>
        <cfvo type="min"/>
        <cfvo type="max"/>
        <color rgb="FFFF7128"/>
        <color rgb="FFFFEF9C"/>
      </colorScale>
    </cfRule>
    <cfRule type="colorScale" priority="162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P16">
    <cfRule type="cellIs" dxfId="3" priority="1948" operator="equal">
      <formula>"暂停"</formula>
    </cfRule>
    <cfRule type="cellIs" dxfId="2" priority="3996" operator="equal">
      <formula>"上调"</formula>
    </cfRule>
    <cfRule type="cellIs" dxfId="1" priority="6044" operator="equal">
      <formula>"下调"</formula>
    </cfRule>
    <cfRule type="cellIs" dxfId="0" priority="8092" operator="equal">
      <formula>"不变"</formula>
    </cfRule>
    <cfRule type="iconSet" priority="10140">
      <iconSet iconSet="3Arrows">
        <cfvo type="percent" val="0"/>
        <cfvo type="percent" val="33"/>
        <cfvo type="percent" val="67"/>
      </iconSet>
    </cfRule>
  </conditionalFormatting>
  <conditionalFormatting sqref="ALT16">
    <cfRule type="colorScale" priority="12188">
      <colorScale>
        <cfvo type="min"/>
        <cfvo type="max"/>
        <color rgb="FF63BE7B"/>
        <color rgb="FFFCFCFF"/>
      </colorScale>
    </cfRule>
  </conditionalFormatting>
  <conditionalFormatting sqref="ALV16">
    <cfRule type="colorScale" priority="14235">
      <colorScale>
        <cfvo type="min"/>
        <cfvo type="max"/>
        <color rgb="FFFF7128"/>
        <color rgb="FFFFEF9C"/>
      </colorScale>
    </cfRule>
    <cfRule type="colorScale" priority="162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X16">
    <cfRule type="cellIs" dxfId="3" priority="1947" operator="equal">
      <formula>"暂停"</formula>
    </cfRule>
    <cfRule type="cellIs" dxfId="2" priority="3995" operator="equal">
      <formula>"上调"</formula>
    </cfRule>
    <cfRule type="cellIs" dxfId="1" priority="6043" operator="equal">
      <formula>"下调"</formula>
    </cfRule>
    <cfRule type="cellIs" dxfId="0" priority="8091" operator="equal">
      <formula>"不变"</formula>
    </cfRule>
    <cfRule type="iconSet" priority="10139">
      <iconSet iconSet="3Arrows">
        <cfvo type="percent" val="0"/>
        <cfvo type="percent" val="33"/>
        <cfvo type="percent" val="67"/>
      </iconSet>
    </cfRule>
  </conditionalFormatting>
  <conditionalFormatting sqref="AMB16">
    <cfRule type="colorScale" priority="12187">
      <colorScale>
        <cfvo type="min"/>
        <cfvo type="max"/>
        <color rgb="FF63BE7B"/>
        <color rgb="FFFCFCFF"/>
      </colorScale>
    </cfRule>
  </conditionalFormatting>
  <conditionalFormatting sqref="AMD16">
    <cfRule type="colorScale" priority="14234">
      <colorScale>
        <cfvo type="min"/>
        <cfvo type="max"/>
        <color rgb="FFFF7128"/>
        <color rgb="FFFFEF9C"/>
      </colorScale>
    </cfRule>
    <cfRule type="colorScale" priority="16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F16">
    <cfRule type="cellIs" dxfId="3" priority="1946" operator="equal">
      <formula>"暂停"</formula>
    </cfRule>
    <cfRule type="cellIs" dxfId="2" priority="3994" operator="equal">
      <formula>"上调"</formula>
    </cfRule>
    <cfRule type="cellIs" dxfId="1" priority="6042" operator="equal">
      <formula>"下调"</formula>
    </cfRule>
    <cfRule type="cellIs" dxfId="0" priority="8090" operator="equal">
      <formula>"不变"</formula>
    </cfRule>
    <cfRule type="iconSet" priority="10138">
      <iconSet iconSet="3Arrows">
        <cfvo type="percent" val="0"/>
        <cfvo type="percent" val="33"/>
        <cfvo type="percent" val="67"/>
      </iconSet>
    </cfRule>
  </conditionalFormatting>
  <conditionalFormatting sqref="AMJ16">
    <cfRule type="colorScale" priority="12186">
      <colorScale>
        <cfvo type="min"/>
        <cfvo type="max"/>
        <color rgb="FF63BE7B"/>
        <color rgb="FFFCFCFF"/>
      </colorScale>
    </cfRule>
  </conditionalFormatting>
  <conditionalFormatting sqref="AML16">
    <cfRule type="colorScale" priority="14233">
      <colorScale>
        <cfvo type="min"/>
        <cfvo type="max"/>
        <color rgb="FFFF7128"/>
        <color rgb="FFFFEF9C"/>
      </colorScale>
    </cfRule>
    <cfRule type="colorScale" priority="162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N16">
    <cfRule type="cellIs" dxfId="3" priority="1945" operator="equal">
      <formula>"暂停"</formula>
    </cfRule>
    <cfRule type="cellIs" dxfId="2" priority="3993" operator="equal">
      <formula>"上调"</formula>
    </cfRule>
    <cfRule type="cellIs" dxfId="1" priority="6041" operator="equal">
      <formula>"下调"</formula>
    </cfRule>
    <cfRule type="cellIs" dxfId="0" priority="8089" operator="equal">
      <formula>"不变"</formula>
    </cfRule>
    <cfRule type="iconSet" priority="10137">
      <iconSet iconSet="3Arrows">
        <cfvo type="percent" val="0"/>
        <cfvo type="percent" val="33"/>
        <cfvo type="percent" val="67"/>
      </iconSet>
    </cfRule>
  </conditionalFormatting>
  <conditionalFormatting sqref="AMR16">
    <cfRule type="colorScale" priority="12185">
      <colorScale>
        <cfvo type="min"/>
        <cfvo type="max"/>
        <color rgb="FF63BE7B"/>
        <color rgb="FFFCFCFF"/>
      </colorScale>
    </cfRule>
  </conditionalFormatting>
  <conditionalFormatting sqref="AMT16">
    <cfRule type="colorScale" priority="14232">
      <colorScale>
        <cfvo type="min"/>
        <cfvo type="max"/>
        <color rgb="FFFF7128"/>
        <color rgb="FFFFEF9C"/>
      </colorScale>
    </cfRule>
    <cfRule type="colorScale" priority="16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V16">
    <cfRule type="cellIs" dxfId="3" priority="1944" operator="equal">
      <formula>"暂停"</formula>
    </cfRule>
    <cfRule type="cellIs" dxfId="2" priority="3992" operator="equal">
      <formula>"上调"</formula>
    </cfRule>
    <cfRule type="cellIs" dxfId="1" priority="6040" operator="equal">
      <formula>"下调"</formula>
    </cfRule>
    <cfRule type="cellIs" dxfId="0" priority="8088" operator="equal">
      <formula>"不变"</formula>
    </cfRule>
    <cfRule type="iconSet" priority="10136">
      <iconSet iconSet="3Arrows">
        <cfvo type="percent" val="0"/>
        <cfvo type="percent" val="33"/>
        <cfvo type="percent" val="67"/>
      </iconSet>
    </cfRule>
  </conditionalFormatting>
  <conditionalFormatting sqref="AMZ16">
    <cfRule type="colorScale" priority="12184">
      <colorScale>
        <cfvo type="min"/>
        <cfvo type="max"/>
        <color rgb="FF63BE7B"/>
        <color rgb="FFFCFCFF"/>
      </colorScale>
    </cfRule>
  </conditionalFormatting>
  <conditionalFormatting sqref="ANB16">
    <cfRule type="colorScale" priority="14231">
      <colorScale>
        <cfvo type="min"/>
        <cfvo type="max"/>
        <color rgb="FFFF7128"/>
        <color rgb="FFFFEF9C"/>
      </colorScale>
    </cfRule>
    <cfRule type="colorScale" priority="16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D16">
    <cfRule type="cellIs" dxfId="3" priority="1943" operator="equal">
      <formula>"暂停"</formula>
    </cfRule>
    <cfRule type="cellIs" dxfId="2" priority="3991" operator="equal">
      <formula>"上调"</formula>
    </cfRule>
    <cfRule type="cellIs" dxfId="1" priority="6039" operator="equal">
      <formula>"下调"</formula>
    </cfRule>
    <cfRule type="cellIs" dxfId="0" priority="8087" operator="equal">
      <formula>"不变"</formula>
    </cfRule>
    <cfRule type="iconSet" priority="10135">
      <iconSet iconSet="3Arrows">
        <cfvo type="percent" val="0"/>
        <cfvo type="percent" val="33"/>
        <cfvo type="percent" val="67"/>
      </iconSet>
    </cfRule>
  </conditionalFormatting>
  <conditionalFormatting sqref="ANH16">
    <cfRule type="colorScale" priority="12183">
      <colorScale>
        <cfvo type="min"/>
        <cfvo type="max"/>
        <color rgb="FF63BE7B"/>
        <color rgb="FFFCFCFF"/>
      </colorScale>
    </cfRule>
  </conditionalFormatting>
  <conditionalFormatting sqref="ANJ16">
    <cfRule type="colorScale" priority="14230">
      <colorScale>
        <cfvo type="min"/>
        <cfvo type="max"/>
        <color rgb="FFFF7128"/>
        <color rgb="FFFFEF9C"/>
      </colorScale>
    </cfRule>
    <cfRule type="colorScale" priority="162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L16">
    <cfRule type="cellIs" dxfId="3" priority="1942" operator="equal">
      <formula>"暂停"</formula>
    </cfRule>
    <cfRule type="cellIs" dxfId="2" priority="3990" operator="equal">
      <formula>"上调"</formula>
    </cfRule>
    <cfRule type="cellIs" dxfId="1" priority="6038" operator="equal">
      <formula>"下调"</formula>
    </cfRule>
    <cfRule type="cellIs" dxfId="0" priority="8086" operator="equal">
      <formula>"不变"</formula>
    </cfRule>
    <cfRule type="iconSet" priority="10134">
      <iconSet iconSet="3Arrows">
        <cfvo type="percent" val="0"/>
        <cfvo type="percent" val="33"/>
        <cfvo type="percent" val="67"/>
      </iconSet>
    </cfRule>
  </conditionalFormatting>
  <conditionalFormatting sqref="ANP16">
    <cfRule type="colorScale" priority="12182">
      <colorScale>
        <cfvo type="min"/>
        <cfvo type="max"/>
        <color rgb="FF63BE7B"/>
        <color rgb="FFFCFCFF"/>
      </colorScale>
    </cfRule>
  </conditionalFormatting>
  <conditionalFormatting sqref="ANR16">
    <cfRule type="colorScale" priority="14229">
      <colorScale>
        <cfvo type="min"/>
        <cfvo type="max"/>
        <color rgb="FFFF7128"/>
        <color rgb="FFFFEF9C"/>
      </colorScale>
    </cfRule>
    <cfRule type="colorScale" priority="162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T16">
    <cfRule type="cellIs" dxfId="3" priority="1941" operator="equal">
      <formula>"暂停"</formula>
    </cfRule>
    <cfRule type="cellIs" dxfId="2" priority="3989" operator="equal">
      <formula>"上调"</formula>
    </cfRule>
    <cfRule type="cellIs" dxfId="1" priority="6037" operator="equal">
      <formula>"下调"</formula>
    </cfRule>
    <cfRule type="cellIs" dxfId="0" priority="8085" operator="equal">
      <formula>"不变"</formula>
    </cfRule>
    <cfRule type="iconSet" priority="10133">
      <iconSet iconSet="3Arrows">
        <cfvo type="percent" val="0"/>
        <cfvo type="percent" val="33"/>
        <cfvo type="percent" val="67"/>
      </iconSet>
    </cfRule>
  </conditionalFormatting>
  <conditionalFormatting sqref="ANX16">
    <cfRule type="colorScale" priority="12181">
      <colorScale>
        <cfvo type="min"/>
        <cfvo type="max"/>
        <color rgb="FF63BE7B"/>
        <color rgb="FFFCFCFF"/>
      </colorScale>
    </cfRule>
  </conditionalFormatting>
  <conditionalFormatting sqref="ANZ16">
    <cfRule type="colorScale" priority="14228">
      <colorScale>
        <cfvo type="min"/>
        <cfvo type="max"/>
        <color rgb="FFFF7128"/>
        <color rgb="FFFFEF9C"/>
      </colorScale>
    </cfRule>
    <cfRule type="colorScale" priority="162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B16">
    <cfRule type="cellIs" dxfId="3" priority="1940" operator="equal">
      <formula>"暂停"</formula>
    </cfRule>
    <cfRule type="cellIs" dxfId="2" priority="3988" operator="equal">
      <formula>"上调"</formula>
    </cfRule>
    <cfRule type="cellIs" dxfId="1" priority="6036" operator="equal">
      <formula>"下调"</formula>
    </cfRule>
    <cfRule type="cellIs" dxfId="0" priority="8084" operator="equal">
      <formula>"不变"</formula>
    </cfRule>
    <cfRule type="iconSet" priority="10132">
      <iconSet iconSet="3Arrows">
        <cfvo type="percent" val="0"/>
        <cfvo type="percent" val="33"/>
        <cfvo type="percent" val="67"/>
      </iconSet>
    </cfRule>
  </conditionalFormatting>
  <conditionalFormatting sqref="AOF16">
    <cfRule type="colorScale" priority="12180">
      <colorScale>
        <cfvo type="min"/>
        <cfvo type="max"/>
        <color rgb="FF63BE7B"/>
        <color rgb="FFFCFCFF"/>
      </colorScale>
    </cfRule>
  </conditionalFormatting>
  <conditionalFormatting sqref="AOH16">
    <cfRule type="colorScale" priority="14227">
      <colorScale>
        <cfvo type="min"/>
        <cfvo type="max"/>
        <color rgb="FFFF7128"/>
        <color rgb="FFFFEF9C"/>
      </colorScale>
    </cfRule>
    <cfRule type="colorScale" priority="16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J16">
    <cfRule type="cellIs" dxfId="3" priority="1939" operator="equal">
      <formula>"暂停"</formula>
    </cfRule>
    <cfRule type="cellIs" dxfId="2" priority="3987" operator="equal">
      <formula>"上调"</formula>
    </cfRule>
    <cfRule type="cellIs" dxfId="1" priority="6035" operator="equal">
      <formula>"下调"</formula>
    </cfRule>
    <cfRule type="cellIs" dxfId="0" priority="8083" operator="equal">
      <formula>"不变"</formula>
    </cfRule>
    <cfRule type="iconSet" priority="10131">
      <iconSet iconSet="3Arrows">
        <cfvo type="percent" val="0"/>
        <cfvo type="percent" val="33"/>
        <cfvo type="percent" val="67"/>
      </iconSet>
    </cfRule>
  </conditionalFormatting>
  <conditionalFormatting sqref="AON16">
    <cfRule type="colorScale" priority="12179">
      <colorScale>
        <cfvo type="min"/>
        <cfvo type="max"/>
        <color rgb="FF63BE7B"/>
        <color rgb="FFFCFCFF"/>
      </colorScale>
    </cfRule>
  </conditionalFormatting>
  <conditionalFormatting sqref="AOP16">
    <cfRule type="colorScale" priority="14226">
      <colorScale>
        <cfvo type="min"/>
        <cfvo type="max"/>
        <color rgb="FFFF7128"/>
        <color rgb="FFFFEF9C"/>
      </colorScale>
    </cfRule>
    <cfRule type="colorScale" priority="162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R16">
    <cfRule type="cellIs" dxfId="3" priority="1938" operator="equal">
      <formula>"暂停"</formula>
    </cfRule>
    <cfRule type="cellIs" dxfId="2" priority="3986" operator="equal">
      <formula>"上调"</formula>
    </cfRule>
    <cfRule type="cellIs" dxfId="1" priority="6034" operator="equal">
      <formula>"下调"</formula>
    </cfRule>
    <cfRule type="cellIs" dxfId="0" priority="8082" operator="equal">
      <formula>"不变"</formula>
    </cfRule>
    <cfRule type="iconSet" priority="10130">
      <iconSet iconSet="3Arrows">
        <cfvo type="percent" val="0"/>
        <cfvo type="percent" val="33"/>
        <cfvo type="percent" val="67"/>
      </iconSet>
    </cfRule>
  </conditionalFormatting>
  <conditionalFormatting sqref="AOV16">
    <cfRule type="colorScale" priority="12178">
      <colorScale>
        <cfvo type="min"/>
        <cfvo type="max"/>
        <color rgb="FF63BE7B"/>
        <color rgb="FFFCFCFF"/>
      </colorScale>
    </cfRule>
  </conditionalFormatting>
  <conditionalFormatting sqref="AOX16">
    <cfRule type="colorScale" priority="14225">
      <colorScale>
        <cfvo type="min"/>
        <cfvo type="max"/>
        <color rgb="FFFF7128"/>
        <color rgb="FFFFEF9C"/>
      </colorScale>
    </cfRule>
    <cfRule type="colorScale" priority="162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Z16">
    <cfRule type="cellIs" dxfId="3" priority="1937" operator="equal">
      <formula>"暂停"</formula>
    </cfRule>
    <cfRule type="cellIs" dxfId="2" priority="3985" operator="equal">
      <formula>"上调"</formula>
    </cfRule>
    <cfRule type="cellIs" dxfId="1" priority="6033" operator="equal">
      <formula>"下调"</formula>
    </cfRule>
    <cfRule type="cellIs" dxfId="0" priority="8081" operator="equal">
      <formula>"不变"</formula>
    </cfRule>
    <cfRule type="iconSet" priority="10129">
      <iconSet iconSet="3Arrows">
        <cfvo type="percent" val="0"/>
        <cfvo type="percent" val="33"/>
        <cfvo type="percent" val="67"/>
      </iconSet>
    </cfRule>
  </conditionalFormatting>
  <conditionalFormatting sqref="APD16">
    <cfRule type="colorScale" priority="12177">
      <colorScale>
        <cfvo type="min"/>
        <cfvo type="max"/>
        <color rgb="FF63BE7B"/>
        <color rgb="FFFCFCFF"/>
      </colorScale>
    </cfRule>
  </conditionalFormatting>
  <conditionalFormatting sqref="APF16">
    <cfRule type="colorScale" priority="14224">
      <colorScale>
        <cfvo type="min"/>
        <cfvo type="max"/>
        <color rgb="FFFF7128"/>
        <color rgb="FFFFEF9C"/>
      </colorScale>
    </cfRule>
    <cfRule type="colorScale" priority="162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H16">
    <cfRule type="cellIs" dxfId="3" priority="1936" operator="equal">
      <formula>"暂停"</formula>
    </cfRule>
    <cfRule type="cellIs" dxfId="2" priority="3984" operator="equal">
      <formula>"上调"</formula>
    </cfRule>
    <cfRule type="cellIs" dxfId="1" priority="6032" operator="equal">
      <formula>"下调"</formula>
    </cfRule>
    <cfRule type="cellIs" dxfId="0" priority="8080" operator="equal">
      <formula>"不变"</formula>
    </cfRule>
    <cfRule type="iconSet" priority="10128">
      <iconSet iconSet="3Arrows">
        <cfvo type="percent" val="0"/>
        <cfvo type="percent" val="33"/>
        <cfvo type="percent" val="67"/>
      </iconSet>
    </cfRule>
  </conditionalFormatting>
  <conditionalFormatting sqref="APL16">
    <cfRule type="colorScale" priority="12176">
      <colorScale>
        <cfvo type="min"/>
        <cfvo type="max"/>
        <color rgb="FF63BE7B"/>
        <color rgb="FFFCFCFF"/>
      </colorScale>
    </cfRule>
  </conditionalFormatting>
  <conditionalFormatting sqref="APN16">
    <cfRule type="colorScale" priority="14223">
      <colorScale>
        <cfvo type="min"/>
        <cfvo type="max"/>
        <color rgb="FFFF7128"/>
        <color rgb="FFFFEF9C"/>
      </colorScale>
    </cfRule>
    <cfRule type="colorScale" priority="162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P16">
    <cfRule type="cellIs" dxfId="3" priority="1935" operator="equal">
      <formula>"暂停"</formula>
    </cfRule>
    <cfRule type="cellIs" dxfId="2" priority="3983" operator="equal">
      <formula>"上调"</formula>
    </cfRule>
    <cfRule type="cellIs" dxfId="1" priority="6031" operator="equal">
      <formula>"下调"</formula>
    </cfRule>
    <cfRule type="cellIs" dxfId="0" priority="8079" operator="equal">
      <formula>"不变"</formula>
    </cfRule>
    <cfRule type="iconSet" priority="10127">
      <iconSet iconSet="3Arrows">
        <cfvo type="percent" val="0"/>
        <cfvo type="percent" val="33"/>
        <cfvo type="percent" val="67"/>
      </iconSet>
    </cfRule>
  </conditionalFormatting>
  <conditionalFormatting sqref="APT16">
    <cfRule type="colorScale" priority="12175">
      <colorScale>
        <cfvo type="min"/>
        <cfvo type="max"/>
        <color rgb="FF63BE7B"/>
        <color rgb="FFFCFCFF"/>
      </colorScale>
    </cfRule>
  </conditionalFormatting>
  <conditionalFormatting sqref="APV16">
    <cfRule type="colorScale" priority="14222">
      <colorScale>
        <cfvo type="min"/>
        <cfvo type="max"/>
        <color rgb="FFFF7128"/>
        <color rgb="FFFFEF9C"/>
      </colorScale>
    </cfRule>
    <cfRule type="colorScale" priority="162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X16">
    <cfRule type="cellIs" dxfId="3" priority="1934" operator="equal">
      <formula>"暂停"</formula>
    </cfRule>
    <cfRule type="cellIs" dxfId="2" priority="3982" operator="equal">
      <formula>"上调"</formula>
    </cfRule>
    <cfRule type="cellIs" dxfId="1" priority="6030" operator="equal">
      <formula>"下调"</formula>
    </cfRule>
    <cfRule type="cellIs" dxfId="0" priority="8078" operator="equal">
      <formula>"不变"</formula>
    </cfRule>
    <cfRule type="iconSet" priority="10126">
      <iconSet iconSet="3Arrows">
        <cfvo type="percent" val="0"/>
        <cfvo type="percent" val="33"/>
        <cfvo type="percent" val="67"/>
      </iconSet>
    </cfRule>
  </conditionalFormatting>
  <conditionalFormatting sqref="AQB16">
    <cfRule type="colorScale" priority="12174">
      <colorScale>
        <cfvo type="min"/>
        <cfvo type="max"/>
        <color rgb="FF63BE7B"/>
        <color rgb="FFFCFCFF"/>
      </colorScale>
    </cfRule>
  </conditionalFormatting>
  <conditionalFormatting sqref="AQD16">
    <cfRule type="colorScale" priority="14221">
      <colorScale>
        <cfvo type="min"/>
        <cfvo type="max"/>
        <color rgb="FFFF7128"/>
        <color rgb="FFFFEF9C"/>
      </colorScale>
    </cfRule>
    <cfRule type="colorScale" priority="162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F16">
    <cfRule type="cellIs" dxfId="3" priority="1933" operator="equal">
      <formula>"暂停"</formula>
    </cfRule>
    <cfRule type="cellIs" dxfId="2" priority="3981" operator="equal">
      <formula>"上调"</formula>
    </cfRule>
    <cfRule type="cellIs" dxfId="1" priority="6029" operator="equal">
      <formula>"下调"</formula>
    </cfRule>
    <cfRule type="cellIs" dxfId="0" priority="8077" operator="equal">
      <formula>"不变"</formula>
    </cfRule>
    <cfRule type="iconSet" priority="10125">
      <iconSet iconSet="3Arrows">
        <cfvo type="percent" val="0"/>
        <cfvo type="percent" val="33"/>
        <cfvo type="percent" val="67"/>
      </iconSet>
    </cfRule>
  </conditionalFormatting>
  <conditionalFormatting sqref="AQJ16">
    <cfRule type="colorScale" priority="12173">
      <colorScale>
        <cfvo type="min"/>
        <cfvo type="max"/>
        <color rgb="FF63BE7B"/>
        <color rgb="FFFCFCFF"/>
      </colorScale>
    </cfRule>
  </conditionalFormatting>
  <conditionalFormatting sqref="AQL16">
    <cfRule type="colorScale" priority="14220">
      <colorScale>
        <cfvo type="min"/>
        <cfvo type="max"/>
        <color rgb="FFFF7128"/>
        <color rgb="FFFFEF9C"/>
      </colorScale>
    </cfRule>
    <cfRule type="colorScale" priority="16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N16">
    <cfRule type="cellIs" dxfId="3" priority="1932" operator="equal">
      <formula>"暂停"</formula>
    </cfRule>
    <cfRule type="cellIs" dxfId="2" priority="3980" operator="equal">
      <formula>"上调"</formula>
    </cfRule>
    <cfRule type="cellIs" dxfId="1" priority="6028" operator="equal">
      <formula>"下调"</formula>
    </cfRule>
    <cfRule type="cellIs" dxfId="0" priority="8076" operator="equal">
      <formula>"不变"</formula>
    </cfRule>
    <cfRule type="iconSet" priority="10124">
      <iconSet iconSet="3Arrows">
        <cfvo type="percent" val="0"/>
        <cfvo type="percent" val="33"/>
        <cfvo type="percent" val="67"/>
      </iconSet>
    </cfRule>
  </conditionalFormatting>
  <conditionalFormatting sqref="AQR16">
    <cfRule type="colorScale" priority="12172">
      <colorScale>
        <cfvo type="min"/>
        <cfvo type="max"/>
        <color rgb="FF63BE7B"/>
        <color rgb="FFFCFCFF"/>
      </colorScale>
    </cfRule>
  </conditionalFormatting>
  <conditionalFormatting sqref="AQT16">
    <cfRule type="colorScale" priority="14219">
      <colorScale>
        <cfvo type="min"/>
        <cfvo type="max"/>
        <color rgb="FFFF7128"/>
        <color rgb="FFFFEF9C"/>
      </colorScale>
    </cfRule>
    <cfRule type="colorScale" priority="162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V16">
    <cfRule type="cellIs" dxfId="3" priority="1931" operator="equal">
      <formula>"暂停"</formula>
    </cfRule>
    <cfRule type="cellIs" dxfId="2" priority="3979" operator="equal">
      <formula>"上调"</formula>
    </cfRule>
    <cfRule type="cellIs" dxfId="1" priority="6027" operator="equal">
      <formula>"下调"</formula>
    </cfRule>
    <cfRule type="cellIs" dxfId="0" priority="8075" operator="equal">
      <formula>"不变"</formula>
    </cfRule>
    <cfRule type="iconSet" priority="10123">
      <iconSet iconSet="3Arrows">
        <cfvo type="percent" val="0"/>
        <cfvo type="percent" val="33"/>
        <cfvo type="percent" val="67"/>
      </iconSet>
    </cfRule>
  </conditionalFormatting>
  <conditionalFormatting sqref="AQZ16">
    <cfRule type="colorScale" priority="12171">
      <colorScale>
        <cfvo type="min"/>
        <cfvo type="max"/>
        <color rgb="FF63BE7B"/>
        <color rgb="FFFCFCFF"/>
      </colorScale>
    </cfRule>
  </conditionalFormatting>
  <conditionalFormatting sqref="ARB16">
    <cfRule type="colorScale" priority="14218">
      <colorScale>
        <cfvo type="min"/>
        <cfvo type="max"/>
        <color rgb="FFFF7128"/>
        <color rgb="FFFFEF9C"/>
      </colorScale>
    </cfRule>
    <cfRule type="colorScale" priority="16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D16">
    <cfRule type="cellIs" dxfId="3" priority="1930" operator="equal">
      <formula>"暂停"</formula>
    </cfRule>
    <cfRule type="cellIs" dxfId="2" priority="3978" operator="equal">
      <formula>"上调"</formula>
    </cfRule>
    <cfRule type="cellIs" dxfId="1" priority="6026" operator="equal">
      <formula>"下调"</formula>
    </cfRule>
    <cfRule type="cellIs" dxfId="0" priority="8074" operator="equal">
      <formula>"不变"</formula>
    </cfRule>
    <cfRule type="iconSet" priority="10122">
      <iconSet iconSet="3Arrows">
        <cfvo type="percent" val="0"/>
        <cfvo type="percent" val="33"/>
        <cfvo type="percent" val="67"/>
      </iconSet>
    </cfRule>
  </conditionalFormatting>
  <conditionalFormatting sqref="ARH16">
    <cfRule type="colorScale" priority="12170">
      <colorScale>
        <cfvo type="min"/>
        <cfvo type="max"/>
        <color rgb="FF63BE7B"/>
        <color rgb="FFFCFCFF"/>
      </colorScale>
    </cfRule>
  </conditionalFormatting>
  <conditionalFormatting sqref="ARJ16">
    <cfRule type="colorScale" priority="14217">
      <colorScale>
        <cfvo type="min"/>
        <cfvo type="max"/>
        <color rgb="FFFF7128"/>
        <color rgb="FFFFEF9C"/>
      </colorScale>
    </cfRule>
    <cfRule type="colorScale" priority="16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L16">
    <cfRule type="cellIs" dxfId="3" priority="1929" operator="equal">
      <formula>"暂停"</formula>
    </cfRule>
    <cfRule type="cellIs" dxfId="2" priority="3977" operator="equal">
      <formula>"上调"</formula>
    </cfRule>
    <cfRule type="cellIs" dxfId="1" priority="6025" operator="equal">
      <formula>"下调"</formula>
    </cfRule>
    <cfRule type="cellIs" dxfId="0" priority="8073" operator="equal">
      <formula>"不变"</formula>
    </cfRule>
    <cfRule type="iconSet" priority="10121">
      <iconSet iconSet="3Arrows">
        <cfvo type="percent" val="0"/>
        <cfvo type="percent" val="33"/>
        <cfvo type="percent" val="67"/>
      </iconSet>
    </cfRule>
  </conditionalFormatting>
  <conditionalFormatting sqref="ARP16">
    <cfRule type="colorScale" priority="12169">
      <colorScale>
        <cfvo type="min"/>
        <cfvo type="max"/>
        <color rgb="FF63BE7B"/>
        <color rgb="FFFCFCFF"/>
      </colorScale>
    </cfRule>
  </conditionalFormatting>
  <conditionalFormatting sqref="ARR16">
    <cfRule type="colorScale" priority="14216">
      <colorScale>
        <cfvo type="min"/>
        <cfvo type="max"/>
        <color rgb="FFFF7128"/>
        <color rgb="FFFFEF9C"/>
      </colorScale>
    </cfRule>
    <cfRule type="colorScale" priority="16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T16">
    <cfRule type="cellIs" dxfId="3" priority="1928" operator="equal">
      <formula>"暂停"</formula>
    </cfRule>
    <cfRule type="cellIs" dxfId="2" priority="3976" operator="equal">
      <formula>"上调"</formula>
    </cfRule>
    <cfRule type="cellIs" dxfId="1" priority="6024" operator="equal">
      <formula>"下调"</formula>
    </cfRule>
    <cfRule type="cellIs" dxfId="0" priority="8072" operator="equal">
      <formula>"不变"</formula>
    </cfRule>
    <cfRule type="iconSet" priority="10120">
      <iconSet iconSet="3Arrows">
        <cfvo type="percent" val="0"/>
        <cfvo type="percent" val="33"/>
        <cfvo type="percent" val="67"/>
      </iconSet>
    </cfRule>
  </conditionalFormatting>
  <conditionalFormatting sqref="ARX16">
    <cfRule type="colorScale" priority="12168">
      <colorScale>
        <cfvo type="min"/>
        <cfvo type="max"/>
        <color rgb="FF63BE7B"/>
        <color rgb="FFFCFCFF"/>
      </colorScale>
    </cfRule>
  </conditionalFormatting>
  <conditionalFormatting sqref="ARZ16">
    <cfRule type="colorScale" priority="14215">
      <colorScale>
        <cfvo type="min"/>
        <cfvo type="max"/>
        <color rgb="FFFF7128"/>
        <color rgb="FFFFEF9C"/>
      </colorScale>
    </cfRule>
    <cfRule type="colorScale" priority="162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B16">
    <cfRule type="cellIs" dxfId="3" priority="1927" operator="equal">
      <formula>"暂停"</formula>
    </cfRule>
    <cfRule type="cellIs" dxfId="2" priority="3975" operator="equal">
      <formula>"上调"</formula>
    </cfRule>
    <cfRule type="cellIs" dxfId="1" priority="6023" operator="equal">
      <formula>"下调"</formula>
    </cfRule>
    <cfRule type="cellIs" dxfId="0" priority="8071" operator="equal">
      <formula>"不变"</formula>
    </cfRule>
    <cfRule type="iconSet" priority="10119">
      <iconSet iconSet="3Arrows">
        <cfvo type="percent" val="0"/>
        <cfvo type="percent" val="33"/>
        <cfvo type="percent" val="67"/>
      </iconSet>
    </cfRule>
  </conditionalFormatting>
  <conditionalFormatting sqref="ASF16">
    <cfRule type="colorScale" priority="12167">
      <colorScale>
        <cfvo type="min"/>
        <cfvo type="max"/>
        <color rgb="FF63BE7B"/>
        <color rgb="FFFCFCFF"/>
      </colorScale>
    </cfRule>
  </conditionalFormatting>
  <conditionalFormatting sqref="ASH16">
    <cfRule type="colorScale" priority="14214">
      <colorScale>
        <cfvo type="min"/>
        <cfvo type="max"/>
        <color rgb="FFFF7128"/>
        <color rgb="FFFFEF9C"/>
      </colorScale>
    </cfRule>
    <cfRule type="colorScale" priority="16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J16">
    <cfRule type="cellIs" dxfId="3" priority="1926" operator="equal">
      <formula>"暂停"</formula>
    </cfRule>
    <cfRule type="cellIs" dxfId="2" priority="3974" operator="equal">
      <formula>"上调"</formula>
    </cfRule>
    <cfRule type="cellIs" dxfId="1" priority="6022" operator="equal">
      <formula>"下调"</formula>
    </cfRule>
    <cfRule type="cellIs" dxfId="0" priority="8070" operator="equal">
      <formula>"不变"</formula>
    </cfRule>
    <cfRule type="iconSet" priority="10118">
      <iconSet iconSet="3Arrows">
        <cfvo type="percent" val="0"/>
        <cfvo type="percent" val="33"/>
        <cfvo type="percent" val="67"/>
      </iconSet>
    </cfRule>
  </conditionalFormatting>
  <conditionalFormatting sqref="ASN16">
    <cfRule type="colorScale" priority="12166">
      <colorScale>
        <cfvo type="min"/>
        <cfvo type="max"/>
        <color rgb="FF63BE7B"/>
        <color rgb="FFFCFCFF"/>
      </colorScale>
    </cfRule>
  </conditionalFormatting>
  <conditionalFormatting sqref="ASP16">
    <cfRule type="colorScale" priority="14213">
      <colorScale>
        <cfvo type="min"/>
        <cfvo type="max"/>
        <color rgb="FFFF7128"/>
        <color rgb="FFFFEF9C"/>
      </colorScale>
    </cfRule>
    <cfRule type="colorScale" priority="16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R16">
    <cfRule type="cellIs" dxfId="3" priority="1925" operator="equal">
      <formula>"暂停"</formula>
    </cfRule>
    <cfRule type="cellIs" dxfId="2" priority="3973" operator="equal">
      <formula>"上调"</formula>
    </cfRule>
    <cfRule type="cellIs" dxfId="1" priority="6021" operator="equal">
      <formula>"下调"</formula>
    </cfRule>
    <cfRule type="cellIs" dxfId="0" priority="8069" operator="equal">
      <formula>"不变"</formula>
    </cfRule>
    <cfRule type="iconSet" priority="10117">
      <iconSet iconSet="3Arrows">
        <cfvo type="percent" val="0"/>
        <cfvo type="percent" val="33"/>
        <cfvo type="percent" val="67"/>
      </iconSet>
    </cfRule>
  </conditionalFormatting>
  <conditionalFormatting sqref="ASV16">
    <cfRule type="colorScale" priority="12165">
      <colorScale>
        <cfvo type="min"/>
        <cfvo type="max"/>
        <color rgb="FF63BE7B"/>
        <color rgb="FFFCFCFF"/>
      </colorScale>
    </cfRule>
  </conditionalFormatting>
  <conditionalFormatting sqref="ASX16">
    <cfRule type="colorScale" priority="14212">
      <colorScale>
        <cfvo type="min"/>
        <cfvo type="max"/>
        <color rgb="FFFF7128"/>
        <color rgb="FFFFEF9C"/>
      </colorScale>
    </cfRule>
    <cfRule type="colorScale" priority="16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Z16">
    <cfRule type="cellIs" dxfId="3" priority="1924" operator="equal">
      <formula>"暂停"</formula>
    </cfRule>
    <cfRule type="cellIs" dxfId="2" priority="3972" operator="equal">
      <formula>"上调"</formula>
    </cfRule>
    <cfRule type="cellIs" dxfId="1" priority="6020" operator="equal">
      <formula>"下调"</formula>
    </cfRule>
    <cfRule type="cellIs" dxfId="0" priority="8068" operator="equal">
      <formula>"不变"</formula>
    </cfRule>
    <cfRule type="iconSet" priority="10116">
      <iconSet iconSet="3Arrows">
        <cfvo type="percent" val="0"/>
        <cfvo type="percent" val="33"/>
        <cfvo type="percent" val="67"/>
      </iconSet>
    </cfRule>
  </conditionalFormatting>
  <conditionalFormatting sqref="ATD16">
    <cfRule type="colorScale" priority="12164">
      <colorScale>
        <cfvo type="min"/>
        <cfvo type="max"/>
        <color rgb="FF63BE7B"/>
        <color rgb="FFFCFCFF"/>
      </colorScale>
    </cfRule>
  </conditionalFormatting>
  <conditionalFormatting sqref="ATF16">
    <cfRule type="colorScale" priority="14211">
      <colorScale>
        <cfvo type="min"/>
        <cfvo type="max"/>
        <color rgb="FFFF7128"/>
        <color rgb="FFFFEF9C"/>
      </colorScale>
    </cfRule>
    <cfRule type="colorScale" priority="162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H16">
    <cfRule type="cellIs" dxfId="3" priority="1923" operator="equal">
      <formula>"暂停"</formula>
    </cfRule>
    <cfRule type="cellIs" dxfId="2" priority="3971" operator="equal">
      <formula>"上调"</formula>
    </cfRule>
    <cfRule type="cellIs" dxfId="1" priority="6019" operator="equal">
      <formula>"下调"</formula>
    </cfRule>
    <cfRule type="cellIs" dxfId="0" priority="8067" operator="equal">
      <formula>"不变"</formula>
    </cfRule>
    <cfRule type="iconSet" priority="10115">
      <iconSet iconSet="3Arrows">
        <cfvo type="percent" val="0"/>
        <cfvo type="percent" val="33"/>
        <cfvo type="percent" val="67"/>
      </iconSet>
    </cfRule>
  </conditionalFormatting>
  <conditionalFormatting sqref="ATL16">
    <cfRule type="colorScale" priority="12163">
      <colorScale>
        <cfvo type="min"/>
        <cfvo type="max"/>
        <color rgb="FF63BE7B"/>
        <color rgb="FFFCFCFF"/>
      </colorScale>
    </cfRule>
  </conditionalFormatting>
  <conditionalFormatting sqref="ATN16">
    <cfRule type="colorScale" priority="14210">
      <colorScale>
        <cfvo type="min"/>
        <cfvo type="max"/>
        <color rgb="FFFF7128"/>
        <color rgb="FFFFEF9C"/>
      </colorScale>
    </cfRule>
    <cfRule type="colorScale" priority="16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P16">
    <cfRule type="cellIs" dxfId="3" priority="1922" operator="equal">
      <formula>"暂停"</formula>
    </cfRule>
    <cfRule type="cellIs" dxfId="2" priority="3970" operator="equal">
      <formula>"上调"</formula>
    </cfRule>
    <cfRule type="cellIs" dxfId="1" priority="6018" operator="equal">
      <formula>"下调"</formula>
    </cfRule>
    <cfRule type="cellIs" dxfId="0" priority="8066" operator="equal">
      <formula>"不变"</formula>
    </cfRule>
    <cfRule type="iconSet" priority="10114">
      <iconSet iconSet="3Arrows">
        <cfvo type="percent" val="0"/>
        <cfvo type="percent" val="33"/>
        <cfvo type="percent" val="67"/>
      </iconSet>
    </cfRule>
  </conditionalFormatting>
  <conditionalFormatting sqref="ATT16">
    <cfRule type="colorScale" priority="12162">
      <colorScale>
        <cfvo type="min"/>
        <cfvo type="max"/>
        <color rgb="FF63BE7B"/>
        <color rgb="FFFCFCFF"/>
      </colorScale>
    </cfRule>
  </conditionalFormatting>
  <conditionalFormatting sqref="ATV16">
    <cfRule type="colorScale" priority="14209">
      <colorScale>
        <cfvo type="min"/>
        <cfvo type="max"/>
        <color rgb="FFFF7128"/>
        <color rgb="FFFFEF9C"/>
      </colorScale>
    </cfRule>
    <cfRule type="colorScale" priority="16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X16">
    <cfRule type="cellIs" dxfId="3" priority="1921" operator="equal">
      <formula>"暂停"</formula>
    </cfRule>
    <cfRule type="cellIs" dxfId="2" priority="3969" operator="equal">
      <formula>"上调"</formula>
    </cfRule>
    <cfRule type="cellIs" dxfId="1" priority="6017" operator="equal">
      <formula>"下调"</formula>
    </cfRule>
    <cfRule type="cellIs" dxfId="0" priority="8065" operator="equal">
      <formula>"不变"</formula>
    </cfRule>
    <cfRule type="iconSet" priority="10113">
      <iconSet iconSet="3Arrows">
        <cfvo type="percent" val="0"/>
        <cfvo type="percent" val="33"/>
        <cfvo type="percent" val="67"/>
      </iconSet>
    </cfRule>
  </conditionalFormatting>
  <conditionalFormatting sqref="AUB16">
    <cfRule type="colorScale" priority="12161">
      <colorScale>
        <cfvo type="min"/>
        <cfvo type="max"/>
        <color rgb="FF63BE7B"/>
        <color rgb="FFFCFCFF"/>
      </colorScale>
    </cfRule>
  </conditionalFormatting>
  <conditionalFormatting sqref="AUD16">
    <cfRule type="colorScale" priority="14208">
      <colorScale>
        <cfvo type="min"/>
        <cfvo type="max"/>
        <color rgb="FFFF7128"/>
        <color rgb="FFFFEF9C"/>
      </colorScale>
    </cfRule>
    <cfRule type="colorScale" priority="16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F16">
    <cfRule type="cellIs" dxfId="3" priority="1920" operator="equal">
      <formula>"暂停"</formula>
    </cfRule>
    <cfRule type="cellIs" dxfId="2" priority="3968" operator="equal">
      <formula>"上调"</formula>
    </cfRule>
    <cfRule type="cellIs" dxfId="1" priority="6016" operator="equal">
      <formula>"下调"</formula>
    </cfRule>
    <cfRule type="cellIs" dxfId="0" priority="8064" operator="equal">
      <formula>"不变"</formula>
    </cfRule>
    <cfRule type="iconSet" priority="10112">
      <iconSet iconSet="3Arrows">
        <cfvo type="percent" val="0"/>
        <cfvo type="percent" val="33"/>
        <cfvo type="percent" val="67"/>
      </iconSet>
    </cfRule>
  </conditionalFormatting>
  <conditionalFormatting sqref="AUJ16">
    <cfRule type="colorScale" priority="12160">
      <colorScale>
        <cfvo type="min"/>
        <cfvo type="max"/>
        <color rgb="FF63BE7B"/>
        <color rgb="FFFCFCFF"/>
      </colorScale>
    </cfRule>
  </conditionalFormatting>
  <conditionalFormatting sqref="AUL16">
    <cfRule type="colorScale" priority="14207">
      <colorScale>
        <cfvo type="min"/>
        <cfvo type="max"/>
        <color rgb="FFFF7128"/>
        <color rgb="FFFFEF9C"/>
      </colorScale>
    </cfRule>
    <cfRule type="colorScale" priority="16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N16">
    <cfRule type="cellIs" dxfId="3" priority="1919" operator="equal">
      <formula>"暂停"</formula>
    </cfRule>
    <cfRule type="cellIs" dxfId="2" priority="3967" operator="equal">
      <formula>"上调"</formula>
    </cfRule>
    <cfRule type="cellIs" dxfId="1" priority="6015" operator="equal">
      <formula>"下调"</formula>
    </cfRule>
    <cfRule type="cellIs" dxfId="0" priority="8063" operator="equal">
      <formula>"不变"</formula>
    </cfRule>
    <cfRule type="iconSet" priority="10111">
      <iconSet iconSet="3Arrows">
        <cfvo type="percent" val="0"/>
        <cfvo type="percent" val="33"/>
        <cfvo type="percent" val="67"/>
      </iconSet>
    </cfRule>
  </conditionalFormatting>
  <conditionalFormatting sqref="AUR16">
    <cfRule type="colorScale" priority="12159">
      <colorScale>
        <cfvo type="min"/>
        <cfvo type="max"/>
        <color rgb="FF63BE7B"/>
        <color rgb="FFFCFCFF"/>
      </colorScale>
    </cfRule>
  </conditionalFormatting>
  <conditionalFormatting sqref="AUT16">
    <cfRule type="colorScale" priority="14206">
      <colorScale>
        <cfvo type="min"/>
        <cfvo type="max"/>
        <color rgb="FFFF7128"/>
        <color rgb="FFFFEF9C"/>
      </colorScale>
    </cfRule>
    <cfRule type="colorScale" priority="16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V16">
    <cfRule type="cellIs" dxfId="3" priority="1918" operator="equal">
      <formula>"暂停"</formula>
    </cfRule>
    <cfRule type="cellIs" dxfId="2" priority="3966" operator="equal">
      <formula>"上调"</formula>
    </cfRule>
    <cfRule type="cellIs" dxfId="1" priority="6014" operator="equal">
      <formula>"下调"</formula>
    </cfRule>
    <cfRule type="cellIs" dxfId="0" priority="8062" operator="equal">
      <formula>"不变"</formula>
    </cfRule>
    <cfRule type="iconSet" priority="10110">
      <iconSet iconSet="3Arrows">
        <cfvo type="percent" val="0"/>
        <cfvo type="percent" val="33"/>
        <cfvo type="percent" val="67"/>
      </iconSet>
    </cfRule>
  </conditionalFormatting>
  <conditionalFormatting sqref="AUZ16">
    <cfRule type="colorScale" priority="12158">
      <colorScale>
        <cfvo type="min"/>
        <cfvo type="max"/>
        <color rgb="FF63BE7B"/>
        <color rgb="FFFCFCFF"/>
      </colorScale>
    </cfRule>
  </conditionalFormatting>
  <conditionalFormatting sqref="AVB16">
    <cfRule type="colorScale" priority="14205">
      <colorScale>
        <cfvo type="min"/>
        <cfvo type="max"/>
        <color rgb="FFFF7128"/>
        <color rgb="FFFFEF9C"/>
      </colorScale>
    </cfRule>
    <cfRule type="colorScale" priority="162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D16">
    <cfRule type="cellIs" dxfId="3" priority="1917" operator="equal">
      <formula>"暂停"</formula>
    </cfRule>
    <cfRule type="cellIs" dxfId="2" priority="3965" operator="equal">
      <formula>"上调"</formula>
    </cfRule>
    <cfRule type="cellIs" dxfId="1" priority="6013" operator="equal">
      <formula>"下调"</formula>
    </cfRule>
    <cfRule type="cellIs" dxfId="0" priority="8061" operator="equal">
      <formula>"不变"</formula>
    </cfRule>
    <cfRule type="iconSet" priority="10109">
      <iconSet iconSet="3Arrows">
        <cfvo type="percent" val="0"/>
        <cfvo type="percent" val="33"/>
        <cfvo type="percent" val="67"/>
      </iconSet>
    </cfRule>
  </conditionalFormatting>
  <conditionalFormatting sqref="AVH16">
    <cfRule type="colorScale" priority="12157">
      <colorScale>
        <cfvo type="min"/>
        <cfvo type="max"/>
        <color rgb="FF63BE7B"/>
        <color rgb="FFFCFCFF"/>
      </colorScale>
    </cfRule>
  </conditionalFormatting>
  <conditionalFormatting sqref="AVJ16">
    <cfRule type="colorScale" priority="14204">
      <colorScale>
        <cfvo type="min"/>
        <cfvo type="max"/>
        <color rgb="FFFF7128"/>
        <color rgb="FFFFEF9C"/>
      </colorScale>
    </cfRule>
    <cfRule type="colorScale" priority="16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L16">
    <cfRule type="cellIs" dxfId="3" priority="1916" operator="equal">
      <formula>"暂停"</formula>
    </cfRule>
    <cfRule type="cellIs" dxfId="2" priority="3964" operator="equal">
      <formula>"上调"</formula>
    </cfRule>
    <cfRule type="cellIs" dxfId="1" priority="6012" operator="equal">
      <formula>"下调"</formula>
    </cfRule>
    <cfRule type="cellIs" dxfId="0" priority="8060" operator="equal">
      <formula>"不变"</formula>
    </cfRule>
    <cfRule type="iconSet" priority="10108">
      <iconSet iconSet="3Arrows">
        <cfvo type="percent" val="0"/>
        <cfvo type="percent" val="33"/>
        <cfvo type="percent" val="67"/>
      </iconSet>
    </cfRule>
  </conditionalFormatting>
  <conditionalFormatting sqref="AVP16">
    <cfRule type="colorScale" priority="12156">
      <colorScale>
        <cfvo type="min"/>
        <cfvo type="max"/>
        <color rgb="FF63BE7B"/>
        <color rgb="FFFCFCFF"/>
      </colorScale>
    </cfRule>
  </conditionalFormatting>
  <conditionalFormatting sqref="AVR16">
    <cfRule type="colorScale" priority="14203">
      <colorScale>
        <cfvo type="min"/>
        <cfvo type="max"/>
        <color rgb="FFFF7128"/>
        <color rgb="FFFFEF9C"/>
      </colorScale>
    </cfRule>
    <cfRule type="colorScale" priority="162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T16">
    <cfRule type="cellIs" dxfId="3" priority="1915" operator="equal">
      <formula>"暂停"</formula>
    </cfRule>
    <cfRule type="cellIs" dxfId="2" priority="3963" operator="equal">
      <formula>"上调"</formula>
    </cfRule>
    <cfRule type="cellIs" dxfId="1" priority="6011" operator="equal">
      <formula>"下调"</formula>
    </cfRule>
    <cfRule type="cellIs" dxfId="0" priority="8059" operator="equal">
      <formula>"不变"</formula>
    </cfRule>
    <cfRule type="iconSet" priority="10107">
      <iconSet iconSet="3Arrows">
        <cfvo type="percent" val="0"/>
        <cfvo type="percent" val="33"/>
        <cfvo type="percent" val="67"/>
      </iconSet>
    </cfRule>
  </conditionalFormatting>
  <conditionalFormatting sqref="AVX16">
    <cfRule type="colorScale" priority="12155">
      <colorScale>
        <cfvo type="min"/>
        <cfvo type="max"/>
        <color rgb="FF63BE7B"/>
        <color rgb="FFFCFCFF"/>
      </colorScale>
    </cfRule>
  </conditionalFormatting>
  <conditionalFormatting sqref="AVZ16">
    <cfRule type="colorScale" priority="14202">
      <colorScale>
        <cfvo type="min"/>
        <cfvo type="max"/>
        <color rgb="FFFF7128"/>
        <color rgb="FFFFEF9C"/>
      </colorScale>
    </cfRule>
    <cfRule type="colorScale" priority="16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B16">
    <cfRule type="cellIs" dxfId="3" priority="1914" operator="equal">
      <formula>"暂停"</formula>
    </cfRule>
    <cfRule type="cellIs" dxfId="2" priority="3962" operator="equal">
      <formula>"上调"</formula>
    </cfRule>
    <cfRule type="cellIs" dxfId="1" priority="6010" operator="equal">
      <formula>"下调"</formula>
    </cfRule>
    <cfRule type="cellIs" dxfId="0" priority="8058" operator="equal">
      <formula>"不变"</formula>
    </cfRule>
    <cfRule type="iconSet" priority="10106">
      <iconSet iconSet="3Arrows">
        <cfvo type="percent" val="0"/>
        <cfvo type="percent" val="33"/>
        <cfvo type="percent" val="67"/>
      </iconSet>
    </cfRule>
  </conditionalFormatting>
  <conditionalFormatting sqref="AWF16">
    <cfRule type="colorScale" priority="12154">
      <colorScale>
        <cfvo type="min"/>
        <cfvo type="max"/>
        <color rgb="FF63BE7B"/>
        <color rgb="FFFCFCFF"/>
      </colorScale>
    </cfRule>
  </conditionalFormatting>
  <conditionalFormatting sqref="AWH16">
    <cfRule type="colorScale" priority="14201">
      <colorScale>
        <cfvo type="min"/>
        <cfvo type="max"/>
        <color rgb="FFFF7128"/>
        <color rgb="FFFFEF9C"/>
      </colorScale>
    </cfRule>
    <cfRule type="colorScale" priority="16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J16">
    <cfRule type="cellIs" dxfId="3" priority="1913" operator="equal">
      <formula>"暂停"</formula>
    </cfRule>
    <cfRule type="cellIs" dxfId="2" priority="3961" operator="equal">
      <formula>"上调"</formula>
    </cfRule>
    <cfRule type="cellIs" dxfId="1" priority="6009" operator="equal">
      <formula>"下调"</formula>
    </cfRule>
    <cfRule type="cellIs" dxfId="0" priority="8057" operator="equal">
      <formula>"不变"</formula>
    </cfRule>
    <cfRule type="iconSet" priority="10105">
      <iconSet iconSet="3Arrows">
        <cfvo type="percent" val="0"/>
        <cfvo type="percent" val="33"/>
        <cfvo type="percent" val="67"/>
      </iconSet>
    </cfRule>
  </conditionalFormatting>
  <conditionalFormatting sqref="AWN16">
    <cfRule type="colorScale" priority="12153">
      <colorScale>
        <cfvo type="min"/>
        <cfvo type="max"/>
        <color rgb="FF63BE7B"/>
        <color rgb="FFFCFCFF"/>
      </colorScale>
    </cfRule>
  </conditionalFormatting>
  <conditionalFormatting sqref="AWP16">
    <cfRule type="colorScale" priority="14200">
      <colorScale>
        <cfvo type="min"/>
        <cfvo type="max"/>
        <color rgb="FFFF7128"/>
        <color rgb="FFFFEF9C"/>
      </colorScale>
    </cfRule>
    <cfRule type="colorScale" priority="16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R16">
    <cfRule type="cellIs" dxfId="3" priority="1912" operator="equal">
      <formula>"暂停"</formula>
    </cfRule>
    <cfRule type="cellIs" dxfId="2" priority="3960" operator="equal">
      <formula>"上调"</formula>
    </cfRule>
    <cfRule type="cellIs" dxfId="1" priority="6008" operator="equal">
      <formula>"下调"</formula>
    </cfRule>
    <cfRule type="cellIs" dxfId="0" priority="8056" operator="equal">
      <formula>"不变"</formula>
    </cfRule>
    <cfRule type="iconSet" priority="10104">
      <iconSet iconSet="3Arrows">
        <cfvo type="percent" val="0"/>
        <cfvo type="percent" val="33"/>
        <cfvo type="percent" val="67"/>
      </iconSet>
    </cfRule>
  </conditionalFormatting>
  <conditionalFormatting sqref="AWV16">
    <cfRule type="colorScale" priority="12152">
      <colorScale>
        <cfvo type="min"/>
        <cfvo type="max"/>
        <color rgb="FF63BE7B"/>
        <color rgb="FFFCFCFF"/>
      </colorScale>
    </cfRule>
  </conditionalFormatting>
  <conditionalFormatting sqref="AWX16">
    <cfRule type="colorScale" priority="14199">
      <colorScale>
        <cfvo type="min"/>
        <cfvo type="max"/>
        <color rgb="FFFF7128"/>
        <color rgb="FFFFEF9C"/>
      </colorScale>
    </cfRule>
    <cfRule type="colorScale" priority="16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Z16">
    <cfRule type="cellIs" dxfId="3" priority="1911" operator="equal">
      <formula>"暂停"</formula>
    </cfRule>
    <cfRule type="cellIs" dxfId="2" priority="3959" operator="equal">
      <formula>"上调"</formula>
    </cfRule>
    <cfRule type="cellIs" dxfId="1" priority="6007" operator="equal">
      <formula>"下调"</formula>
    </cfRule>
    <cfRule type="cellIs" dxfId="0" priority="8055" operator="equal">
      <formula>"不变"</formula>
    </cfRule>
    <cfRule type="iconSet" priority="10103">
      <iconSet iconSet="3Arrows">
        <cfvo type="percent" val="0"/>
        <cfvo type="percent" val="33"/>
        <cfvo type="percent" val="67"/>
      </iconSet>
    </cfRule>
  </conditionalFormatting>
  <conditionalFormatting sqref="AXD16">
    <cfRule type="colorScale" priority="12151">
      <colorScale>
        <cfvo type="min"/>
        <cfvo type="max"/>
        <color rgb="FF63BE7B"/>
        <color rgb="FFFCFCFF"/>
      </colorScale>
    </cfRule>
  </conditionalFormatting>
  <conditionalFormatting sqref="AXF16">
    <cfRule type="colorScale" priority="14198">
      <colorScale>
        <cfvo type="min"/>
        <cfvo type="max"/>
        <color rgb="FFFF7128"/>
        <color rgb="FFFFEF9C"/>
      </colorScale>
    </cfRule>
    <cfRule type="colorScale" priority="16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H16">
    <cfRule type="cellIs" dxfId="3" priority="1910" operator="equal">
      <formula>"暂停"</formula>
    </cfRule>
    <cfRule type="cellIs" dxfId="2" priority="3958" operator="equal">
      <formula>"上调"</formula>
    </cfRule>
    <cfRule type="cellIs" dxfId="1" priority="6006" operator="equal">
      <formula>"下调"</formula>
    </cfRule>
    <cfRule type="cellIs" dxfId="0" priority="8054" operator="equal">
      <formula>"不变"</formula>
    </cfRule>
    <cfRule type="iconSet" priority="10102">
      <iconSet iconSet="3Arrows">
        <cfvo type="percent" val="0"/>
        <cfvo type="percent" val="33"/>
        <cfvo type="percent" val="67"/>
      </iconSet>
    </cfRule>
  </conditionalFormatting>
  <conditionalFormatting sqref="AXL16">
    <cfRule type="colorScale" priority="12150">
      <colorScale>
        <cfvo type="min"/>
        <cfvo type="max"/>
        <color rgb="FF63BE7B"/>
        <color rgb="FFFCFCFF"/>
      </colorScale>
    </cfRule>
  </conditionalFormatting>
  <conditionalFormatting sqref="AXN16">
    <cfRule type="colorScale" priority="14197">
      <colorScale>
        <cfvo type="min"/>
        <cfvo type="max"/>
        <color rgb="FFFF7128"/>
        <color rgb="FFFFEF9C"/>
      </colorScale>
    </cfRule>
    <cfRule type="colorScale" priority="162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P16">
    <cfRule type="cellIs" dxfId="3" priority="1909" operator="equal">
      <formula>"暂停"</formula>
    </cfRule>
    <cfRule type="cellIs" dxfId="2" priority="3957" operator="equal">
      <formula>"上调"</formula>
    </cfRule>
    <cfRule type="cellIs" dxfId="1" priority="6005" operator="equal">
      <formula>"下调"</formula>
    </cfRule>
    <cfRule type="cellIs" dxfId="0" priority="8053" operator="equal">
      <formula>"不变"</formula>
    </cfRule>
    <cfRule type="iconSet" priority="10101">
      <iconSet iconSet="3Arrows">
        <cfvo type="percent" val="0"/>
        <cfvo type="percent" val="33"/>
        <cfvo type="percent" val="67"/>
      </iconSet>
    </cfRule>
  </conditionalFormatting>
  <conditionalFormatting sqref="AXT16">
    <cfRule type="colorScale" priority="12149">
      <colorScale>
        <cfvo type="min"/>
        <cfvo type="max"/>
        <color rgb="FF63BE7B"/>
        <color rgb="FFFCFCFF"/>
      </colorScale>
    </cfRule>
  </conditionalFormatting>
  <conditionalFormatting sqref="AXV16">
    <cfRule type="colorScale" priority="14196">
      <colorScale>
        <cfvo type="min"/>
        <cfvo type="max"/>
        <color rgb="FFFF7128"/>
        <color rgb="FFFFEF9C"/>
      </colorScale>
    </cfRule>
    <cfRule type="colorScale" priority="16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X16">
    <cfRule type="cellIs" dxfId="3" priority="1908" operator="equal">
      <formula>"暂停"</formula>
    </cfRule>
    <cfRule type="cellIs" dxfId="2" priority="3956" operator="equal">
      <formula>"上调"</formula>
    </cfRule>
    <cfRule type="cellIs" dxfId="1" priority="6004" operator="equal">
      <formula>"下调"</formula>
    </cfRule>
    <cfRule type="cellIs" dxfId="0" priority="8052" operator="equal">
      <formula>"不变"</formula>
    </cfRule>
    <cfRule type="iconSet" priority="10100">
      <iconSet iconSet="3Arrows">
        <cfvo type="percent" val="0"/>
        <cfvo type="percent" val="33"/>
        <cfvo type="percent" val="67"/>
      </iconSet>
    </cfRule>
  </conditionalFormatting>
  <conditionalFormatting sqref="AYB16">
    <cfRule type="colorScale" priority="12148">
      <colorScale>
        <cfvo type="min"/>
        <cfvo type="max"/>
        <color rgb="FF63BE7B"/>
        <color rgb="FFFCFCFF"/>
      </colorScale>
    </cfRule>
  </conditionalFormatting>
  <conditionalFormatting sqref="AYD16">
    <cfRule type="colorScale" priority="14195">
      <colorScale>
        <cfvo type="min"/>
        <cfvo type="max"/>
        <color rgb="FFFF7128"/>
        <color rgb="FFFFEF9C"/>
      </colorScale>
    </cfRule>
    <cfRule type="colorScale" priority="16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F16">
    <cfRule type="cellIs" dxfId="3" priority="1907" operator="equal">
      <formula>"暂停"</formula>
    </cfRule>
    <cfRule type="cellIs" dxfId="2" priority="3955" operator="equal">
      <formula>"上调"</formula>
    </cfRule>
    <cfRule type="cellIs" dxfId="1" priority="6003" operator="equal">
      <formula>"下调"</formula>
    </cfRule>
    <cfRule type="cellIs" dxfId="0" priority="8051" operator="equal">
      <formula>"不变"</formula>
    </cfRule>
    <cfRule type="iconSet" priority="10099">
      <iconSet iconSet="3Arrows">
        <cfvo type="percent" val="0"/>
        <cfvo type="percent" val="33"/>
        <cfvo type="percent" val="67"/>
      </iconSet>
    </cfRule>
  </conditionalFormatting>
  <conditionalFormatting sqref="AYJ16">
    <cfRule type="colorScale" priority="12147">
      <colorScale>
        <cfvo type="min"/>
        <cfvo type="max"/>
        <color rgb="FF63BE7B"/>
        <color rgb="FFFCFCFF"/>
      </colorScale>
    </cfRule>
  </conditionalFormatting>
  <conditionalFormatting sqref="AYL16">
    <cfRule type="colorScale" priority="14194">
      <colorScale>
        <cfvo type="min"/>
        <cfvo type="max"/>
        <color rgb="FFFF7128"/>
        <color rgb="FFFFEF9C"/>
      </colorScale>
    </cfRule>
    <cfRule type="colorScale" priority="16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N16">
    <cfRule type="cellIs" dxfId="3" priority="1906" operator="equal">
      <formula>"暂停"</formula>
    </cfRule>
    <cfRule type="cellIs" dxfId="2" priority="3954" operator="equal">
      <formula>"上调"</formula>
    </cfRule>
    <cfRule type="cellIs" dxfId="1" priority="6002" operator="equal">
      <formula>"下调"</formula>
    </cfRule>
    <cfRule type="cellIs" dxfId="0" priority="8050" operator="equal">
      <formula>"不变"</formula>
    </cfRule>
    <cfRule type="iconSet" priority="10098">
      <iconSet iconSet="3Arrows">
        <cfvo type="percent" val="0"/>
        <cfvo type="percent" val="33"/>
        <cfvo type="percent" val="67"/>
      </iconSet>
    </cfRule>
  </conditionalFormatting>
  <conditionalFormatting sqref="AYR16">
    <cfRule type="colorScale" priority="12146">
      <colorScale>
        <cfvo type="min"/>
        <cfvo type="max"/>
        <color rgb="FF63BE7B"/>
        <color rgb="FFFCFCFF"/>
      </colorScale>
    </cfRule>
  </conditionalFormatting>
  <conditionalFormatting sqref="AYT16">
    <cfRule type="colorScale" priority="14193">
      <colorScale>
        <cfvo type="min"/>
        <cfvo type="max"/>
        <color rgb="FFFF7128"/>
        <color rgb="FFFFEF9C"/>
      </colorScale>
    </cfRule>
    <cfRule type="colorScale" priority="16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V16">
    <cfRule type="cellIs" dxfId="3" priority="1905" operator="equal">
      <formula>"暂停"</formula>
    </cfRule>
    <cfRule type="cellIs" dxfId="2" priority="3953" operator="equal">
      <formula>"上调"</formula>
    </cfRule>
    <cfRule type="cellIs" dxfId="1" priority="6001" operator="equal">
      <formula>"下调"</formula>
    </cfRule>
    <cfRule type="cellIs" dxfId="0" priority="8049" operator="equal">
      <formula>"不变"</formula>
    </cfRule>
    <cfRule type="iconSet" priority="10097">
      <iconSet iconSet="3Arrows">
        <cfvo type="percent" val="0"/>
        <cfvo type="percent" val="33"/>
        <cfvo type="percent" val="67"/>
      </iconSet>
    </cfRule>
  </conditionalFormatting>
  <conditionalFormatting sqref="AYZ16">
    <cfRule type="colorScale" priority="12145">
      <colorScale>
        <cfvo type="min"/>
        <cfvo type="max"/>
        <color rgb="FF63BE7B"/>
        <color rgb="FFFCFCFF"/>
      </colorScale>
    </cfRule>
  </conditionalFormatting>
  <conditionalFormatting sqref="AZB16">
    <cfRule type="colorScale" priority="14192">
      <colorScale>
        <cfvo type="min"/>
        <cfvo type="max"/>
        <color rgb="FFFF7128"/>
        <color rgb="FFFFEF9C"/>
      </colorScale>
    </cfRule>
    <cfRule type="colorScale" priority="16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D16">
    <cfRule type="cellIs" dxfId="3" priority="1904" operator="equal">
      <formula>"暂停"</formula>
    </cfRule>
    <cfRule type="cellIs" dxfId="2" priority="3952" operator="equal">
      <formula>"上调"</formula>
    </cfRule>
    <cfRule type="cellIs" dxfId="1" priority="6000" operator="equal">
      <formula>"下调"</formula>
    </cfRule>
    <cfRule type="cellIs" dxfId="0" priority="8048" operator="equal">
      <formula>"不变"</formula>
    </cfRule>
    <cfRule type="iconSet" priority="10096">
      <iconSet iconSet="3Arrows">
        <cfvo type="percent" val="0"/>
        <cfvo type="percent" val="33"/>
        <cfvo type="percent" val="67"/>
      </iconSet>
    </cfRule>
  </conditionalFormatting>
  <conditionalFormatting sqref="AZH16">
    <cfRule type="colorScale" priority="12144">
      <colorScale>
        <cfvo type="min"/>
        <cfvo type="max"/>
        <color rgb="FF63BE7B"/>
        <color rgb="FFFCFCFF"/>
      </colorScale>
    </cfRule>
  </conditionalFormatting>
  <conditionalFormatting sqref="AZJ16">
    <cfRule type="colorScale" priority="14191">
      <colorScale>
        <cfvo type="min"/>
        <cfvo type="max"/>
        <color rgb="FFFF7128"/>
        <color rgb="FFFFEF9C"/>
      </colorScale>
    </cfRule>
    <cfRule type="colorScale" priority="16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L16">
    <cfRule type="cellIs" dxfId="3" priority="1903" operator="equal">
      <formula>"暂停"</formula>
    </cfRule>
    <cfRule type="cellIs" dxfId="2" priority="3951" operator="equal">
      <formula>"上调"</formula>
    </cfRule>
    <cfRule type="cellIs" dxfId="1" priority="5999" operator="equal">
      <formula>"下调"</formula>
    </cfRule>
    <cfRule type="cellIs" dxfId="0" priority="8047" operator="equal">
      <formula>"不变"</formula>
    </cfRule>
    <cfRule type="iconSet" priority="10095">
      <iconSet iconSet="3Arrows">
        <cfvo type="percent" val="0"/>
        <cfvo type="percent" val="33"/>
        <cfvo type="percent" val="67"/>
      </iconSet>
    </cfRule>
  </conditionalFormatting>
  <conditionalFormatting sqref="AZP16">
    <cfRule type="colorScale" priority="12143">
      <colorScale>
        <cfvo type="min"/>
        <cfvo type="max"/>
        <color rgb="FF63BE7B"/>
        <color rgb="FFFCFCFF"/>
      </colorScale>
    </cfRule>
  </conditionalFormatting>
  <conditionalFormatting sqref="AZR16">
    <cfRule type="colorScale" priority="14190">
      <colorScale>
        <cfvo type="min"/>
        <cfvo type="max"/>
        <color rgb="FFFF7128"/>
        <color rgb="FFFFEF9C"/>
      </colorScale>
    </cfRule>
    <cfRule type="colorScale" priority="16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T16">
    <cfRule type="cellIs" dxfId="3" priority="1902" operator="equal">
      <formula>"暂停"</formula>
    </cfRule>
    <cfRule type="cellIs" dxfId="2" priority="3950" operator="equal">
      <formula>"上调"</formula>
    </cfRule>
    <cfRule type="cellIs" dxfId="1" priority="5998" operator="equal">
      <formula>"下调"</formula>
    </cfRule>
    <cfRule type="cellIs" dxfId="0" priority="8046" operator="equal">
      <formula>"不变"</formula>
    </cfRule>
    <cfRule type="iconSet" priority="10094">
      <iconSet iconSet="3Arrows">
        <cfvo type="percent" val="0"/>
        <cfvo type="percent" val="33"/>
        <cfvo type="percent" val="67"/>
      </iconSet>
    </cfRule>
  </conditionalFormatting>
  <conditionalFormatting sqref="AZX16">
    <cfRule type="colorScale" priority="12142">
      <colorScale>
        <cfvo type="min"/>
        <cfvo type="max"/>
        <color rgb="FF63BE7B"/>
        <color rgb="FFFCFCFF"/>
      </colorScale>
    </cfRule>
  </conditionalFormatting>
  <conditionalFormatting sqref="AZZ16">
    <cfRule type="colorScale" priority="14189">
      <colorScale>
        <cfvo type="min"/>
        <cfvo type="max"/>
        <color rgb="FFFF7128"/>
        <color rgb="FFFFEF9C"/>
      </colorScale>
    </cfRule>
    <cfRule type="colorScale" priority="16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B16">
    <cfRule type="cellIs" dxfId="3" priority="1901" operator="equal">
      <formula>"暂停"</formula>
    </cfRule>
    <cfRule type="cellIs" dxfId="2" priority="3949" operator="equal">
      <formula>"上调"</formula>
    </cfRule>
    <cfRule type="cellIs" dxfId="1" priority="5997" operator="equal">
      <formula>"下调"</formula>
    </cfRule>
    <cfRule type="cellIs" dxfId="0" priority="8045" operator="equal">
      <formula>"不变"</formula>
    </cfRule>
    <cfRule type="iconSet" priority="10093">
      <iconSet iconSet="3Arrows">
        <cfvo type="percent" val="0"/>
        <cfvo type="percent" val="33"/>
        <cfvo type="percent" val="67"/>
      </iconSet>
    </cfRule>
  </conditionalFormatting>
  <conditionalFormatting sqref="BAF16">
    <cfRule type="colorScale" priority="12141">
      <colorScale>
        <cfvo type="min"/>
        <cfvo type="max"/>
        <color rgb="FF63BE7B"/>
        <color rgb="FFFCFCFF"/>
      </colorScale>
    </cfRule>
  </conditionalFormatting>
  <conditionalFormatting sqref="BAH16">
    <cfRule type="colorScale" priority="14188">
      <colorScale>
        <cfvo type="min"/>
        <cfvo type="max"/>
        <color rgb="FFFF7128"/>
        <color rgb="FFFFEF9C"/>
      </colorScale>
    </cfRule>
    <cfRule type="colorScale" priority="162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J16">
    <cfRule type="cellIs" dxfId="3" priority="1900" operator="equal">
      <formula>"暂停"</formula>
    </cfRule>
    <cfRule type="cellIs" dxfId="2" priority="3948" operator="equal">
      <formula>"上调"</formula>
    </cfRule>
    <cfRule type="cellIs" dxfId="1" priority="5996" operator="equal">
      <formula>"下调"</formula>
    </cfRule>
    <cfRule type="cellIs" dxfId="0" priority="8044" operator="equal">
      <formula>"不变"</formula>
    </cfRule>
    <cfRule type="iconSet" priority="10092">
      <iconSet iconSet="3Arrows">
        <cfvo type="percent" val="0"/>
        <cfvo type="percent" val="33"/>
        <cfvo type="percent" val="67"/>
      </iconSet>
    </cfRule>
  </conditionalFormatting>
  <conditionalFormatting sqref="BAN16">
    <cfRule type="colorScale" priority="12140">
      <colorScale>
        <cfvo type="min"/>
        <cfvo type="max"/>
        <color rgb="FF63BE7B"/>
        <color rgb="FFFCFCFF"/>
      </colorScale>
    </cfRule>
  </conditionalFormatting>
  <conditionalFormatting sqref="BAP16">
    <cfRule type="colorScale" priority="14187">
      <colorScale>
        <cfvo type="min"/>
        <cfvo type="max"/>
        <color rgb="FFFF7128"/>
        <color rgb="FFFFEF9C"/>
      </colorScale>
    </cfRule>
    <cfRule type="colorScale" priority="162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R16">
    <cfRule type="cellIs" dxfId="3" priority="1899" operator="equal">
      <formula>"暂停"</formula>
    </cfRule>
    <cfRule type="cellIs" dxfId="2" priority="3947" operator="equal">
      <formula>"上调"</formula>
    </cfRule>
    <cfRule type="cellIs" dxfId="1" priority="5995" operator="equal">
      <formula>"下调"</formula>
    </cfRule>
    <cfRule type="cellIs" dxfId="0" priority="8043" operator="equal">
      <formula>"不变"</formula>
    </cfRule>
    <cfRule type="iconSet" priority="10091">
      <iconSet iconSet="3Arrows">
        <cfvo type="percent" val="0"/>
        <cfvo type="percent" val="33"/>
        <cfvo type="percent" val="67"/>
      </iconSet>
    </cfRule>
  </conditionalFormatting>
  <conditionalFormatting sqref="BAV16">
    <cfRule type="colorScale" priority="12139">
      <colorScale>
        <cfvo type="min"/>
        <cfvo type="max"/>
        <color rgb="FF63BE7B"/>
        <color rgb="FFFCFCFF"/>
      </colorScale>
    </cfRule>
  </conditionalFormatting>
  <conditionalFormatting sqref="BAX16">
    <cfRule type="colorScale" priority="14186">
      <colorScale>
        <cfvo type="min"/>
        <cfvo type="max"/>
        <color rgb="FFFF7128"/>
        <color rgb="FFFFEF9C"/>
      </colorScale>
    </cfRule>
    <cfRule type="colorScale" priority="16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Z16">
    <cfRule type="cellIs" dxfId="3" priority="1898" operator="equal">
      <formula>"暂停"</formula>
    </cfRule>
    <cfRule type="cellIs" dxfId="2" priority="3946" operator="equal">
      <formula>"上调"</formula>
    </cfRule>
    <cfRule type="cellIs" dxfId="1" priority="5994" operator="equal">
      <formula>"下调"</formula>
    </cfRule>
    <cfRule type="cellIs" dxfId="0" priority="8042" operator="equal">
      <formula>"不变"</formula>
    </cfRule>
    <cfRule type="iconSet" priority="10090">
      <iconSet iconSet="3Arrows">
        <cfvo type="percent" val="0"/>
        <cfvo type="percent" val="33"/>
        <cfvo type="percent" val="67"/>
      </iconSet>
    </cfRule>
  </conditionalFormatting>
  <conditionalFormatting sqref="BBD16">
    <cfRule type="colorScale" priority="12138">
      <colorScale>
        <cfvo type="min"/>
        <cfvo type="max"/>
        <color rgb="FF63BE7B"/>
        <color rgb="FFFCFCFF"/>
      </colorScale>
    </cfRule>
  </conditionalFormatting>
  <conditionalFormatting sqref="BBF16">
    <cfRule type="colorScale" priority="14185">
      <colorScale>
        <cfvo type="min"/>
        <cfvo type="max"/>
        <color rgb="FFFF7128"/>
        <color rgb="FFFFEF9C"/>
      </colorScale>
    </cfRule>
    <cfRule type="colorScale" priority="162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H16">
    <cfRule type="cellIs" dxfId="3" priority="1897" operator="equal">
      <formula>"暂停"</formula>
    </cfRule>
    <cfRule type="cellIs" dxfId="2" priority="3945" operator="equal">
      <formula>"上调"</formula>
    </cfRule>
    <cfRule type="cellIs" dxfId="1" priority="5993" operator="equal">
      <formula>"下调"</formula>
    </cfRule>
    <cfRule type="cellIs" dxfId="0" priority="8041" operator="equal">
      <formula>"不变"</formula>
    </cfRule>
    <cfRule type="iconSet" priority="10089">
      <iconSet iconSet="3Arrows">
        <cfvo type="percent" val="0"/>
        <cfvo type="percent" val="33"/>
        <cfvo type="percent" val="67"/>
      </iconSet>
    </cfRule>
  </conditionalFormatting>
  <conditionalFormatting sqref="BBL16">
    <cfRule type="colorScale" priority="12137">
      <colorScale>
        <cfvo type="min"/>
        <cfvo type="max"/>
        <color rgb="FF63BE7B"/>
        <color rgb="FFFCFCFF"/>
      </colorScale>
    </cfRule>
  </conditionalFormatting>
  <conditionalFormatting sqref="BBN16">
    <cfRule type="colorScale" priority="14184">
      <colorScale>
        <cfvo type="min"/>
        <cfvo type="max"/>
        <color rgb="FFFF7128"/>
        <color rgb="FFFFEF9C"/>
      </colorScale>
    </cfRule>
    <cfRule type="colorScale" priority="16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P16">
    <cfRule type="cellIs" dxfId="3" priority="1896" operator="equal">
      <formula>"暂停"</formula>
    </cfRule>
    <cfRule type="cellIs" dxfId="2" priority="3944" operator="equal">
      <formula>"上调"</formula>
    </cfRule>
    <cfRule type="cellIs" dxfId="1" priority="5992" operator="equal">
      <formula>"下调"</formula>
    </cfRule>
    <cfRule type="cellIs" dxfId="0" priority="8040" operator="equal">
      <formula>"不变"</formula>
    </cfRule>
    <cfRule type="iconSet" priority="10088">
      <iconSet iconSet="3Arrows">
        <cfvo type="percent" val="0"/>
        <cfvo type="percent" val="33"/>
        <cfvo type="percent" val="67"/>
      </iconSet>
    </cfRule>
  </conditionalFormatting>
  <conditionalFormatting sqref="BBT16">
    <cfRule type="colorScale" priority="12136">
      <colorScale>
        <cfvo type="min"/>
        <cfvo type="max"/>
        <color rgb="FF63BE7B"/>
        <color rgb="FFFCFCFF"/>
      </colorScale>
    </cfRule>
  </conditionalFormatting>
  <conditionalFormatting sqref="BBV16">
    <cfRule type="colorScale" priority="14183">
      <colorScale>
        <cfvo type="min"/>
        <cfvo type="max"/>
        <color rgb="FFFF7128"/>
        <color rgb="FFFFEF9C"/>
      </colorScale>
    </cfRule>
    <cfRule type="colorScale" priority="162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X16">
    <cfRule type="cellIs" dxfId="3" priority="1895" operator="equal">
      <formula>"暂停"</formula>
    </cfRule>
    <cfRule type="cellIs" dxfId="2" priority="3943" operator="equal">
      <formula>"上调"</formula>
    </cfRule>
    <cfRule type="cellIs" dxfId="1" priority="5991" operator="equal">
      <formula>"下调"</formula>
    </cfRule>
    <cfRule type="cellIs" dxfId="0" priority="8039" operator="equal">
      <formula>"不变"</formula>
    </cfRule>
    <cfRule type="iconSet" priority="10087">
      <iconSet iconSet="3Arrows">
        <cfvo type="percent" val="0"/>
        <cfvo type="percent" val="33"/>
        <cfvo type="percent" val="67"/>
      </iconSet>
    </cfRule>
  </conditionalFormatting>
  <conditionalFormatting sqref="BCB16">
    <cfRule type="colorScale" priority="12135">
      <colorScale>
        <cfvo type="min"/>
        <cfvo type="max"/>
        <color rgb="FF63BE7B"/>
        <color rgb="FFFCFCFF"/>
      </colorScale>
    </cfRule>
  </conditionalFormatting>
  <conditionalFormatting sqref="BCD16">
    <cfRule type="colorScale" priority="14182">
      <colorScale>
        <cfvo type="min"/>
        <cfvo type="max"/>
        <color rgb="FFFF7128"/>
        <color rgb="FFFFEF9C"/>
      </colorScale>
    </cfRule>
    <cfRule type="colorScale" priority="16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F16">
    <cfRule type="cellIs" dxfId="3" priority="1894" operator="equal">
      <formula>"暂停"</formula>
    </cfRule>
    <cfRule type="cellIs" dxfId="2" priority="3942" operator="equal">
      <formula>"上调"</formula>
    </cfRule>
    <cfRule type="cellIs" dxfId="1" priority="5990" operator="equal">
      <formula>"下调"</formula>
    </cfRule>
    <cfRule type="cellIs" dxfId="0" priority="8038" operator="equal">
      <formula>"不变"</formula>
    </cfRule>
    <cfRule type="iconSet" priority="10086">
      <iconSet iconSet="3Arrows">
        <cfvo type="percent" val="0"/>
        <cfvo type="percent" val="33"/>
        <cfvo type="percent" val="67"/>
      </iconSet>
    </cfRule>
  </conditionalFormatting>
  <conditionalFormatting sqref="BCJ16">
    <cfRule type="colorScale" priority="12134">
      <colorScale>
        <cfvo type="min"/>
        <cfvo type="max"/>
        <color rgb="FF63BE7B"/>
        <color rgb="FFFCFCFF"/>
      </colorScale>
    </cfRule>
  </conditionalFormatting>
  <conditionalFormatting sqref="BCL16">
    <cfRule type="colorScale" priority="14181">
      <colorScale>
        <cfvo type="min"/>
        <cfvo type="max"/>
        <color rgb="FFFF7128"/>
        <color rgb="FFFFEF9C"/>
      </colorScale>
    </cfRule>
    <cfRule type="colorScale" priority="16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N16">
    <cfRule type="cellIs" dxfId="3" priority="1893" operator="equal">
      <formula>"暂停"</formula>
    </cfRule>
    <cfRule type="cellIs" dxfId="2" priority="3941" operator="equal">
      <formula>"上调"</formula>
    </cfRule>
    <cfRule type="cellIs" dxfId="1" priority="5989" operator="equal">
      <formula>"下调"</formula>
    </cfRule>
    <cfRule type="cellIs" dxfId="0" priority="8037" operator="equal">
      <formula>"不变"</formula>
    </cfRule>
    <cfRule type="iconSet" priority="10085">
      <iconSet iconSet="3Arrows">
        <cfvo type="percent" val="0"/>
        <cfvo type="percent" val="33"/>
        <cfvo type="percent" val="67"/>
      </iconSet>
    </cfRule>
  </conditionalFormatting>
  <conditionalFormatting sqref="BCR16">
    <cfRule type="colorScale" priority="12133">
      <colorScale>
        <cfvo type="min"/>
        <cfvo type="max"/>
        <color rgb="FF63BE7B"/>
        <color rgb="FFFCFCFF"/>
      </colorScale>
    </cfRule>
  </conditionalFormatting>
  <conditionalFormatting sqref="BCT16">
    <cfRule type="colorScale" priority="14180">
      <colorScale>
        <cfvo type="min"/>
        <cfvo type="max"/>
        <color rgb="FFFF7128"/>
        <color rgb="FFFFEF9C"/>
      </colorScale>
    </cfRule>
    <cfRule type="colorScale" priority="16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V16">
    <cfRule type="cellIs" dxfId="3" priority="1892" operator="equal">
      <formula>"暂停"</formula>
    </cfRule>
    <cfRule type="cellIs" dxfId="2" priority="3940" operator="equal">
      <formula>"上调"</formula>
    </cfRule>
    <cfRule type="cellIs" dxfId="1" priority="5988" operator="equal">
      <formula>"下调"</formula>
    </cfRule>
    <cfRule type="cellIs" dxfId="0" priority="8036" operator="equal">
      <formula>"不变"</formula>
    </cfRule>
    <cfRule type="iconSet" priority="10084">
      <iconSet iconSet="3Arrows">
        <cfvo type="percent" val="0"/>
        <cfvo type="percent" val="33"/>
        <cfvo type="percent" val="67"/>
      </iconSet>
    </cfRule>
  </conditionalFormatting>
  <conditionalFormatting sqref="BCZ16">
    <cfRule type="colorScale" priority="12132">
      <colorScale>
        <cfvo type="min"/>
        <cfvo type="max"/>
        <color rgb="FF63BE7B"/>
        <color rgb="FFFCFCFF"/>
      </colorScale>
    </cfRule>
  </conditionalFormatting>
  <conditionalFormatting sqref="BDB16">
    <cfRule type="colorScale" priority="14179">
      <colorScale>
        <cfvo type="min"/>
        <cfvo type="max"/>
        <color rgb="FFFF7128"/>
        <color rgb="FFFFEF9C"/>
      </colorScale>
    </cfRule>
    <cfRule type="colorScale" priority="16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D16">
    <cfRule type="cellIs" dxfId="3" priority="1891" operator="equal">
      <formula>"暂停"</formula>
    </cfRule>
    <cfRule type="cellIs" dxfId="2" priority="3939" operator="equal">
      <formula>"上调"</formula>
    </cfRule>
    <cfRule type="cellIs" dxfId="1" priority="5987" operator="equal">
      <formula>"下调"</formula>
    </cfRule>
    <cfRule type="cellIs" dxfId="0" priority="8035" operator="equal">
      <formula>"不变"</formula>
    </cfRule>
    <cfRule type="iconSet" priority="10083">
      <iconSet iconSet="3Arrows">
        <cfvo type="percent" val="0"/>
        <cfvo type="percent" val="33"/>
        <cfvo type="percent" val="67"/>
      </iconSet>
    </cfRule>
  </conditionalFormatting>
  <conditionalFormatting sqref="BDH16">
    <cfRule type="colorScale" priority="12131">
      <colorScale>
        <cfvo type="min"/>
        <cfvo type="max"/>
        <color rgb="FF63BE7B"/>
        <color rgb="FFFCFCFF"/>
      </colorScale>
    </cfRule>
  </conditionalFormatting>
  <conditionalFormatting sqref="BDJ16">
    <cfRule type="colorScale" priority="14178">
      <colorScale>
        <cfvo type="min"/>
        <cfvo type="max"/>
        <color rgb="FFFF7128"/>
        <color rgb="FFFFEF9C"/>
      </colorScale>
    </cfRule>
    <cfRule type="colorScale" priority="16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L16">
    <cfRule type="cellIs" dxfId="3" priority="1890" operator="equal">
      <formula>"暂停"</formula>
    </cfRule>
    <cfRule type="cellIs" dxfId="2" priority="3938" operator="equal">
      <formula>"上调"</formula>
    </cfRule>
    <cfRule type="cellIs" dxfId="1" priority="5986" operator="equal">
      <formula>"下调"</formula>
    </cfRule>
    <cfRule type="cellIs" dxfId="0" priority="8034" operator="equal">
      <formula>"不变"</formula>
    </cfRule>
    <cfRule type="iconSet" priority="10082">
      <iconSet iconSet="3Arrows">
        <cfvo type="percent" val="0"/>
        <cfvo type="percent" val="33"/>
        <cfvo type="percent" val="67"/>
      </iconSet>
    </cfRule>
  </conditionalFormatting>
  <conditionalFormatting sqref="BDP16">
    <cfRule type="colorScale" priority="12130">
      <colorScale>
        <cfvo type="min"/>
        <cfvo type="max"/>
        <color rgb="FF63BE7B"/>
        <color rgb="FFFCFCFF"/>
      </colorScale>
    </cfRule>
  </conditionalFormatting>
  <conditionalFormatting sqref="BDR16">
    <cfRule type="colorScale" priority="14177">
      <colorScale>
        <cfvo type="min"/>
        <cfvo type="max"/>
        <color rgb="FFFF7128"/>
        <color rgb="FFFFEF9C"/>
      </colorScale>
    </cfRule>
    <cfRule type="colorScale" priority="162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T16">
    <cfRule type="cellIs" dxfId="3" priority="1889" operator="equal">
      <formula>"暂停"</formula>
    </cfRule>
    <cfRule type="cellIs" dxfId="2" priority="3937" operator="equal">
      <formula>"上调"</formula>
    </cfRule>
    <cfRule type="cellIs" dxfId="1" priority="5985" operator="equal">
      <formula>"下调"</formula>
    </cfRule>
    <cfRule type="cellIs" dxfId="0" priority="8033" operator="equal">
      <formula>"不变"</formula>
    </cfRule>
    <cfRule type="iconSet" priority="10081">
      <iconSet iconSet="3Arrows">
        <cfvo type="percent" val="0"/>
        <cfvo type="percent" val="33"/>
        <cfvo type="percent" val="67"/>
      </iconSet>
    </cfRule>
  </conditionalFormatting>
  <conditionalFormatting sqref="BDX16">
    <cfRule type="colorScale" priority="12129">
      <colorScale>
        <cfvo type="min"/>
        <cfvo type="max"/>
        <color rgb="FF63BE7B"/>
        <color rgb="FFFCFCFF"/>
      </colorScale>
    </cfRule>
  </conditionalFormatting>
  <conditionalFormatting sqref="BDZ16">
    <cfRule type="colorScale" priority="14176">
      <colorScale>
        <cfvo type="min"/>
        <cfvo type="max"/>
        <color rgb="FFFF7128"/>
        <color rgb="FFFFEF9C"/>
      </colorScale>
    </cfRule>
    <cfRule type="colorScale" priority="16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B16">
    <cfRule type="cellIs" dxfId="3" priority="1888" operator="equal">
      <formula>"暂停"</formula>
    </cfRule>
    <cfRule type="cellIs" dxfId="2" priority="3936" operator="equal">
      <formula>"上调"</formula>
    </cfRule>
    <cfRule type="cellIs" dxfId="1" priority="5984" operator="equal">
      <formula>"下调"</formula>
    </cfRule>
    <cfRule type="cellIs" dxfId="0" priority="8032" operator="equal">
      <formula>"不变"</formula>
    </cfRule>
    <cfRule type="iconSet" priority="10080">
      <iconSet iconSet="3Arrows">
        <cfvo type="percent" val="0"/>
        <cfvo type="percent" val="33"/>
        <cfvo type="percent" val="67"/>
      </iconSet>
    </cfRule>
  </conditionalFormatting>
  <conditionalFormatting sqref="BEF16">
    <cfRule type="colorScale" priority="12128">
      <colorScale>
        <cfvo type="min"/>
        <cfvo type="max"/>
        <color rgb="FF63BE7B"/>
        <color rgb="FFFCFCFF"/>
      </colorScale>
    </cfRule>
  </conditionalFormatting>
  <conditionalFormatting sqref="BEH16">
    <cfRule type="colorScale" priority="14175">
      <colorScale>
        <cfvo type="min"/>
        <cfvo type="max"/>
        <color rgb="FFFF7128"/>
        <color rgb="FFFFEF9C"/>
      </colorScale>
    </cfRule>
    <cfRule type="colorScale" priority="16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J16">
    <cfRule type="cellIs" dxfId="3" priority="1887" operator="equal">
      <formula>"暂停"</formula>
    </cfRule>
    <cfRule type="cellIs" dxfId="2" priority="3935" operator="equal">
      <formula>"上调"</formula>
    </cfRule>
    <cfRule type="cellIs" dxfId="1" priority="5983" operator="equal">
      <formula>"下调"</formula>
    </cfRule>
    <cfRule type="cellIs" dxfId="0" priority="8031" operator="equal">
      <formula>"不变"</formula>
    </cfRule>
    <cfRule type="iconSet" priority="10079">
      <iconSet iconSet="3Arrows">
        <cfvo type="percent" val="0"/>
        <cfvo type="percent" val="33"/>
        <cfvo type="percent" val="67"/>
      </iconSet>
    </cfRule>
  </conditionalFormatting>
  <conditionalFormatting sqref="BEN16">
    <cfRule type="colorScale" priority="12127">
      <colorScale>
        <cfvo type="min"/>
        <cfvo type="max"/>
        <color rgb="FF63BE7B"/>
        <color rgb="FFFCFCFF"/>
      </colorScale>
    </cfRule>
  </conditionalFormatting>
  <conditionalFormatting sqref="BEP16">
    <cfRule type="colorScale" priority="14174">
      <colorScale>
        <cfvo type="min"/>
        <cfvo type="max"/>
        <color rgb="FFFF7128"/>
        <color rgb="FFFFEF9C"/>
      </colorScale>
    </cfRule>
    <cfRule type="colorScale" priority="16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R16">
    <cfRule type="cellIs" dxfId="3" priority="1886" operator="equal">
      <formula>"暂停"</formula>
    </cfRule>
    <cfRule type="cellIs" dxfId="2" priority="3934" operator="equal">
      <formula>"上调"</formula>
    </cfRule>
    <cfRule type="cellIs" dxfId="1" priority="5982" operator="equal">
      <formula>"下调"</formula>
    </cfRule>
    <cfRule type="cellIs" dxfId="0" priority="8030" operator="equal">
      <formula>"不变"</formula>
    </cfRule>
    <cfRule type="iconSet" priority="10078">
      <iconSet iconSet="3Arrows">
        <cfvo type="percent" val="0"/>
        <cfvo type="percent" val="33"/>
        <cfvo type="percent" val="67"/>
      </iconSet>
    </cfRule>
  </conditionalFormatting>
  <conditionalFormatting sqref="BEV16">
    <cfRule type="colorScale" priority="12126">
      <colorScale>
        <cfvo type="min"/>
        <cfvo type="max"/>
        <color rgb="FF63BE7B"/>
        <color rgb="FFFCFCFF"/>
      </colorScale>
    </cfRule>
  </conditionalFormatting>
  <conditionalFormatting sqref="BEX16">
    <cfRule type="colorScale" priority="14173">
      <colorScale>
        <cfvo type="min"/>
        <cfvo type="max"/>
        <color rgb="FFFF7128"/>
        <color rgb="FFFFEF9C"/>
      </colorScale>
    </cfRule>
    <cfRule type="colorScale" priority="16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Z16">
    <cfRule type="cellIs" dxfId="3" priority="1885" operator="equal">
      <formula>"暂停"</formula>
    </cfRule>
    <cfRule type="cellIs" dxfId="2" priority="3933" operator="equal">
      <formula>"上调"</formula>
    </cfRule>
    <cfRule type="cellIs" dxfId="1" priority="5981" operator="equal">
      <formula>"下调"</formula>
    </cfRule>
    <cfRule type="cellIs" dxfId="0" priority="8029" operator="equal">
      <formula>"不变"</formula>
    </cfRule>
    <cfRule type="iconSet" priority="10077">
      <iconSet iconSet="3Arrows">
        <cfvo type="percent" val="0"/>
        <cfvo type="percent" val="33"/>
        <cfvo type="percent" val="67"/>
      </iconSet>
    </cfRule>
  </conditionalFormatting>
  <conditionalFormatting sqref="BFD16">
    <cfRule type="colorScale" priority="12125">
      <colorScale>
        <cfvo type="min"/>
        <cfvo type="max"/>
        <color rgb="FF63BE7B"/>
        <color rgb="FFFCFCFF"/>
      </colorScale>
    </cfRule>
  </conditionalFormatting>
  <conditionalFormatting sqref="BFF16">
    <cfRule type="colorScale" priority="14172">
      <colorScale>
        <cfvo type="min"/>
        <cfvo type="max"/>
        <color rgb="FFFF7128"/>
        <color rgb="FFFFEF9C"/>
      </colorScale>
    </cfRule>
    <cfRule type="colorScale" priority="16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H16">
    <cfRule type="cellIs" dxfId="3" priority="1884" operator="equal">
      <formula>"暂停"</formula>
    </cfRule>
    <cfRule type="cellIs" dxfId="2" priority="3932" operator="equal">
      <formula>"上调"</formula>
    </cfRule>
    <cfRule type="cellIs" dxfId="1" priority="5980" operator="equal">
      <formula>"下调"</formula>
    </cfRule>
    <cfRule type="cellIs" dxfId="0" priority="8028" operator="equal">
      <formula>"不变"</formula>
    </cfRule>
    <cfRule type="iconSet" priority="10076">
      <iconSet iconSet="3Arrows">
        <cfvo type="percent" val="0"/>
        <cfvo type="percent" val="33"/>
        <cfvo type="percent" val="67"/>
      </iconSet>
    </cfRule>
  </conditionalFormatting>
  <conditionalFormatting sqref="BFL16">
    <cfRule type="colorScale" priority="12124">
      <colorScale>
        <cfvo type="min"/>
        <cfvo type="max"/>
        <color rgb="FF63BE7B"/>
        <color rgb="FFFCFCFF"/>
      </colorScale>
    </cfRule>
  </conditionalFormatting>
  <conditionalFormatting sqref="BFN16">
    <cfRule type="colorScale" priority="14171">
      <colorScale>
        <cfvo type="min"/>
        <cfvo type="max"/>
        <color rgb="FFFF7128"/>
        <color rgb="FFFFEF9C"/>
      </colorScale>
    </cfRule>
    <cfRule type="colorScale" priority="16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P16">
    <cfRule type="cellIs" dxfId="3" priority="1883" operator="equal">
      <formula>"暂停"</formula>
    </cfRule>
    <cfRule type="cellIs" dxfId="2" priority="3931" operator="equal">
      <formula>"上调"</formula>
    </cfRule>
    <cfRule type="cellIs" dxfId="1" priority="5979" operator="equal">
      <formula>"下调"</formula>
    </cfRule>
    <cfRule type="cellIs" dxfId="0" priority="8027" operator="equal">
      <formula>"不变"</formula>
    </cfRule>
    <cfRule type="iconSet" priority="10075">
      <iconSet iconSet="3Arrows">
        <cfvo type="percent" val="0"/>
        <cfvo type="percent" val="33"/>
        <cfvo type="percent" val="67"/>
      </iconSet>
    </cfRule>
  </conditionalFormatting>
  <conditionalFormatting sqref="BFT16">
    <cfRule type="colorScale" priority="12123">
      <colorScale>
        <cfvo type="min"/>
        <cfvo type="max"/>
        <color rgb="FF63BE7B"/>
        <color rgb="FFFCFCFF"/>
      </colorScale>
    </cfRule>
  </conditionalFormatting>
  <conditionalFormatting sqref="BFV16">
    <cfRule type="colorScale" priority="14170">
      <colorScale>
        <cfvo type="min"/>
        <cfvo type="max"/>
        <color rgb="FFFF7128"/>
        <color rgb="FFFFEF9C"/>
      </colorScale>
    </cfRule>
    <cfRule type="colorScale" priority="16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X16">
    <cfRule type="cellIs" dxfId="3" priority="1882" operator="equal">
      <formula>"暂停"</formula>
    </cfRule>
    <cfRule type="cellIs" dxfId="2" priority="3930" operator="equal">
      <formula>"上调"</formula>
    </cfRule>
    <cfRule type="cellIs" dxfId="1" priority="5978" operator="equal">
      <formula>"下调"</formula>
    </cfRule>
    <cfRule type="cellIs" dxfId="0" priority="8026" operator="equal">
      <formula>"不变"</formula>
    </cfRule>
    <cfRule type="iconSet" priority="10074">
      <iconSet iconSet="3Arrows">
        <cfvo type="percent" val="0"/>
        <cfvo type="percent" val="33"/>
        <cfvo type="percent" val="67"/>
      </iconSet>
    </cfRule>
  </conditionalFormatting>
  <conditionalFormatting sqref="BGB16">
    <cfRule type="colorScale" priority="12122">
      <colorScale>
        <cfvo type="min"/>
        <cfvo type="max"/>
        <color rgb="FF63BE7B"/>
        <color rgb="FFFCFCFF"/>
      </colorScale>
    </cfRule>
  </conditionalFormatting>
  <conditionalFormatting sqref="BGD16">
    <cfRule type="colorScale" priority="14169">
      <colorScale>
        <cfvo type="min"/>
        <cfvo type="max"/>
        <color rgb="FFFF7128"/>
        <color rgb="FFFFEF9C"/>
      </colorScale>
    </cfRule>
    <cfRule type="colorScale" priority="16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F16">
    <cfRule type="cellIs" dxfId="3" priority="1881" operator="equal">
      <formula>"暂停"</formula>
    </cfRule>
    <cfRule type="cellIs" dxfId="2" priority="3929" operator="equal">
      <formula>"上调"</formula>
    </cfRule>
    <cfRule type="cellIs" dxfId="1" priority="5977" operator="equal">
      <formula>"下调"</formula>
    </cfRule>
    <cfRule type="cellIs" dxfId="0" priority="8025" operator="equal">
      <formula>"不变"</formula>
    </cfRule>
    <cfRule type="iconSet" priority="10073">
      <iconSet iconSet="3Arrows">
        <cfvo type="percent" val="0"/>
        <cfvo type="percent" val="33"/>
        <cfvo type="percent" val="67"/>
      </iconSet>
    </cfRule>
  </conditionalFormatting>
  <conditionalFormatting sqref="BGJ16">
    <cfRule type="colorScale" priority="12121">
      <colorScale>
        <cfvo type="min"/>
        <cfvo type="max"/>
        <color rgb="FF63BE7B"/>
        <color rgb="FFFCFCFF"/>
      </colorScale>
    </cfRule>
  </conditionalFormatting>
  <conditionalFormatting sqref="BGL16">
    <cfRule type="colorScale" priority="14168">
      <colorScale>
        <cfvo type="min"/>
        <cfvo type="max"/>
        <color rgb="FFFF7128"/>
        <color rgb="FFFFEF9C"/>
      </colorScale>
    </cfRule>
    <cfRule type="colorScale" priority="16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N16">
    <cfRule type="cellIs" dxfId="3" priority="1880" operator="equal">
      <formula>"暂停"</formula>
    </cfRule>
    <cfRule type="cellIs" dxfId="2" priority="3928" operator="equal">
      <formula>"上调"</formula>
    </cfRule>
    <cfRule type="cellIs" dxfId="1" priority="5976" operator="equal">
      <formula>"下调"</formula>
    </cfRule>
    <cfRule type="cellIs" dxfId="0" priority="8024" operator="equal">
      <formula>"不变"</formula>
    </cfRule>
    <cfRule type="iconSet" priority="10072">
      <iconSet iconSet="3Arrows">
        <cfvo type="percent" val="0"/>
        <cfvo type="percent" val="33"/>
        <cfvo type="percent" val="67"/>
      </iconSet>
    </cfRule>
  </conditionalFormatting>
  <conditionalFormatting sqref="BGR16">
    <cfRule type="colorScale" priority="12120">
      <colorScale>
        <cfvo type="min"/>
        <cfvo type="max"/>
        <color rgb="FF63BE7B"/>
        <color rgb="FFFCFCFF"/>
      </colorScale>
    </cfRule>
  </conditionalFormatting>
  <conditionalFormatting sqref="BGT16">
    <cfRule type="colorScale" priority="14167">
      <colorScale>
        <cfvo type="min"/>
        <cfvo type="max"/>
        <color rgb="FFFF7128"/>
        <color rgb="FFFFEF9C"/>
      </colorScale>
    </cfRule>
    <cfRule type="colorScale" priority="16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V16">
    <cfRule type="cellIs" dxfId="3" priority="1879" operator="equal">
      <formula>"暂停"</formula>
    </cfRule>
    <cfRule type="cellIs" dxfId="2" priority="3927" operator="equal">
      <formula>"上调"</formula>
    </cfRule>
    <cfRule type="cellIs" dxfId="1" priority="5975" operator="equal">
      <formula>"下调"</formula>
    </cfRule>
    <cfRule type="cellIs" dxfId="0" priority="8023" operator="equal">
      <formula>"不变"</formula>
    </cfRule>
    <cfRule type="iconSet" priority="10071">
      <iconSet iconSet="3Arrows">
        <cfvo type="percent" val="0"/>
        <cfvo type="percent" val="33"/>
        <cfvo type="percent" val="67"/>
      </iconSet>
    </cfRule>
  </conditionalFormatting>
  <conditionalFormatting sqref="BGZ16">
    <cfRule type="colorScale" priority="12119">
      <colorScale>
        <cfvo type="min"/>
        <cfvo type="max"/>
        <color rgb="FF63BE7B"/>
        <color rgb="FFFCFCFF"/>
      </colorScale>
    </cfRule>
  </conditionalFormatting>
  <conditionalFormatting sqref="BHB16">
    <cfRule type="colorScale" priority="14166">
      <colorScale>
        <cfvo type="min"/>
        <cfvo type="max"/>
        <color rgb="FFFF7128"/>
        <color rgb="FFFFEF9C"/>
      </colorScale>
    </cfRule>
    <cfRule type="colorScale" priority="16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D16">
    <cfRule type="cellIs" dxfId="3" priority="1878" operator="equal">
      <formula>"暂停"</formula>
    </cfRule>
    <cfRule type="cellIs" dxfId="2" priority="3926" operator="equal">
      <formula>"上调"</formula>
    </cfRule>
    <cfRule type="cellIs" dxfId="1" priority="5974" operator="equal">
      <formula>"下调"</formula>
    </cfRule>
    <cfRule type="cellIs" dxfId="0" priority="8022" operator="equal">
      <formula>"不变"</formula>
    </cfRule>
    <cfRule type="iconSet" priority="10070">
      <iconSet iconSet="3Arrows">
        <cfvo type="percent" val="0"/>
        <cfvo type="percent" val="33"/>
        <cfvo type="percent" val="67"/>
      </iconSet>
    </cfRule>
  </conditionalFormatting>
  <conditionalFormatting sqref="BHH16">
    <cfRule type="colorScale" priority="12118">
      <colorScale>
        <cfvo type="min"/>
        <cfvo type="max"/>
        <color rgb="FF63BE7B"/>
        <color rgb="FFFCFCFF"/>
      </colorScale>
    </cfRule>
  </conditionalFormatting>
  <conditionalFormatting sqref="BHJ16">
    <cfRule type="colorScale" priority="14165">
      <colorScale>
        <cfvo type="min"/>
        <cfvo type="max"/>
        <color rgb="FFFF7128"/>
        <color rgb="FFFFEF9C"/>
      </colorScale>
    </cfRule>
    <cfRule type="colorScale" priority="16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L16">
    <cfRule type="cellIs" dxfId="3" priority="1877" operator="equal">
      <formula>"暂停"</formula>
    </cfRule>
    <cfRule type="cellIs" dxfId="2" priority="3925" operator="equal">
      <formula>"上调"</formula>
    </cfRule>
    <cfRule type="cellIs" dxfId="1" priority="5973" operator="equal">
      <formula>"下调"</formula>
    </cfRule>
    <cfRule type="cellIs" dxfId="0" priority="8021" operator="equal">
      <formula>"不变"</formula>
    </cfRule>
    <cfRule type="iconSet" priority="10069">
      <iconSet iconSet="3Arrows">
        <cfvo type="percent" val="0"/>
        <cfvo type="percent" val="33"/>
        <cfvo type="percent" val="67"/>
      </iconSet>
    </cfRule>
  </conditionalFormatting>
  <conditionalFormatting sqref="BHP16">
    <cfRule type="colorScale" priority="12117">
      <colorScale>
        <cfvo type="min"/>
        <cfvo type="max"/>
        <color rgb="FF63BE7B"/>
        <color rgb="FFFCFCFF"/>
      </colorScale>
    </cfRule>
  </conditionalFormatting>
  <conditionalFormatting sqref="BHR16">
    <cfRule type="colorScale" priority="14164">
      <colorScale>
        <cfvo type="min"/>
        <cfvo type="max"/>
        <color rgb="FFFF7128"/>
        <color rgb="FFFFEF9C"/>
      </colorScale>
    </cfRule>
    <cfRule type="colorScale" priority="16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T16">
    <cfRule type="cellIs" dxfId="3" priority="1876" operator="equal">
      <formula>"暂停"</formula>
    </cfRule>
    <cfRule type="cellIs" dxfId="2" priority="3924" operator="equal">
      <formula>"上调"</formula>
    </cfRule>
    <cfRule type="cellIs" dxfId="1" priority="5972" operator="equal">
      <formula>"下调"</formula>
    </cfRule>
    <cfRule type="cellIs" dxfId="0" priority="8020" operator="equal">
      <formula>"不变"</formula>
    </cfRule>
    <cfRule type="iconSet" priority="10068">
      <iconSet iconSet="3Arrows">
        <cfvo type="percent" val="0"/>
        <cfvo type="percent" val="33"/>
        <cfvo type="percent" val="67"/>
      </iconSet>
    </cfRule>
  </conditionalFormatting>
  <conditionalFormatting sqref="BHX16">
    <cfRule type="colorScale" priority="12116">
      <colorScale>
        <cfvo type="min"/>
        <cfvo type="max"/>
        <color rgb="FF63BE7B"/>
        <color rgb="FFFCFCFF"/>
      </colorScale>
    </cfRule>
  </conditionalFormatting>
  <conditionalFormatting sqref="BHZ16">
    <cfRule type="colorScale" priority="14163">
      <colorScale>
        <cfvo type="min"/>
        <cfvo type="max"/>
        <color rgb="FFFF7128"/>
        <color rgb="FFFFEF9C"/>
      </colorScale>
    </cfRule>
    <cfRule type="colorScale" priority="16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B16">
    <cfRule type="cellIs" dxfId="3" priority="1875" operator="equal">
      <formula>"暂停"</formula>
    </cfRule>
    <cfRule type="cellIs" dxfId="2" priority="3923" operator="equal">
      <formula>"上调"</formula>
    </cfRule>
    <cfRule type="cellIs" dxfId="1" priority="5971" operator="equal">
      <formula>"下调"</formula>
    </cfRule>
    <cfRule type="cellIs" dxfId="0" priority="8019" operator="equal">
      <formula>"不变"</formula>
    </cfRule>
    <cfRule type="iconSet" priority="10067">
      <iconSet iconSet="3Arrows">
        <cfvo type="percent" val="0"/>
        <cfvo type="percent" val="33"/>
        <cfvo type="percent" val="67"/>
      </iconSet>
    </cfRule>
  </conditionalFormatting>
  <conditionalFormatting sqref="BIF16">
    <cfRule type="colorScale" priority="12115">
      <colorScale>
        <cfvo type="min"/>
        <cfvo type="max"/>
        <color rgb="FF63BE7B"/>
        <color rgb="FFFCFCFF"/>
      </colorScale>
    </cfRule>
  </conditionalFormatting>
  <conditionalFormatting sqref="BIH16">
    <cfRule type="colorScale" priority="14162">
      <colorScale>
        <cfvo type="min"/>
        <cfvo type="max"/>
        <color rgb="FFFF7128"/>
        <color rgb="FFFFEF9C"/>
      </colorScale>
    </cfRule>
    <cfRule type="colorScale" priority="16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J16">
    <cfRule type="cellIs" dxfId="3" priority="1874" operator="equal">
      <formula>"暂停"</formula>
    </cfRule>
    <cfRule type="cellIs" dxfId="2" priority="3922" operator="equal">
      <formula>"上调"</formula>
    </cfRule>
    <cfRule type="cellIs" dxfId="1" priority="5970" operator="equal">
      <formula>"下调"</formula>
    </cfRule>
    <cfRule type="cellIs" dxfId="0" priority="8018" operator="equal">
      <formula>"不变"</formula>
    </cfRule>
    <cfRule type="iconSet" priority="10066">
      <iconSet iconSet="3Arrows">
        <cfvo type="percent" val="0"/>
        <cfvo type="percent" val="33"/>
        <cfvo type="percent" val="67"/>
      </iconSet>
    </cfRule>
  </conditionalFormatting>
  <conditionalFormatting sqref="BIN16">
    <cfRule type="colorScale" priority="12114">
      <colorScale>
        <cfvo type="min"/>
        <cfvo type="max"/>
        <color rgb="FF63BE7B"/>
        <color rgb="FFFCFCFF"/>
      </colorScale>
    </cfRule>
  </conditionalFormatting>
  <conditionalFormatting sqref="BIP16">
    <cfRule type="colorScale" priority="14161">
      <colorScale>
        <cfvo type="min"/>
        <cfvo type="max"/>
        <color rgb="FFFF7128"/>
        <color rgb="FFFFEF9C"/>
      </colorScale>
    </cfRule>
    <cfRule type="colorScale" priority="16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R16">
    <cfRule type="cellIs" dxfId="3" priority="1873" operator="equal">
      <formula>"暂停"</formula>
    </cfRule>
    <cfRule type="cellIs" dxfId="2" priority="3921" operator="equal">
      <formula>"上调"</formula>
    </cfRule>
    <cfRule type="cellIs" dxfId="1" priority="5969" operator="equal">
      <formula>"下调"</formula>
    </cfRule>
    <cfRule type="cellIs" dxfId="0" priority="8017" operator="equal">
      <formula>"不变"</formula>
    </cfRule>
    <cfRule type="iconSet" priority="10065">
      <iconSet iconSet="3Arrows">
        <cfvo type="percent" val="0"/>
        <cfvo type="percent" val="33"/>
        <cfvo type="percent" val="67"/>
      </iconSet>
    </cfRule>
  </conditionalFormatting>
  <conditionalFormatting sqref="BIV16">
    <cfRule type="colorScale" priority="12113">
      <colorScale>
        <cfvo type="min"/>
        <cfvo type="max"/>
        <color rgb="FF63BE7B"/>
        <color rgb="FFFCFCFF"/>
      </colorScale>
    </cfRule>
  </conditionalFormatting>
  <conditionalFormatting sqref="BIX16">
    <cfRule type="colorScale" priority="14160">
      <colorScale>
        <cfvo type="min"/>
        <cfvo type="max"/>
        <color rgb="FFFF7128"/>
        <color rgb="FFFFEF9C"/>
      </colorScale>
    </cfRule>
    <cfRule type="colorScale" priority="16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Z16">
    <cfRule type="cellIs" dxfId="3" priority="1872" operator="equal">
      <formula>"暂停"</formula>
    </cfRule>
    <cfRule type="cellIs" dxfId="2" priority="3920" operator="equal">
      <formula>"上调"</formula>
    </cfRule>
    <cfRule type="cellIs" dxfId="1" priority="5968" operator="equal">
      <formula>"下调"</formula>
    </cfRule>
    <cfRule type="cellIs" dxfId="0" priority="8016" operator="equal">
      <formula>"不变"</formula>
    </cfRule>
    <cfRule type="iconSet" priority="10064">
      <iconSet iconSet="3Arrows">
        <cfvo type="percent" val="0"/>
        <cfvo type="percent" val="33"/>
        <cfvo type="percent" val="67"/>
      </iconSet>
    </cfRule>
  </conditionalFormatting>
  <conditionalFormatting sqref="BJD16">
    <cfRule type="colorScale" priority="12112">
      <colorScale>
        <cfvo type="min"/>
        <cfvo type="max"/>
        <color rgb="FF63BE7B"/>
        <color rgb="FFFCFCFF"/>
      </colorScale>
    </cfRule>
  </conditionalFormatting>
  <conditionalFormatting sqref="BJF16">
    <cfRule type="colorScale" priority="14159">
      <colorScale>
        <cfvo type="min"/>
        <cfvo type="max"/>
        <color rgb="FFFF7128"/>
        <color rgb="FFFFEF9C"/>
      </colorScale>
    </cfRule>
    <cfRule type="colorScale" priority="16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H16">
    <cfRule type="cellIs" dxfId="3" priority="1871" operator="equal">
      <formula>"暂停"</formula>
    </cfRule>
    <cfRule type="cellIs" dxfId="2" priority="3919" operator="equal">
      <formula>"上调"</formula>
    </cfRule>
    <cfRule type="cellIs" dxfId="1" priority="5967" operator="equal">
      <formula>"下调"</formula>
    </cfRule>
    <cfRule type="cellIs" dxfId="0" priority="8015" operator="equal">
      <formula>"不变"</formula>
    </cfRule>
    <cfRule type="iconSet" priority="10063">
      <iconSet iconSet="3Arrows">
        <cfvo type="percent" val="0"/>
        <cfvo type="percent" val="33"/>
        <cfvo type="percent" val="67"/>
      </iconSet>
    </cfRule>
  </conditionalFormatting>
  <conditionalFormatting sqref="BJL16">
    <cfRule type="colorScale" priority="12111">
      <colorScale>
        <cfvo type="min"/>
        <cfvo type="max"/>
        <color rgb="FF63BE7B"/>
        <color rgb="FFFCFCFF"/>
      </colorScale>
    </cfRule>
  </conditionalFormatting>
  <conditionalFormatting sqref="BJN16">
    <cfRule type="colorScale" priority="14158">
      <colorScale>
        <cfvo type="min"/>
        <cfvo type="max"/>
        <color rgb="FFFF7128"/>
        <color rgb="FFFFEF9C"/>
      </colorScale>
    </cfRule>
    <cfRule type="colorScale" priority="16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P16">
    <cfRule type="cellIs" dxfId="3" priority="1870" operator="equal">
      <formula>"暂停"</formula>
    </cfRule>
    <cfRule type="cellIs" dxfId="2" priority="3918" operator="equal">
      <formula>"上调"</formula>
    </cfRule>
    <cfRule type="cellIs" dxfId="1" priority="5966" operator="equal">
      <formula>"下调"</formula>
    </cfRule>
    <cfRule type="cellIs" dxfId="0" priority="8014" operator="equal">
      <formula>"不变"</formula>
    </cfRule>
    <cfRule type="iconSet" priority="10062">
      <iconSet iconSet="3Arrows">
        <cfvo type="percent" val="0"/>
        <cfvo type="percent" val="33"/>
        <cfvo type="percent" val="67"/>
      </iconSet>
    </cfRule>
  </conditionalFormatting>
  <conditionalFormatting sqref="BJT16">
    <cfRule type="colorScale" priority="12110">
      <colorScale>
        <cfvo type="min"/>
        <cfvo type="max"/>
        <color rgb="FF63BE7B"/>
        <color rgb="FFFCFCFF"/>
      </colorScale>
    </cfRule>
  </conditionalFormatting>
  <conditionalFormatting sqref="BJV16">
    <cfRule type="colorScale" priority="14157">
      <colorScale>
        <cfvo type="min"/>
        <cfvo type="max"/>
        <color rgb="FFFF7128"/>
        <color rgb="FFFFEF9C"/>
      </colorScale>
    </cfRule>
    <cfRule type="colorScale" priority="16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X16">
    <cfRule type="cellIs" dxfId="3" priority="1869" operator="equal">
      <formula>"暂停"</formula>
    </cfRule>
    <cfRule type="cellIs" dxfId="2" priority="3917" operator="equal">
      <formula>"上调"</formula>
    </cfRule>
    <cfRule type="cellIs" dxfId="1" priority="5965" operator="equal">
      <formula>"下调"</formula>
    </cfRule>
    <cfRule type="cellIs" dxfId="0" priority="8013" operator="equal">
      <formula>"不变"</formula>
    </cfRule>
    <cfRule type="iconSet" priority="10061">
      <iconSet iconSet="3Arrows">
        <cfvo type="percent" val="0"/>
        <cfvo type="percent" val="33"/>
        <cfvo type="percent" val="67"/>
      </iconSet>
    </cfRule>
  </conditionalFormatting>
  <conditionalFormatting sqref="BKB16">
    <cfRule type="colorScale" priority="12109">
      <colorScale>
        <cfvo type="min"/>
        <cfvo type="max"/>
        <color rgb="FF63BE7B"/>
        <color rgb="FFFCFCFF"/>
      </colorScale>
    </cfRule>
  </conditionalFormatting>
  <conditionalFormatting sqref="BKD16">
    <cfRule type="colorScale" priority="14156">
      <colorScale>
        <cfvo type="min"/>
        <cfvo type="max"/>
        <color rgb="FFFF7128"/>
        <color rgb="FFFFEF9C"/>
      </colorScale>
    </cfRule>
    <cfRule type="colorScale" priority="16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F16">
    <cfRule type="cellIs" dxfId="3" priority="1868" operator="equal">
      <formula>"暂停"</formula>
    </cfRule>
    <cfRule type="cellIs" dxfId="2" priority="3916" operator="equal">
      <formula>"上调"</formula>
    </cfRule>
    <cfRule type="cellIs" dxfId="1" priority="5964" operator="equal">
      <formula>"下调"</formula>
    </cfRule>
    <cfRule type="cellIs" dxfId="0" priority="8012" operator="equal">
      <formula>"不变"</formula>
    </cfRule>
    <cfRule type="iconSet" priority="10060">
      <iconSet iconSet="3Arrows">
        <cfvo type="percent" val="0"/>
        <cfvo type="percent" val="33"/>
        <cfvo type="percent" val="67"/>
      </iconSet>
    </cfRule>
  </conditionalFormatting>
  <conditionalFormatting sqref="BKJ16">
    <cfRule type="colorScale" priority="12108">
      <colorScale>
        <cfvo type="min"/>
        <cfvo type="max"/>
        <color rgb="FF63BE7B"/>
        <color rgb="FFFCFCFF"/>
      </colorScale>
    </cfRule>
  </conditionalFormatting>
  <conditionalFormatting sqref="BKL16">
    <cfRule type="colorScale" priority="14155">
      <colorScale>
        <cfvo type="min"/>
        <cfvo type="max"/>
        <color rgb="FFFF7128"/>
        <color rgb="FFFFEF9C"/>
      </colorScale>
    </cfRule>
    <cfRule type="colorScale" priority="16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N16">
    <cfRule type="cellIs" dxfId="3" priority="1867" operator="equal">
      <formula>"暂停"</formula>
    </cfRule>
    <cfRule type="cellIs" dxfId="2" priority="3915" operator="equal">
      <formula>"上调"</formula>
    </cfRule>
    <cfRule type="cellIs" dxfId="1" priority="5963" operator="equal">
      <formula>"下调"</formula>
    </cfRule>
    <cfRule type="cellIs" dxfId="0" priority="8011" operator="equal">
      <formula>"不变"</formula>
    </cfRule>
    <cfRule type="iconSet" priority="10059">
      <iconSet iconSet="3Arrows">
        <cfvo type="percent" val="0"/>
        <cfvo type="percent" val="33"/>
        <cfvo type="percent" val="67"/>
      </iconSet>
    </cfRule>
  </conditionalFormatting>
  <conditionalFormatting sqref="BKR16">
    <cfRule type="colorScale" priority="12107">
      <colorScale>
        <cfvo type="min"/>
        <cfvo type="max"/>
        <color rgb="FF63BE7B"/>
        <color rgb="FFFCFCFF"/>
      </colorScale>
    </cfRule>
  </conditionalFormatting>
  <conditionalFormatting sqref="BKT16">
    <cfRule type="colorScale" priority="14154">
      <colorScale>
        <cfvo type="min"/>
        <cfvo type="max"/>
        <color rgb="FFFF7128"/>
        <color rgb="FFFFEF9C"/>
      </colorScale>
    </cfRule>
    <cfRule type="colorScale" priority="16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V16">
    <cfRule type="cellIs" dxfId="3" priority="1866" operator="equal">
      <formula>"暂停"</formula>
    </cfRule>
    <cfRule type="cellIs" dxfId="2" priority="3914" operator="equal">
      <formula>"上调"</formula>
    </cfRule>
    <cfRule type="cellIs" dxfId="1" priority="5962" operator="equal">
      <formula>"下调"</formula>
    </cfRule>
    <cfRule type="cellIs" dxfId="0" priority="8010" operator="equal">
      <formula>"不变"</formula>
    </cfRule>
    <cfRule type="iconSet" priority="10058">
      <iconSet iconSet="3Arrows">
        <cfvo type="percent" val="0"/>
        <cfvo type="percent" val="33"/>
        <cfvo type="percent" val="67"/>
      </iconSet>
    </cfRule>
  </conditionalFormatting>
  <conditionalFormatting sqref="BKZ16">
    <cfRule type="colorScale" priority="12106">
      <colorScale>
        <cfvo type="min"/>
        <cfvo type="max"/>
        <color rgb="FF63BE7B"/>
        <color rgb="FFFCFCFF"/>
      </colorScale>
    </cfRule>
  </conditionalFormatting>
  <conditionalFormatting sqref="BLB16">
    <cfRule type="colorScale" priority="14153">
      <colorScale>
        <cfvo type="min"/>
        <cfvo type="max"/>
        <color rgb="FFFF7128"/>
        <color rgb="FFFFEF9C"/>
      </colorScale>
    </cfRule>
    <cfRule type="colorScale" priority="16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D16">
    <cfRule type="cellIs" dxfId="3" priority="1865" operator="equal">
      <formula>"暂停"</formula>
    </cfRule>
    <cfRule type="cellIs" dxfId="2" priority="3913" operator="equal">
      <formula>"上调"</formula>
    </cfRule>
    <cfRule type="cellIs" dxfId="1" priority="5961" operator="equal">
      <formula>"下调"</formula>
    </cfRule>
    <cfRule type="cellIs" dxfId="0" priority="8009" operator="equal">
      <formula>"不变"</formula>
    </cfRule>
    <cfRule type="iconSet" priority="10057">
      <iconSet iconSet="3Arrows">
        <cfvo type="percent" val="0"/>
        <cfvo type="percent" val="33"/>
        <cfvo type="percent" val="67"/>
      </iconSet>
    </cfRule>
  </conditionalFormatting>
  <conditionalFormatting sqref="BLH16">
    <cfRule type="colorScale" priority="12105">
      <colorScale>
        <cfvo type="min"/>
        <cfvo type="max"/>
        <color rgb="FF63BE7B"/>
        <color rgb="FFFCFCFF"/>
      </colorScale>
    </cfRule>
  </conditionalFormatting>
  <conditionalFormatting sqref="BLJ16">
    <cfRule type="colorScale" priority="14152">
      <colorScale>
        <cfvo type="min"/>
        <cfvo type="max"/>
        <color rgb="FFFF7128"/>
        <color rgb="FFFFEF9C"/>
      </colorScale>
    </cfRule>
    <cfRule type="colorScale" priority="16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L16">
    <cfRule type="cellIs" dxfId="3" priority="1864" operator="equal">
      <formula>"暂停"</formula>
    </cfRule>
    <cfRule type="cellIs" dxfId="2" priority="3912" operator="equal">
      <formula>"上调"</formula>
    </cfRule>
    <cfRule type="cellIs" dxfId="1" priority="5960" operator="equal">
      <formula>"下调"</formula>
    </cfRule>
    <cfRule type="cellIs" dxfId="0" priority="8008" operator="equal">
      <formula>"不变"</formula>
    </cfRule>
    <cfRule type="iconSet" priority="10056">
      <iconSet iconSet="3Arrows">
        <cfvo type="percent" val="0"/>
        <cfvo type="percent" val="33"/>
        <cfvo type="percent" val="67"/>
      </iconSet>
    </cfRule>
  </conditionalFormatting>
  <conditionalFormatting sqref="BLP16">
    <cfRule type="colorScale" priority="12104">
      <colorScale>
        <cfvo type="min"/>
        <cfvo type="max"/>
        <color rgb="FF63BE7B"/>
        <color rgb="FFFCFCFF"/>
      </colorScale>
    </cfRule>
  </conditionalFormatting>
  <conditionalFormatting sqref="BLR16">
    <cfRule type="colorScale" priority="14151">
      <colorScale>
        <cfvo type="min"/>
        <cfvo type="max"/>
        <color rgb="FFFF7128"/>
        <color rgb="FFFFEF9C"/>
      </colorScale>
    </cfRule>
    <cfRule type="colorScale" priority="16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T16">
    <cfRule type="cellIs" dxfId="3" priority="1863" operator="equal">
      <formula>"暂停"</formula>
    </cfRule>
    <cfRule type="cellIs" dxfId="2" priority="3911" operator="equal">
      <formula>"上调"</formula>
    </cfRule>
    <cfRule type="cellIs" dxfId="1" priority="5959" operator="equal">
      <formula>"下调"</formula>
    </cfRule>
    <cfRule type="cellIs" dxfId="0" priority="8007" operator="equal">
      <formula>"不变"</formula>
    </cfRule>
    <cfRule type="iconSet" priority="10055">
      <iconSet iconSet="3Arrows">
        <cfvo type="percent" val="0"/>
        <cfvo type="percent" val="33"/>
        <cfvo type="percent" val="67"/>
      </iconSet>
    </cfRule>
  </conditionalFormatting>
  <conditionalFormatting sqref="BLX16">
    <cfRule type="colorScale" priority="12103">
      <colorScale>
        <cfvo type="min"/>
        <cfvo type="max"/>
        <color rgb="FF63BE7B"/>
        <color rgb="FFFCFCFF"/>
      </colorScale>
    </cfRule>
  </conditionalFormatting>
  <conditionalFormatting sqref="BLZ16">
    <cfRule type="colorScale" priority="14150">
      <colorScale>
        <cfvo type="min"/>
        <cfvo type="max"/>
        <color rgb="FFFF7128"/>
        <color rgb="FFFFEF9C"/>
      </colorScale>
    </cfRule>
    <cfRule type="colorScale" priority="16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B16">
    <cfRule type="cellIs" dxfId="3" priority="1862" operator="equal">
      <formula>"暂停"</formula>
    </cfRule>
    <cfRule type="cellIs" dxfId="2" priority="3910" operator="equal">
      <formula>"上调"</formula>
    </cfRule>
    <cfRule type="cellIs" dxfId="1" priority="5958" operator="equal">
      <formula>"下调"</formula>
    </cfRule>
    <cfRule type="cellIs" dxfId="0" priority="8006" operator="equal">
      <formula>"不变"</formula>
    </cfRule>
    <cfRule type="iconSet" priority="10054">
      <iconSet iconSet="3Arrows">
        <cfvo type="percent" val="0"/>
        <cfvo type="percent" val="33"/>
        <cfvo type="percent" val="67"/>
      </iconSet>
    </cfRule>
  </conditionalFormatting>
  <conditionalFormatting sqref="BMF16">
    <cfRule type="colorScale" priority="12102">
      <colorScale>
        <cfvo type="min"/>
        <cfvo type="max"/>
        <color rgb="FF63BE7B"/>
        <color rgb="FFFCFCFF"/>
      </colorScale>
    </cfRule>
  </conditionalFormatting>
  <conditionalFormatting sqref="BMH16">
    <cfRule type="colorScale" priority="14149">
      <colorScale>
        <cfvo type="min"/>
        <cfvo type="max"/>
        <color rgb="FFFF7128"/>
        <color rgb="FFFFEF9C"/>
      </colorScale>
    </cfRule>
    <cfRule type="colorScale" priority="16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J16">
    <cfRule type="cellIs" dxfId="3" priority="1861" operator="equal">
      <formula>"暂停"</formula>
    </cfRule>
    <cfRule type="cellIs" dxfId="2" priority="3909" operator="equal">
      <formula>"上调"</formula>
    </cfRule>
    <cfRule type="cellIs" dxfId="1" priority="5957" operator="equal">
      <formula>"下调"</formula>
    </cfRule>
    <cfRule type="cellIs" dxfId="0" priority="8005" operator="equal">
      <formula>"不变"</formula>
    </cfRule>
    <cfRule type="iconSet" priority="10053">
      <iconSet iconSet="3Arrows">
        <cfvo type="percent" val="0"/>
        <cfvo type="percent" val="33"/>
        <cfvo type="percent" val="67"/>
      </iconSet>
    </cfRule>
  </conditionalFormatting>
  <conditionalFormatting sqref="BMN16">
    <cfRule type="colorScale" priority="12101">
      <colorScale>
        <cfvo type="min"/>
        <cfvo type="max"/>
        <color rgb="FF63BE7B"/>
        <color rgb="FFFCFCFF"/>
      </colorScale>
    </cfRule>
  </conditionalFormatting>
  <conditionalFormatting sqref="BMP16">
    <cfRule type="colorScale" priority="14148">
      <colorScale>
        <cfvo type="min"/>
        <cfvo type="max"/>
        <color rgb="FFFF7128"/>
        <color rgb="FFFFEF9C"/>
      </colorScale>
    </cfRule>
    <cfRule type="colorScale" priority="16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R16">
    <cfRule type="cellIs" dxfId="3" priority="1860" operator="equal">
      <formula>"暂停"</formula>
    </cfRule>
    <cfRule type="cellIs" dxfId="2" priority="3908" operator="equal">
      <formula>"上调"</formula>
    </cfRule>
    <cfRule type="cellIs" dxfId="1" priority="5956" operator="equal">
      <formula>"下调"</formula>
    </cfRule>
    <cfRule type="cellIs" dxfId="0" priority="8004" operator="equal">
      <formula>"不变"</formula>
    </cfRule>
    <cfRule type="iconSet" priority="10052">
      <iconSet iconSet="3Arrows">
        <cfvo type="percent" val="0"/>
        <cfvo type="percent" val="33"/>
        <cfvo type="percent" val="67"/>
      </iconSet>
    </cfRule>
  </conditionalFormatting>
  <conditionalFormatting sqref="BMV16">
    <cfRule type="colorScale" priority="12100">
      <colorScale>
        <cfvo type="min"/>
        <cfvo type="max"/>
        <color rgb="FF63BE7B"/>
        <color rgb="FFFCFCFF"/>
      </colorScale>
    </cfRule>
  </conditionalFormatting>
  <conditionalFormatting sqref="BMX16">
    <cfRule type="colorScale" priority="14147">
      <colorScale>
        <cfvo type="min"/>
        <cfvo type="max"/>
        <color rgb="FFFF7128"/>
        <color rgb="FFFFEF9C"/>
      </colorScale>
    </cfRule>
    <cfRule type="colorScale" priority="16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Z16">
    <cfRule type="cellIs" dxfId="3" priority="1859" operator="equal">
      <formula>"暂停"</formula>
    </cfRule>
    <cfRule type="cellIs" dxfId="2" priority="3907" operator="equal">
      <formula>"上调"</formula>
    </cfRule>
    <cfRule type="cellIs" dxfId="1" priority="5955" operator="equal">
      <formula>"下调"</formula>
    </cfRule>
    <cfRule type="cellIs" dxfId="0" priority="8003" operator="equal">
      <formula>"不变"</formula>
    </cfRule>
    <cfRule type="iconSet" priority="10051">
      <iconSet iconSet="3Arrows">
        <cfvo type="percent" val="0"/>
        <cfvo type="percent" val="33"/>
        <cfvo type="percent" val="67"/>
      </iconSet>
    </cfRule>
  </conditionalFormatting>
  <conditionalFormatting sqref="BND16">
    <cfRule type="colorScale" priority="12099">
      <colorScale>
        <cfvo type="min"/>
        <cfvo type="max"/>
        <color rgb="FF63BE7B"/>
        <color rgb="FFFCFCFF"/>
      </colorScale>
    </cfRule>
  </conditionalFormatting>
  <conditionalFormatting sqref="BNF16">
    <cfRule type="colorScale" priority="14146">
      <colorScale>
        <cfvo type="min"/>
        <cfvo type="max"/>
        <color rgb="FFFF7128"/>
        <color rgb="FFFFEF9C"/>
      </colorScale>
    </cfRule>
    <cfRule type="colorScale" priority="16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H16">
    <cfRule type="cellIs" dxfId="3" priority="1858" operator="equal">
      <formula>"暂停"</formula>
    </cfRule>
    <cfRule type="cellIs" dxfId="2" priority="3906" operator="equal">
      <formula>"上调"</formula>
    </cfRule>
    <cfRule type="cellIs" dxfId="1" priority="5954" operator="equal">
      <formula>"下调"</formula>
    </cfRule>
    <cfRule type="cellIs" dxfId="0" priority="8002" operator="equal">
      <formula>"不变"</formula>
    </cfRule>
    <cfRule type="iconSet" priority="10050">
      <iconSet iconSet="3Arrows">
        <cfvo type="percent" val="0"/>
        <cfvo type="percent" val="33"/>
        <cfvo type="percent" val="67"/>
      </iconSet>
    </cfRule>
  </conditionalFormatting>
  <conditionalFormatting sqref="BNL16">
    <cfRule type="colorScale" priority="12098">
      <colorScale>
        <cfvo type="min"/>
        <cfvo type="max"/>
        <color rgb="FF63BE7B"/>
        <color rgb="FFFCFCFF"/>
      </colorScale>
    </cfRule>
  </conditionalFormatting>
  <conditionalFormatting sqref="BNN16">
    <cfRule type="colorScale" priority="14145">
      <colorScale>
        <cfvo type="min"/>
        <cfvo type="max"/>
        <color rgb="FFFF7128"/>
        <color rgb="FFFFEF9C"/>
      </colorScale>
    </cfRule>
    <cfRule type="colorScale" priority="16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P16">
    <cfRule type="cellIs" dxfId="3" priority="1857" operator="equal">
      <formula>"暂停"</formula>
    </cfRule>
    <cfRule type="cellIs" dxfId="2" priority="3905" operator="equal">
      <formula>"上调"</formula>
    </cfRule>
    <cfRule type="cellIs" dxfId="1" priority="5953" operator="equal">
      <formula>"下调"</formula>
    </cfRule>
    <cfRule type="cellIs" dxfId="0" priority="8001" operator="equal">
      <formula>"不变"</formula>
    </cfRule>
    <cfRule type="iconSet" priority="10049">
      <iconSet iconSet="3Arrows">
        <cfvo type="percent" val="0"/>
        <cfvo type="percent" val="33"/>
        <cfvo type="percent" val="67"/>
      </iconSet>
    </cfRule>
  </conditionalFormatting>
  <conditionalFormatting sqref="BNT16">
    <cfRule type="colorScale" priority="12097">
      <colorScale>
        <cfvo type="min"/>
        <cfvo type="max"/>
        <color rgb="FF63BE7B"/>
        <color rgb="FFFCFCFF"/>
      </colorScale>
    </cfRule>
  </conditionalFormatting>
  <conditionalFormatting sqref="BNV16">
    <cfRule type="colorScale" priority="14144">
      <colorScale>
        <cfvo type="min"/>
        <cfvo type="max"/>
        <color rgb="FFFF7128"/>
        <color rgb="FFFFEF9C"/>
      </colorScale>
    </cfRule>
    <cfRule type="colorScale" priority="16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X16">
    <cfRule type="cellIs" dxfId="3" priority="1856" operator="equal">
      <formula>"暂停"</formula>
    </cfRule>
    <cfRule type="cellIs" dxfId="2" priority="3904" operator="equal">
      <formula>"上调"</formula>
    </cfRule>
    <cfRule type="cellIs" dxfId="1" priority="5952" operator="equal">
      <formula>"下调"</formula>
    </cfRule>
    <cfRule type="cellIs" dxfId="0" priority="8000" operator="equal">
      <formula>"不变"</formula>
    </cfRule>
    <cfRule type="iconSet" priority="10048">
      <iconSet iconSet="3Arrows">
        <cfvo type="percent" val="0"/>
        <cfvo type="percent" val="33"/>
        <cfvo type="percent" val="67"/>
      </iconSet>
    </cfRule>
  </conditionalFormatting>
  <conditionalFormatting sqref="BOB16">
    <cfRule type="colorScale" priority="12096">
      <colorScale>
        <cfvo type="min"/>
        <cfvo type="max"/>
        <color rgb="FF63BE7B"/>
        <color rgb="FFFCFCFF"/>
      </colorScale>
    </cfRule>
  </conditionalFormatting>
  <conditionalFormatting sqref="BOD16">
    <cfRule type="colorScale" priority="14143">
      <colorScale>
        <cfvo type="min"/>
        <cfvo type="max"/>
        <color rgb="FFFF7128"/>
        <color rgb="FFFFEF9C"/>
      </colorScale>
    </cfRule>
    <cfRule type="colorScale" priority="16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F16">
    <cfRule type="cellIs" dxfId="3" priority="1855" operator="equal">
      <formula>"暂停"</formula>
    </cfRule>
    <cfRule type="cellIs" dxfId="2" priority="3903" operator="equal">
      <formula>"上调"</formula>
    </cfRule>
    <cfRule type="cellIs" dxfId="1" priority="5951" operator="equal">
      <formula>"下调"</formula>
    </cfRule>
    <cfRule type="cellIs" dxfId="0" priority="7999" operator="equal">
      <formula>"不变"</formula>
    </cfRule>
    <cfRule type="iconSet" priority="10047">
      <iconSet iconSet="3Arrows">
        <cfvo type="percent" val="0"/>
        <cfvo type="percent" val="33"/>
        <cfvo type="percent" val="67"/>
      </iconSet>
    </cfRule>
  </conditionalFormatting>
  <conditionalFormatting sqref="BOJ16">
    <cfRule type="colorScale" priority="12095">
      <colorScale>
        <cfvo type="min"/>
        <cfvo type="max"/>
        <color rgb="FF63BE7B"/>
        <color rgb="FFFCFCFF"/>
      </colorScale>
    </cfRule>
  </conditionalFormatting>
  <conditionalFormatting sqref="BOL16">
    <cfRule type="colorScale" priority="14142">
      <colorScale>
        <cfvo type="min"/>
        <cfvo type="max"/>
        <color rgb="FFFF7128"/>
        <color rgb="FFFFEF9C"/>
      </colorScale>
    </cfRule>
    <cfRule type="colorScale" priority="16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N16">
    <cfRule type="cellIs" dxfId="3" priority="1854" operator="equal">
      <formula>"暂停"</formula>
    </cfRule>
    <cfRule type="cellIs" dxfId="2" priority="3902" operator="equal">
      <formula>"上调"</formula>
    </cfRule>
    <cfRule type="cellIs" dxfId="1" priority="5950" operator="equal">
      <formula>"下调"</formula>
    </cfRule>
    <cfRule type="cellIs" dxfId="0" priority="7998" operator="equal">
      <formula>"不变"</formula>
    </cfRule>
    <cfRule type="iconSet" priority="10046">
      <iconSet iconSet="3Arrows">
        <cfvo type="percent" val="0"/>
        <cfvo type="percent" val="33"/>
        <cfvo type="percent" val="67"/>
      </iconSet>
    </cfRule>
  </conditionalFormatting>
  <conditionalFormatting sqref="BOR16">
    <cfRule type="colorScale" priority="12094">
      <colorScale>
        <cfvo type="min"/>
        <cfvo type="max"/>
        <color rgb="FF63BE7B"/>
        <color rgb="FFFCFCFF"/>
      </colorScale>
    </cfRule>
  </conditionalFormatting>
  <conditionalFormatting sqref="BOT16">
    <cfRule type="colorScale" priority="14141">
      <colorScale>
        <cfvo type="min"/>
        <cfvo type="max"/>
        <color rgb="FFFF7128"/>
        <color rgb="FFFFEF9C"/>
      </colorScale>
    </cfRule>
    <cfRule type="colorScale" priority="16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V16">
    <cfRule type="cellIs" dxfId="3" priority="1853" operator="equal">
      <formula>"暂停"</formula>
    </cfRule>
    <cfRule type="cellIs" dxfId="2" priority="3901" operator="equal">
      <formula>"上调"</formula>
    </cfRule>
    <cfRule type="cellIs" dxfId="1" priority="5949" operator="equal">
      <formula>"下调"</formula>
    </cfRule>
    <cfRule type="cellIs" dxfId="0" priority="7997" operator="equal">
      <formula>"不变"</formula>
    </cfRule>
    <cfRule type="iconSet" priority="10045">
      <iconSet iconSet="3Arrows">
        <cfvo type="percent" val="0"/>
        <cfvo type="percent" val="33"/>
        <cfvo type="percent" val="67"/>
      </iconSet>
    </cfRule>
  </conditionalFormatting>
  <conditionalFormatting sqref="BOZ16">
    <cfRule type="colorScale" priority="12093">
      <colorScale>
        <cfvo type="min"/>
        <cfvo type="max"/>
        <color rgb="FF63BE7B"/>
        <color rgb="FFFCFCFF"/>
      </colorScale>
    </cfRule>
  </conditionalFormatting>
  <conditionalFormatting sqref="BPB16">
    <cfRule type="colorScale" priority="14140">
      <colorScale>
        <cfvo type="min"/>
        <cfvo type="max"/>
        <color rgb="FFFF7128"/>
        <color rgb="FFFFEF9C"/>
      </colorScale>
    </cfRule>
    <cfRule type="colorScale" priority="16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D16">
    <cfRule type="cellIs" dxfId="3" priority="1852" operator="equal">
      <formula>"暂停"</formula>
    </cfRule>
    <cfRule type="cellIs" dxfId="2" priority="3900" operator="equal">
      <formula>"上调"</formula>
    </cfRule>
    <cfRule type="cellIs" dxfId="1" priority="5948" operator="equal">
      <formula>"下调"</formula>
    </cfRule>
    <cfRule type="cellIs" dxfId="0" priority="7996" operator="equal">
      <formula>"不变"</formula>
    </cfRule>
    <cfRule type="iconSet" priority="10044">
      <iconSet iconSet="3Arrows">
        <cfvo type="percent" val="0"/>
        <cfvo type="percent" val="33"/>
        <cfvo type="percent" val="67"/>
      </iconSet>
    </cfRule>
  </conditionalFormatting>
  <conditionalFormatting sqref="BPH16">
    <cfRule type="colorScale" priority="12092">
      <colorScale>
        <cfvo type="min"/>
        <cfvo type="max"/>
        <color rgb="FF63BE7B"/>
        <color rgb="FFFCFCFF"/>
      </colorScale>
    </cfRule>
  </conditionalFormatting>
  <conditionalFormatting sqref="BPJ16">
    <cfRule type="colorScale" priority="14139">
      <colorScale>
        <cfvo type="min"/>
        <cfvo type="max"/>
        <color rgb="FFFF7128"/>
        <color rgb="FFFFEF9C"/>
      </colorScale>
    </cfRule>
    <cfRule type="colorScale" priority="16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L16">
    <cfRule type="cellIs" dxfId="3" priority="1851" operator="equal">
      <formula>"暂停"</formula>
    </cfRule>
    <cfRule type="cellIs" dxfId="2" priority="3899" operator="equal">
      <formula>"上调"</formula>
    </cfRule>
    <cfRule type="cellIs" dxfId="1" priority="5947" operator="equal">
      <formula>"下调"</formula>
    </cfRule>
    <cfRule type="cellIs" dxfId="0" priority="7995" operator="equal">
      <formula>"不变"</formula>
    </cfRule>
    <cfRule type="iconSet" priority="10043">
      <iconSet iconSet="3Arrows">
        <cfvo type="percent" val="0"/>
        <cfvo type="percent" val="33"/>
        <cfvo type="percent" val="67"/>
      </iconSet>
    </cfRule>
  </conditionalFormatting>
  <conditionalFormatting sqref="BPP16">
    <cfRule type="colorScale" priority="12091">
      <colorScale>
        <cfvo type="min"/>
        <cfvo type="max"/>
        <color rgb="FF63BE7B"/>
        <color rgb="FFFCFCFF"/>
      </colorScale>
    </cfRule>
  </conditionalFormatting>
  <conditionalFormatting sqref="BPR16">
    <cfRule type="colorScale" priority="14138">
      <colorScale>
        <cfvo type="min"/>
        <cfvo type="max"/>
        <color rgb="FFFF7128"/>
        <color rgb="FFFFEF9C"/>
      </colorScale>
    </cfRule>
    <cfRule type="colorScale" priority="16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T16">
    <cfRule type="cellIs" dxfId="3" priority="1850" operator="equal">
      <formula>"暂停"</formula>
    </cfRule>
    <cfRule type="cellIs" dxfId="2" priority="3898" operator="equal">
      <formula>"上调"</formula>
    </cfRule>
    <cfRule type="cellIs" dxfId="1" priority="5946" operator="equal">
      <formula>"下调"</formula>
    </cfRule>
    <cfRule type="cellIs" dxfId="0" priority="7994" operator="equal">
      <formula>"不变"</formula>
    </cfRule>
    <cfRule type="iconSet" priority="10042">
      <iconSet iconSet="3Arrows">
        <cfvo type="percent" val="0"/>
        <cfvo type="percent" val="33"/>
        <cfvo type="percent" val="67"/>
      </iconSet>
    </cfRule>
  </conditionalFormatting>
  <conditionalFormatting sqref="BPX16">
    <cfRule type="colorScale" priority="12090">
      <colorScale>
        <cfvo type="min"/>
        <cfvo type="max"/>
        <color rgb="FF63BE7B"/>
        <color rgb="FFFCFCFF"/>
      </colorScale>
    </cfRule>
  </conditionalFormatting>
  <conditionalFormatting sqref="BPZ16">
    <cfRule type="colorScale" priority="14137">
      <colorScale>
        <cfvo type="min"/>
        <cfvo type="max"/>
        <color rgb="FFFF7128"/>
        <color rgb="FFFFEF9C"/>
      </colorScale>
    </cfRule>
    <cfRule type="colorScale" priority="16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B16">
    <cfRule type="cellIs" dxfId="3" priority="1849" operator="equal">
      <formula>"暂停"</formula>
    </cfRule>
    <cfRule type="cellIs" dxfId="2" priority="3897" operator="equal">
      <formula>"上调"</formula>
    </cfRule>
    <cfRule type="cellIs" dxfId="1" priority="5945" operator="equal">
      <formula>"下调"</formula>
    </cfRule>
    <cfRule type="cellIs" dxfId="0" priority="7993" operator="equal">
      <formula>"不变"</formula>
    </cfRule>
    <cfRule type="iconSet" priority="10041">
      <iconSet iconSet="3Arrows">
        <cfvo type="percent" val="0"/>
        <cfvo type="percent" val="33"/>
        <cfvo type="percent" val="67"/>
      </iconSet>
    </cfRule>
  </conditionalFormatting>
  <conditionalFormatting sqref="BQF16">
    <cfRule type="colorScale" priority="12089">
      <colorScale>
        <cfvo type="min"/>
        <cfvo type="max"/>
        <color rgb="FF63BE7B"/>
        <color rgb="FFFCFCFF"/>
      </colorScale>
    </cfRule>
  </conditionalFormatting>
  <conditionalFormatting sqref="BQH16">
    <cfRule type="colorScale" priority="14136">
      <colorScale>
        <cfvo type="min"/>
        <cfvo type="max"/>
        <color rgb="FFFF7128"/>
        <color rgb="FFFFEF9C"/>
      </colorScale>
    </cfRule>
    <cfRule type="colorScale" priority="16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J16">
    <cfRule type="cellIs" dxfId="3" priority="1848" operator="equal">
      <formula>"暂停"</formula>
    </cfRule>
    <cfRule type="cellIs" dxfId="2" priority="3896" operator="equal">
      <formula>"上调"</formula>
    </cfRule>
    <cfRule type="cellIs" dxfId="1" priority="5944" operator="equal">
      <formula>"下调"</formula>
    </cfRule>
    <cfRule type="cellIs" dxfId="0" priority="7992" operator="equal">
      <formula>"不变"</formula>
    </cfRule>
    <cfRule type="iconSet" priority="10040">
      <iconSet iconSet="3Arrows">
        <cfvo type="percent" val="0"/>
        <cfvo type="percent" val="33"/>
        <cfvo type="percent" val="67"/>
      </iconSet>
    </cfRule>
  </conditionalFormatting>
  <conditionalFormatting sqref="BQN16">
    <cfRule type="colorScale" priority="12088">
      <colorScale>
        <cfvo type="min"/>
        <cfvo type="max"/>
        <color rgb="FF63BE7B"/>
        <color rgb="FFFCFCFF"/>
      </colorScale>
    </cfRule>
  </conditionalFormatting>
  <conditionalFormatting sqref="BQP16">
    <cfRule type="colorScale" priority="14135">
      <colorScale>
        <cfvo type="min"/>
        <cfvo type="max"/>
        <color rgb="FFFF7128"/>
        <color rgb="FFFFEF9C"/>
      </colorScale>
    </cfRule>
    <cfRule type="colorScale" priority="16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R16">
    <cfRule type="cellIs" dxfId="3" priority="1847" operator="equal">
      <formula>"暂停"</formula>
    </cfRule>
    <cfRule type="cellIs" dxfId="2" priority="3895" operator="equal">
      <formula>"上调"</formula>
    </cfRule>
    <cfRule type="cellIs" dxfId="1" priority="5943" operator="equal">
      <formula>"下调"</formula>
    </cfRule>
    <cfRule type="cellIs" dxfId="0" priority="7991" operator="equal">
      <formula>"不变"</formula>
    </cfRule>
    <cfRule type="iconSet" priority="10039">
      <iconSet iconSet="3Arrows">
        <cfvo type="percent" val="0"/>
        <cfvo type="percent" val="33"/>
        <cfvo type="percent" val="67"/>
      </iconSet>
    </cfRule>
  </conditionalFormatting>
  <conditionalFormatting sqref="BQV16">
    <cfRule type="colorScale" priority="12087">
      <colorScale>
        <cfvo type="min"/>
        <cfvo type="max"/>
        <color rgb="FF63BE7B"/>
        <color rgb="FFFCFCFF"/>
      </colorScale>
    </cfRule>
  </conditionalFormatting>
  <conditionalFormatting sqref="BQX16">
    <cfRule type="colorScale" priority="14134">
      <colorScale>
        <cfvo type="min"/>
        <cfvo type="max"/>
        <color rgb="FFFF7128"/>
        <color rgb="FFFFEF9C"/>
      </colorScale>
    </cfRule>
    <cfRule type="colorScale" priority="16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Z16">
    <cfRule type="cellIs" dxfId="3" priority="1846" operator="equal">
      <formula>"暂停"</formula>
    </cfRule>
    <cfRule type="cellIs" dxfId="2" priority="3894" operator="equal">
      <formula>"上调"</formula>
    </cfRule>
    <cfRule type="cellIs" dxfId="1" priority="5942" operator="equal">
      <formula>"下调"</formula>
    </cfRule>
    <cfRule type="cellIs" dxfId="0" priority="7990" operator="equal">
      <formula>"不变"</formula>
    </cfRule>
    <cfRule type="iconSet" priority="10038">
      <iconSet iconSet="3Arrows">
        <cfvo type="percent" val="0"/>
        <cfvo type="percent" val="33"/>
        <cfvo type="percent" val="67"/>
      </iconSet>
    </cfRule>
  </conditionalFormatting>
  <conditionalFormatting sqref="BRD16">
    <cfRule type="colorScale" priority="12086">
      <colorScale>
        <cfvo type="min"/>
        <cfvo type="max"/>
        <color rgb="FF63BE7B"/>
        <color rgb="FFFCFCFF"/>
      </colorScale>
    </cfRule>
  </conditionalFormatting>
  <conditionalFormatting sqref="BRF16">
    <cfRule type="colorScale" priority="14133">
      <colorScale>
        <cfvo type="min"/>
        <cfvo type="max"/>
        <color rgb="FFFF7128"/>
        <color rgb="FFFFEF9C"/>
      </colorScale>
    </cfRule>
    <cfRule type="colorScale" priority="16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H16">
    <cfRule type="cellIs" dxfId="3" priority="1845" operator="equal">
      <formula>"暂停"</formula>
    </cfRule>
    <cfRule type="cellIs" dxfId="2" priority="3893" operator="equal">
      <formula>"上调"</formula>
    </cfRule>
    <cfRule type="cellIs" dxfId="1" priority="5941" operator="equal">
      <formula>"下调"</formula>
    </cfRule>
    <cfRule type="cellIs" dxfId="0" priority="7989" operator="equal">
      <formula>"不变"</formula>
    </cfRule>
    <cfRule type="iconSet" priority="10037">
      <iconSet iconSet="3Arrows">
        <cfvo type="percent" val="0"/>
        <cfvo type="percent" val="33"/>
        <cfvo type="percent" val="67"/>
      </iconSet>
    </cfRule>
  </conditionalFormatting>
  <conditionalFormatting sqref="BRL16">
    <cfRule type="colorScale" priority="12085">
      <colorScale>
        <cfvo type="min"/>
        <cfvo type="max"/>
        <color rgb="FF63BE7B"/>
        <color rgb="FFFCFCFF"/>
      </colorScale>
    </cfRule>
  </conditionalFormatting>
  <conditionalFormatting sqref="BRN16">
    <cfRule type="colorScale" priority="14132">
      <colorScale>
        <cfvo type="min"/>
        <cfvo type="max"/>
        <color rgb="FFFF7128"/>
        <color rgb="FFFFEF9C"/>
      </colorScale>
    </cfRule>
    <cfRule type="colorScale" priority="16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P16">
    <cfRule type="cellIs" dxfId="3" priority="1844" operator="equal">
      <formula>"暂停"</formula>
    </cfRule>
    <cfRule type="cellIs" dxfId="2" priority="3892" operator="equal">
      <formula>"上调"</formula>
    </cfRule>
    <cfRule type="cellIs" dxfId="1" priority="5940" operator="equal">
      <formula>"下调"</formula>
    </cfRule>
    <cfRule type="cellIs" dxfId="0" priority="7988" operator="equal">
      <formula>"不变"</formula>
    </cfRule>
    <cfRule type="iconSet" priority="10036">
      <iconSet iconSet="3Arrows">
        <cfvo type="percent" val="0"/>
        <cfvo type="percent" val="33"/>
        <cfvo type="percent" val="67"/>
      </iconSet>
    </cfRule>
  </conditionalFormatting>
  <conditionalFormatting sqref="BRT16">
    <cfRule type="colorScale" priority="12084">
      <colorScale>
        <cfvo type="min"/>
        <cfvo type="max"/>
        <color rgb="FF63BE7B"/>
        <color rgb="FFFCFCFF"/>
      </colorScale>
    </cfRule>
  </conditionalFormatting>
  <conditionalFormatting sqref="BRV16">
    <cfRule type="colorScale" priority="14131">
      <colorScale>
        <cfvo type="min"/>
        <cfvo type="max"/>
        <color rgb="FFFF7128"/>
        <color rgb="FFFFEF9C"/>
      </colorScale>
    </cfRule>
    <cfRule type="colorScale" priority="16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X16">
    <cfRule type="cellIs" dxfId="3" priority="1843" operator="equal">
      <formula>"暂停"</formula>
    </cfRule>
    <cfRule type="cellIs" dxfId="2" priority="3891" operator="equal">
      <formula>"上调"</formula>
    </cfRule>
    <cfRule type="cellIs" dxfId="1" priority="5939" operator="equal">
      <formula>"下调"</formula>
    </cfRule>
    <cfRule type="cellIs" dxfId="0" priority="7987" operator="equal">
      <formula>"不变"</formula>
    </cfRule>
    <cfRule type="iconSet" priority="10035">
      <iconSet iconSet="3Arrows">
        <cfvo type="percent" val="0"/>
        <cfvo type="percent" val="33"/>
        <cfvo type="percent" val="67"/>
      </iconSet>
    </cfRule>
  </conditionalFormatting>
  <conditionalFormatting sqref="BSB16">
    <cfRule type="colorScale" priority="12083">
      <colorScale>
        <cfvo type="min"/>
        <cfvo type="max"/>
        <color rgb="FF63BE7B"/>
        <color rgb="FFFCFCFF"/>
      </colorScale>
    </cfRule>
  </conditionalFormatting>
  <conditionalFormatting sqref="BSD16">
    <cfRule type="colorScale" priority="14130">
      <colorScale>
        <cfvo type="min"/>
        <cfvo type="max"/>
        <color rgb="FFFF7128"/>
        <color rgb="FFFFEF9C"/>
      </colorScale>
    </cfRule>
    <cfRule type="colorScale" priority="16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F16">
    <cfRule type="cellIs" dxfId="3" priority="1842" operator="equal">
      <formula>"暂停"</formula>
    </cfRule>
    <cfRule type="cellIs" dxfId="2" priority="3890" operator="equal">
      <formula>"上调"</formula>
    </cfRule>
    <cfRule type="cellIs" dxfId="1" priority="5938" operator="equal">
      <formula>"下调"</formula>
    </cfRule>
    <cfRule type="cellIs" dxfId="0" priority="7986" operator="equal">
      <formula>"不变"</formula>
    </cfRule>
    <cfRule type="iconSet" priority="10034">
      <iconSet iconSet="3Arrows">
        <cfvo type="percent" val="0"/>
        <cfvo type="percent" val="33"/>
        <cfvo type="percent" val="67"/>
      </iconSet>
    </cfRule>
  </conditionalFormatting>
  <conditionalFormatting sqref="BSJ16">
    <cfRule type="colorScale" priority="12082">
      <colorScale>
        <cfvo type="min"/>
        <cfvo type="max"/>
        <color rgb="FF63BE7B"/>
        <color rgb="FFFCFCFF"/>
      </colorScale>
    </cfRule>
  </conditionalFormatting>
  <conditionalFormatting sqref="BSL16">
    <cfRule type="colorScale" priority="14129">
      <colorScale>
        <cfvo type="min"/>
        <cfvo type="max"/>
        <color rgb="FFFF7128"/>
        <color rgb="FFFFEF9C"/>
      </colorScale>
    </cfRule>
    <cfRule type="colorScale" priority="16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N16">
    <cfRule type="cellIs" dxfId="3" priority="1841" operator="equal">
      <formula>"暂停"</formula>
    </cfRule>
    <cfRule type="cellIs" dxfId="2" priority="3889" operator="equal">
      <formula>"上调"</formula>
    </cfRule>
    <cfRule type="cellIs" dxfId="1" priority="5937" operator="equal">
      <formula>"下调"</formula>
    </cfRule>
    <cfRule type="cellIs" dxfId="0" priority="7985" operator="equal">
      <formula>"不变"</formula>
    </cfRule>
    <cfRule type="iconSet" priority="10033">
      <iconSet iconSet="3Arrows">
        <cfvo type="percent" val="0"/>
        <cfvo type="percent" val="33"/>
        <cfvo type="percent" val="67"/>
      </iconSet>
    </cfRule>
  </conditionalFormatting>
  <conditionalFormatting sqref="BSR16">
    <cfRule type="colorScale" priority="12081">
      <colorScale>
        <cfvo type="min"/>
        <cfvo type="max"/>
        <color rgb="FF63BE7B"/>
        <color rgb="FFFCFCFF"/>
      </colorScale>
    </cfRule>
  </conditionalFormatting>
  <conditionalFormatting sqref="BST16">
    <cfRule type="colorScale" priority="14128">
      <colorScale>
        <cfvo type="min"/>
        <cfvo type="max"/>
        <color rgb="FFFF7128"/>
        <color rgb="FFFFEF9C"/>
      </colorScale>
    </cfRule>
    <cfRule type="colorScale" priority="16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V16">
    <cfRule type="cellIs" dxfId="3" priority="1840" operator="equal">
      <formula>"暂停"</formula>
    </cfRule>
    <cfRule type="cellIs" dxfId="2" priority="3888" operator="equal">
      <formula>"上调"</formula>
    </cfRule>
    <cfRule type="cellIs" dxfId="1" priority="5936" operator="equal">
      <formula>"下调"</formula>
    </cfRule>
    <cfRule type="cellIs" dxfId="0" priority="7984" operator="equal">
      <formula>"不变"</formula>
    </cfRule>
    <cfRule type="iconSet" priority="10032">
      <iconSet iconSet="3Arrows">
        <cfvo type="percent" val="0"/>
        <cfvo type="percent" val="33"/>
        <cfvo type="percent" val="67"/>
      </iconSet>
    </cfRule>
  </conditionalFormatting>
  <conditionalFormatting sqref="BSZ16">
    <cfRule type="colorScale" priority="12080">
      <colorScale>
        <cfvo type="min"/>
        <cfvo type="max"/>
        <color rgb="FF63BE7B"/>
        <color rgb="FFFCFCFF"/>
      </colorScale>
    </cfRule>
  </conditionalFormatting>
  <conditionalFormatting sqref="BTB16">
    <cfRule type="colorScale" priority="14127">
      <colorScale>
        <cfvo type="min"/>
        <cfvo type="max"/>
        <color rgb="FFFF7128"/>
        <color rgb="FFFFEF9C"/>
      </colorScale>
    </cfRule>
    <cfRule type="colorScale" priority="16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D16">
    <cfRule type="cellIs" dxfId="3" priority="1839" operator="equal">
      <formula>"暂停"</formula>
    </cfRule>
    <cfRule type="cellIs" dxfId="2" priority="3887" operator="equal">
      <formula>"上调"</formula>
    </cfRule>
    <cfRule type="cellIs" dxfId="1" priority="5935" operator="equal">
      <formula>"下调"</formula>
    </cfRule>
    <cfRule type="cellIs" dxfId="0" priority="7983" operator="equal">
      <formula>"不变"</formula>
    </cfRule>
    <cfRule type="iconSet" priority="10031">
      <iconSet iconSet="3Arrows">
        <cfvo type="percent" val="0"/>
        <cfvo type="percent" val="33"/>
        <cfvo type="percent" val="67"/>
      </iconSet>
    </cfRule>
  </conditionalFormatting>
  <conditionalFormatting sqref="BTH16">
    <cfRule type="colorScale" priority="12079">
      <colorScale>
        <cfvo type="min"/>
        <cfvo type="max"/>
        <color rgb="FF63BE7B"/>
        <color rgb="FFFCFCFF"/>
      </colorScale>
    </cfRule>
  </conditionalFormatting>
  <conditionalFormatting sqref="BTJ16">
    <cfRule type="colorScale" priority="14126">
      <colorScale>
        <cfvo type="min"/>
        <cfvo type="max"/>
        <color rgb="FFFF7128"/>
        <color rgb="FFFFEF9C"/>
      </colorScale>
    </cfRule>
    <cfRule type="colorScale" priority="16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L16">
    <cfRule type="cellIs" dxfId="3" priority="1838" operator="equal">
      <formula>"暂停"</formula>
    </cfRule>
    <cfRule type="cellIs" dxfId="2" priority="3886" operator="equal">
      <formula>"上调"</formula>
    </cfRule>
    <cfRule type="cellIs" dxfId="1" priority="5934" operator="equal">
      <formula>"下调"</formula>
    </cfRule>
    <cfRule type="cellIs" dxfId="0" priority="7982" operator="equal">
      <formula>"不变"</formula>
    </cfRule>
    <cfRule type="iconSet" priority="10030">
      <iconSet iconSet="3Arrows">
        <cfvo type="percent" val="0"/>
        <cfvo type="percent" val="33"/>
        <cfvo type="percent" val="67"/>
      </iconSet>
    </cfRule>
  </conditionalFormatting>
  <conditionalFormatting sqref="BTP16">
    <cfRule type="colorScale" priority="12078">
      <colorScale>
        <cfvo type="min"/>
        <cfvo type="max"/>
        <color rgb="FF63BE7B"/>
        <color rgb="FFFCFCFF"/>
      </colorScale>
    </cfRule>
  </conditionalFormatting>
  <conditionalFormatting sqref="BTR16">
    <cfRule type="colorScale" priority="14125">
      <colorScale>
        <cfvo type="min"/>
        <cfvo type="max"/>
        <color rgb="FFFF7128"/>
        <color rgb="FFFFEF9C"/>
      </colorScale>
    </cfRule>
    <cfRule type="colorScale" priority="16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T16">
    <cfRule type="cellIs" dxfId="3" priority="1837" operator="equal">
      <formula>"暂停"</formula>
    </cfRule>
    <cfRule type="cellIs" dxfId="2" priority="3885" operator="equal">
      <formula>"上调"</formula>
    </cfRule>
    <cfRule type="cellIs" dxfId="1" priority="5933" operator="equal">
      <formula>"下调"</formula>
    </cfRule>
    <cfRule type="cellIs" dxfId="0" priority="7981" operator="equal">
      <formula>"不变"</formula>
    </cfRule>
    <cfRule type="iconSet" priority="10029">
      <iconSet iconSet="3Arrows">
        <cfvo type="percent" val="0"/>
        <cfvo type="percent" val="33"/>
        <cfvo type="percent" val="67"/>
      </iconSet>
    </cfRule>
  </conditionalFormatting>
  <conditionalFormatting sqref="BTX16">
    <cfRule type="colorScale" priority="12077">
      <colorScale>
        <cfvo type="min"/>
        <cfvo type="max"/>
        <color rgb="FF63BE7B"/>
        <color rgb="FFFCFCFF"/>
      </colorScale>
    </cfRule>
  </conditionalFormatting>
  <conditionalFormatting sqref="BTZ16">
    <cfRule type="colorScale" priority="14124">
      <colorScale>
        <cfvo type="min"/>
        <cfvo type="max"/>
        <color rgb="FFFF7128"/>
        <color rgb="FFFFEF9C"/>
      </colorScale>
    </cfRule>
    <cfRule type="colorScale" priority="16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B16">
    <cfRule type="cellIs" dxfId="3" priority="1836" operator="equal">
      <formula>"暂停"</formula>
    </cfRule>
    <cfRule type="cellIs" dxfId="2" priority="3884" operator="equal">
      <formula>"上调"</formula>
    </cfRule>
    <cfRule type="cellIs" dxfId="1" priority="5932" operator="equal">
      <formula>"下调"</formula>
    </cfRule>
    <cfRule type="cellIs" dxfId="0" priority="7980" operator="equal">
      <formula>"不变"</formula>
    </cfRule>
    <cfRule type="iconSet" priority="10028">
      <iconSet iconSet="3Arrows">
        <cfvo type="percent" val="0"/>
        <cfvo type="percent" val="33"/>
        <cfvo type="percent" val="67"/>
      </iconSet>
    </cfRule>
  </conditionalFormatting>
  <conditionalFormatting sqref="BUF16">
    <cfRule type="colorScale" priority="12076">
      <colorScale>
        <cfvo type="min"/>
        <cfvo type="max"/>
        <color rgb="FF63BE7B"/>
        <color rgb="FFFCFCFF"/>
      </colorScale>
    </cfRule>
  </conditionalFormatting>
  <conditionalFormatting sqref="BUH16">
    <cfRule type="colorScale" priority="14123">
      <colorScale>
        <cfvo type="min"/>
        <cfvo type="max"/>
        <color rgb="FFFF7128"/>
        <color rgb="FFFFEF9C"/>
      </colorScale>
    </cfRule>
    <cfRule type="colorScale" priority="16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J16">
    <cfRule type="cellIs" dxfId="3" priority="1835" operator="equal">
      <formula>"暂停"</formula>
    </cfRule>
    <cfRule type="cellIs" dxfId="2" priority="3883" operator="equal">
      <formula>"上调"</formula>
    </cfRule>
    <cfRule type="cellIs" dxfId="1" priority="5931" operator="equal">
      <formula>"下调"</formula>
    </cfRule>
    <cfRule type="cellIs" dxfId="0" priority="7979" operator="equal">
      <formula>"不变"</formula>
    </cfRule>
    <cfRule type="iconSet" priority="10027">
      <iconSet iconSet="3Arrows">
        <cfvo type="percent" val="0"/>
        <cfvo type="percent" val="33"/>
        <cfvo type="percent" val="67"/>
      </iconSet>
    </cfRule>
  </conditionalFormatting>
  <conditionalFormatting sqref="BUN16">
    <cfRule type="colorScale" priority="12075">
      <colorScale>
        <cfvo type="min"/>
        <cfvo type="max"/>
        <color rgb="FF63BE7B"/>
        <color rgb="FFFCFCFF"/>
      </colorScale>
    </cfRule>
  </conditionalFormatting>
  <conditionalFormatting sqref="BUP16">
    <cfRule type="colorScale" priority="14122">
      <colorScale>
        <cfvo type="min"/>
        <cfvo type="max"/>
        <color rgb="FFFF7128"/>
        <color rgb="FFFFEF9C"/>
      </colorScale>
    </cfRule>
    <cfRule type="colorScale" priority="16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R16">
    <cfRule type="cellIs" dxfId="3" priority="1834" operator="equal">
      <formula>"暂停"</formula>
    </cfRule>
    <cfRule type="cellIs" dxfId="2" priority="3882" operator="equal">
      <formula>"上调"</formula>
    </cfRule>
    <cfRule type="cellIs" dxfId="1" priority="5930" operator="equal">
      <formula>"下调"</formula>
    </cfRule>
    <cfRule type="cellIs" dxfId="0" priority="7978" operator="equal">
      <formula>"不变"</formula>
    </cfRule>
    <cfRule type="iconSet" priority="10026">
      <iconSet iconSet="3Arrows">
        <cfvo type="percent" val="0"/>
        <cfvo type="percent" val="33"/>
        <cfvo type="percent" val="67"/>
      </iconSet>
    </cfRule>
  </conditionalFormatting>
  <conditionalFormatting sqref="BUV16">
    <cfRule type="colorScale" priority="12074">
      <colorScale>
        <cfvo type="min"/>
        <cfvo type="max"/>
        <color rgb="FF63BE7B"/>
        <color rgb="FFFCFCFF"/>
      </colorScale>
    </cfRule>
  </conditionalFormatting>
  <conditionalFormatting sqref="BUX16">
    <cfRule type="colorScale" priority="14121">
      <colorScale>
        <cfvo type="min"/>
        <cfvo type="max"/>
        <color rgb="FFFF7128"/>
        <color rgb="FFFFEF9C"/>
      </colorScale>
    </cfRule>
    <cfRule type="colorScale" priority="16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Z16">
    <cfRule type="cellIs" dxfId="3" priority="1833" operator="equal">
      <formula>"暂停"</formula>
    </cfRule>
    <cfRule type="cellIs" dxfId="2" priority="3881" operator="equal">
      <formula>"上调"</formula>
    </cfRule>
    <cfRule type="cellIs" dxfId="1" priority="5929" operator="equal">
      <formula>"下调"</formula>
    </cfRule>
    <cfRule type="cellIs" dxfId="0" priority="7977" operator="equal">
      <formula>"不变"</formula>
    </cfRule>
    <cfRule type="iconSet" priority="10025">
      <iconSet iconSet="3Arrows">
        <cfvo type="percent" val="0"/>
        <cfvo type="percent" val="33"/>
        <cfvo type="percent" val="67"/>
      </iconSet>
    </cfRule>
  </conditionalFormatting>
  <conditionalFormatting sqref="BVD16">
    <cfRule type="colorScale" priority="12073">
      <colorScale>
        <cfvo type="min"/>
        <cfvo type="max"/>
        <color rgb="FF63BE7B"/>
        <color rgb="FFFCFCFF"/>
      </colorScale>
    </cfRule>
  </conditionalFormatting>
  <conditionalFormatting sqref="BVF16">
    <cfRule type="colorScale" priority="14120">
      <colorScale>
        <cfvo type="min"/>
        <cfvo type="max"/>
        <color rgb="FFFF7128"/>
        <color rgb="FFFFEF9C"/>
      </colorScale>
    </cfRule>
    <cfRule type="colorScale" priority="16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H16">
    <cfRule type="cellIs" dxfId="3" priority="1832" operator="equal">
      <formula>"暂停"</formula>
    </cfRule>
    <cfRule type="cellIs" dxfId="2" priority="3880" operator="equal">
      <formula>"上调"</formula>
    </cfRule>
    <cfRule type="cellIs" dxfId="1" priority="5928" operator="equal">
      <formula>"下调"</formula>
    </cfRule>
    <cfRule type="cellIs" dxfId="0" priority="7976" operator="equal">
      <formula>"不变"</formula>
    </cfRule>
    <cfRule type="iconSet" priority="10024">
      <iconSet iconSet="3Arrows">
        <cfvo type="percent" val="0"/>
        <cfvo type="percent" val="33"/>
        <cfvo type="percent" val="67"/>
      </iconSet>
    </cfRule>
  </conditionalFormatting>
  <conditionalFormatting sqref="BVL16">
    <cfRule type="colorScale" priority="12072">
      <colorScale>
        <cfvo type="min"/>
        <cfvo type="max"/>
        <color rgb="FF63BE7B"/>
        <color rgb="FFFCFCFF"/>
      </colorScale>
    </cfRule>
  </conditionalFormatting>
  <conditionalFormatting sqref="BVN16">
    <cfRule type="colorScale" priority="14119">
      <colorScale>
        <cfvo type="min"/>
        <cfvo type="max"/>
        <color rgb="FFFF7128"/>
        <color rgb="FFFFEF9C"/>
      </colorScale>
    </cfRule>
    <cfRule type="colorScale" priority="16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P16">
    <cfRule type="cellIs" dxfId="3" priority="1831" operator="equal">
      <formula>"暂停"</formula>
    </cfRule>
    <cfRule type="cellIs" dxfId="2" priority="3879" operator="equal">
      <formula>"上调"</formula>
    </cfRule>
    <cfRule type="cellIs" dxfId="1" priority="5927" operator="equal">
      <formula>"下调"</formula>
    </cfRule>
    <cfRule type="cellIs" dxfId="0" priority="7975" operator="equal">
      <formula>"不变"</formula>
    </cfRule>
    <cfRule type="iconSet" priority="10023">
      <iconSet iconSet="3Arrows">
        <cfvo type="percent" val="0"/>
        <cfvo type="percent" val="33"/>
        <cfvo type="percent" val="67"/>
      </iconSet>
    </cfRule>
  </conditionalFormatting>
  <conditionalFormatting sqref="BVT16">
    <cfRule type="colorScale" priority="12071">
      <colorScale>
        <cfvo type="min"/>
        <cfvo type="max"/>
        <color rgb="FF63BE7B"/>
        <color rgb="FFFCFCFF"/>
      </colorScale>
    </cfRule>
  </conditionalFormatting>
  <conditionalFormatting sqref="BVV16">
    <cfRule type="colorScale" priority="14118">
      <colorScale>
        <cfvo type="min"/>
        <cfvo type="max"/>
        <color rgb="FFFF7128"/>
        <color rgb="FFFFEF9C"/>
      </colorScale>
    </cfRule>
    <cfRule type="colorScale" priority="16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X16">
    <cfRule type="cellIs" dxfId="3" priority="1830" operator="equal">
      <formula>"暂停"</formula>
    </cfRule>
    <cfRule type="cellIs" dxfId="2" priority="3878" operator="equal">
      <formula>"上调"</formula>
    </cfRule>
    <cfRule type="cellIs" dxfId="1" priority="5926" operator="equal">
      <formula>"下调"</formula>
    </cfRule>
    <cfRule type="cellIs" dxfId="0" priority="7974" operator="equal">
      <formula>"不变"</formula>
    </cfRule>
    <cfRule type="iconSet" priority="10022">
      <iconSet iconSet="3Arrows">
        <cfvo type="percent" val="0"/>
        <cfvo type="percent" val="33"/>
        <cfvo type="percent" val="67"/>
      </iconSet>
    </cfRule>
  </conditionalFormatting>
  <conditionalFormatting sqref="BWB16">
    <cfRule type="colorScale" priority="12070">
      <colorScale>
        <cfvo type="min"/>
        <cfvo type="max"/>
        <color rgb="FF63BE7B"/>
        <color rgb="FFFCFCFF"/>
      </colorScale>
    </cfRule>
  </conditionalFormatting>
  <conditionalFormatting sqref="BWD16">
    <cfRule type="colorScale" priority="14117">
      <colorScale>
        <cfvo type="min"/>
        <cfvo type="max"/>
        <color rgb="FFFF7128"/>
        <color rgb="FFFFEF9C"/>
      </colorScale>
    </cfRule>
    <cfRule type="colorScale" priority="16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F16">
    <cfRule type="cellIs" dxfId="3" priority="1829" operator="equal">
      <formula>"暂停"</formula>
    </cfRule>
    <cfRule type="cellIs" dxfId="2" priority="3877" operator="equal">
      <formula>"上调"</formula>
    </cfRule>
    <cfRule type="cellIs" dxfId="1" priority="5925" operator="equal">
      <formula>"下调"</formula>
    </cfRule>
    <cfRule type="cellIs" dxfId="0" priority="7973" operator="equal">
      <formula>"不变"</formula>
    </cfRule>
    <cfRule type="iconSet" priority="10021">
      <iconSet iconSet="3Arrows">
        <cfvo type="percent" val="0"/>
        <cfvo type="percent" val="33"/>
        <cfvo type="percent" val="67"/>
      </iconSet>
    </cfRule>
  </conditionalFormatting>
  <conditionalFormatting sqref="BWJ16">
    <cfRule type="colorScale" priority="12069">
      <colorScale>
        <cfvo type="min"/>
        <cfvo type="max"/>
        <color rgb="FF63BE7B"/>
        <color rgb="FFFCFCFF"/>
      </colorScale>
    </cfRule>
  </conditionalFormatting>
  <conditionalFormatting sqref="BWL16">
    <cfRule type="colorScale" priority="14116">
      <colorScale>
        <cfvo type="min"/>
        <cfvo type="max"/>
        <color rgb="FFFF7128"/>
        <color rgb="FFFFEF9C"/>
      </colorScale>
    </cfRule>
    <cfRule type="colorScale" priority="16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N16">
    <cfRule type="cellIs" dxfId="3" priority="1828" operator="equal">
      <formula>"暂停"</formula>
    </cfRule>
    <cfRule type="cellIs" dxfId="2" priority="3876" operator="equal">
      <formula>"上调"</formula>
    </cfRule>
    <cfRule type="cellIs" dxfId="1" priority="5924" operator="equal">
      <formula>"下调"</formula>
    </cfRule>
    <cfRule type="cellIs" dxfId="0" priority="7972" operator="equal">
      <formula>"不变"</formula>
    </cfRule>
    <cfRule type="iconSet" priority="10020">
      <iconSet iconSet="3Arrows">
        <cfvo type="percent" val="0"/>
        <cfvo type="percent" val="33"/>
        <cfvo type="percent" val="67"/>
      </iconSet>
    </cfRule>
  </conditionalFormatting>
  <conditionalFormatting sqref="BWR16">
    <cfRule type="colorScale" priority="12068">
      <colorScale>
        <cfvo type="min"/>
        <cfvo type="max"/>
        <color rgb="FF63BE7B"/>
        <color rgb="FFFCFCFF"/>
      </colorScale>
    </cfRule>
  </conditionalFormatting>
  <conditionalFormatting sqref="BWT16">
    <cfRule type="colorScale" priority="14115">
      <colorScale>
        <cfvo type="min"/>
        <cfvo type="max"/>
        <color rgb="FFFF7128"/>
        <color rgb="FFFFEF9C"/>
      </colorScale>
    </cfRule>
    <cfRule type="colorScale" priority="16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V16">
    <cfRule type="cellIs" dxfId="3" priority="1827" operator="equal">
      <formula>"暂停"</formula>
    </cfRule>
    <cfRule type="cellIs" dxfId="2" priority="3875" operator="equal">
      <formula>"上调"</formula>
    </cfRule>
    <cfRule type="cellIs" dxfId="1" priority="5923" operator="equal">
      <formula>"下调"</formula>
    </cfRule>
    <cfRule type="cellIs" dxfId="0" priority="7971" operator="equal">
      <formula>"不变"</formula>
    </cfRule>
    <cfRule type="iconSet" priority="10019">
      <iconSet iconSet="3Arrows">
        <cfvo type="percent" val="0"/>
        <cfvo type="percent" val="33"/>
        <cfvo type="percent" val="67"/>
      </iconSet>
    </cfRule>
  </conditionalFormatting>
  <conditionalFormatting sqref="BWZ16">
    <cfRule type="colorScale" priority="12067">
      <colorScale>
        <cfvo type="min"/>
        <cfvo type="max"/>
        <color rgb="FF63BE7B"/>
        <color rgb="FFFCFCFF"/>
      </colorScale>
    </cfRule>
  </conditionalFormatting>
  <conditionalFormatting sqref="BXB16">
    <cfRule type="colorScale" priority="14114">
      <colorScale>
        <cfvo type="min"/>
        <cfvo type="max"/>
        <color rgb="FFFF7128"/>
        <color rgb="FFFFEF9C"/>
      </colorScale>
    </cfRule>
    <cfRule type="colorScale" priority="16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D16">
    <cfRule type="cellIs" dxfId="3" priority="1826" operator="equal">
      <formula>"暂停"</formula>
    </cfRule>
    <cfRule type="cellIs" dxfId="2" priority="3874" operator="equal">
      <formula>"上调"</formula>
    </cfRule>
    <cfRule type="cellIs" dxfId="1" priority="5922" operator="equal">
      <formula>"下调"</formula>
    </cfRule>
    <cfRule type="cellIs" dxfId="0" priority="7970" operator="equal">
      <formula>"不变"</formula>
    </cfRule>
    <cfRule type="iconSet" priority="10018">
      <iconSet iconSet="3Arrows">
        <cfvo type="percent" val="0"/>
        <cfvo type="percent" val="33"/>
        <cfvo type="percent" val="67"/>
      </iconSet>
    </cfRule>
  </conditionalFormatting>
  <conditionalFormatting sqref="BXH16">
    <cfRule type="colorScale" priority="12066">
      <colorScale>
        <cfvo type="min"/>
        <cfvo type="max"/>
        <color rgb="FF63BE7B"/>
        <color rgb="FFFCFCFF"/>
      </colorScale>
    </cfRule>
  </conditionalFormatting>
  <conditionalFormatting sqref="BXJ16">
    <cfRule type="colorScale" priority="14113">
      <colorScale>
        <cfvo type="min"/>
        <cfvo type="max"/>
        <color rgb="FFFF7128"/>
        <color rgb="FFFFEF9C"/>
      </colorScale>
    </cfRule>
    <cfRule type="colorScale" priority="16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L16">
    <cfRule type="cellIs" dxfId="3" priority="1825" operator="equal">
      <formula>"暂停"</formula>
    </cfRule>
    <cfRule type="cellIs" dxfId="2" priority="3873" operator="equal">
      <formula>"上调"</formula>
    </cfRule>
    <cfRule type="cellIs" dxfId="1" priority="5921" operator="equal">
      <formula>"下调"</formula>
    </cfRule>
    <cfRule type="cellIs" dxfId="0" priority="7969" operator="equal">
      <formula>"不变"</formula>
    </cfRule>
    <cfRule type="iconSet" priority="10017">
      <iconSet iconSet="3Arrows">
        <cfvo type="percent" val="0"/>
        <cfvo type="percent" val="33"/>
        <cfvo type="percent" val="67"/>
      </iconSet>
    </cfRule>
  </conditionalFormatting>
  <conditionalFormatting sqref="BXP16">
    <cfRule type="colorScale" priority="12065">
      <colorScale>
        <cfvo type="min"/>
        <cfvo type="max"/>
        <color rgb="FF63BE7B"/>
        <color rgb="FFFCFCFF"/>
      </colorScale>
    </cfRule>
  </conditionalFormatting>
  <conditionalFormatting sqref="BXR16">
    <cfRule type="colorScale" priority="14112">
      <colorScale>
        <cfvo type="min"/>
        <cfvo type="max"/>
        <color rgb="FFFF7128"/>
        <color rgb="FFFFEF9C"/>
      </colorScale>
    </cfRule>
    <cfRule type="colorScale" priority="16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T16">
    <cfRule type="cellIs" dxfId="3" priority="1824" operator="equal">
      <formula>"暂停"</formula>
    </cfRule>
    <cfRule type="cellIs" dxfId="2" priority="3872" operator="equal">
      <formula>"上调"</formula>
    </cfRule>
    <cfRule type="cellIs" dxfId="1" priority="5920" operator="equal">
      <formula>"下调"</formula>
    </cfRule>
    <cfRule type="cellIs" dxfId="0" priority="7968" operator="equal">
      <formula>"不变"</formula>
    </cfRule>
    <cfRule type="iconSet" priority="10016">
      <iconSet iconSet="3Arrows">
        <cfvo type="percent" val="0"/>
        <cfvo type="percent" val="33"/>
        <cfvo type="percent" val="67"/>
      </iconSet>
    </cfRule>
  </conditionalFormatting>
  <conditionalFormatting sqref="BXX16">
    <cfRule type="colorScale" priority="12064">
      <colorScale>
        <cfvo type="min"/>
        <cfvo type="max"/>
        <color rgb="FF63BE7B"/>
        <color rgb="FFFCFCFF"/>
      </colorScale>
    </cfRule>
  </conditionalFormatting>
  <conditionalFormatting sqref="BXZ16">
    <cfRule type="colorScale" priority="14111">
      <colorScale>
        <cfvo type="min"/>
        <cfvo type="max"/>
        <color rgb="FFFF7128"/>
        <color rgb="FFFFEF9C"/>
      </colorScale>
    </cfRule>
    <cfRule type="colorScale" priority="16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B16">
    <cfRule type="cellIs" dxfId="3" priority="1823" operator="equal">
      <formula>"暂停"</formula>
    </cfRule>
    <cfRule type="cellIs" dxfId="2" priority="3871" operator="equal">
      <formula>"上调"</formula>
    </cfRule>
    <cfRule type="cellIs" dxfId="1" priority="5919" operator="equal">
      <formula>"下调"</formula>
    </cfRule>
    <cfRule type="cellIs" dxfId="0" priority="7967" operator="equal">
      <formula>"不变"</formula>
    </cfRule>
    <cfRule type="iconSet" priority="10015">
      <iconSet iconSet="3Arrows">
        <cfvo type="percent" val="0"/>
        <cfvo type="percent" val="33"/>
        <cfvo type="percent" val="67"/>
      </iconSet>
    </cfRule>
  </conditionalFormatting>
  <conditionalFormatting sqref="BYF16">
    <cfRule type="colorScale" priority="12063">
      <colorScale>
        <cfvo type="min"/>
        <cfvo type="max"/>
        <color rgb="FF63BE7B"/>
        <color rgb="FFFCFCFF"/>
      </colorScale>
    </cfRule>
  </conditionalFormatting>
  <conditionalFormatting sqref="BYH16">
    <cfRule type="colorScale" priority="14110">
      <colorScale>
        <cfvo type="min"/>
        <cfvo type="max"/>
        <color rgb="FFFF7128"/>
        <color rgb="FFFFEF9C"/>
      </colorScale>
    </cfRule>
    <cfRule type="colorScale" priority="16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J16">
    <cfRule type="cellIs" dxfId="3" priority="1822" operator="equal">
      <formula>"暂停"</formula>
    </cfRule>
    <cfRule type="cellIs" dxfId="2" priority="3870" operator="equal">
      <formula>"上调"</formula>
    </cfRule>
    <cfRule type="cellIs" dxfId="1" priority="5918" operator="equal">
      <formula>"下调"</formula>
    </cfRule>
    <cfRule type="cellIs" dxfId="0" priority="7966" operator="equal">
      <formula>"不变"</formula>
    </cfRule>
    <cfRule type="iconSet" priority="10014">
      <iconSet iconSet="3Arrows">
        <cfvo type="percent" val="0"/>
        <cfvo type="percent" val="33"/>
        <cfvo type="percent" val="67"/>
      </iconSet>
    </cfRule>
  </conditionalFormatting>
  <conditionalFormatting sqref="BYN16">
    <cfRule type="colorScale" priority="12062">
      <colorScale>
        <cfvo type="min"/>
        <cfvo type="max"/>
        <color rgb="FF63BE7B"/>
        <color rgb="FFFCFCFF"/>
      </colorScale>
    </cfRule>
  </conditionalFormatting>
  <conditionalFormatting sqref="BYP16">
    <cfRule type="colorScale" priority="14109">
      <colorScale>
        <cfvo type="min"/>
        <cfvo type="max"/>
        <color rgb="FFFF7128"/>
        <color rgb="FFFFEF9C"/>
      </colorScale>
    </cfRule>
    <cfRule type="colorScale" priority="16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R16">
    <cfRule type="cellIs" dxfId="3" priority="1821" operator="equal">
      <formula>"暂停"</formula>
    </cfRule>
    <cfRule type="cellIs" dxfId="2" priority="3869" operator="equal">
      <formula>"上调"</formula>
    </cfRule>
    <cfRule type="cellIs" dxfId="1" priority="5917" operator="equal">
      <formula>"下调"</formula>
    </cfRule>
    <cfRule type="cellIs" dxfId="0" priority="7965" operator="equal">
      <formula>"不变"</formula>
    </cfRule>
    <cfRule type="iconSet" priority="10013">
      <iconSet iconSet="3Arrows">
        <cfvo type="percent" val="0"/>
        <cfvo type="percent" val="33"/>
        <cfvo type="percent" val="67"/>
      </iconSet>
    </cfRule>
  </conditionalFormatting>
  <conditionalFormatting sqref="BYV16">
    <cfRule type="colorScale" priority="12061">
      <colorScale>
        <cfvo type="min"/>
        <cfvo type="max"/>
        <color rgb="FF63BE7B"/>
        <color rgb="FFFCFCFF"/>
      </colorScale>
    </cfRule>
  </conditionalFormatting>
  <conditionalFormatting sqref="BYX16">
    <cfRule type="colorScale" priority="14108">
      <colorScale>
        <cfvo type="min"/>
        <cfvo type="max"/>
        <color rgb="FFFF7128"/>
        <color rgb="FFFFEF9C"/>
      </colorScale>
    </cfRule>
    <cfRule type="colorScale" priority="16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Z16">
    <cfRule type="cellIs" dxfId="3" priority="1820" operator="equal">
      <formula>"暂停"</formula>
    </cfRule>
    <cfRule type="cellIs" dxfId="2" priority="3868" operator="equal">
      <formula>"上调"</formula>
    </cfRule>
    <cfRule type="cellIs" dxfId="1" priority="5916" operator="equal">
      <formula>"下调"</formula>
    </cfRule>
    <cfRule type="cellIs" dxfId="0" priority="7964" operator="equal">
      <formula>"不变"</formula>
    </cfRule>
    <cfRule type="iconSet" priority="10012">
      <iconSet iconSet="3Arrows">
        <cfvo type="percent" val="0"/>
        <cfvo type="percent" val="33"/>
        <cfvo type="percent" val="67"/>
      </iconSet>
    </cfRule>
  </conditionalFormatting>
  <conditionalFormatting sqref="BZD16">
    <cfRule type="colorScale" priority="12060">
      <colorScale>
        <cfvo type="min"/>
        <cfvo type="max"/>
        <color rgb="FF63BE7B"/>
        <color rgb="FFFCFCFF"/>
      </colorScale>
    </cfRule>
  </conditionalFormatting>
  <conditionalFormatting sqref="BZF16">
    <cfRule type="colorScale" priority="14107">
      <colorScale>
        <cfvo type="min"/>
        <cfvo type="max"/>
        <color rgb="FFFF7128"/>
        <color rgb="FFFFEF9C"/>
      </colorScale>
    </cfRule>
    <cfRule type="colorScale" priority="16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ZH16">
    <cfRule type="cellIs" dxfId="3" priority="1819" operator="equal">
      <formula>"暂停"</formula>
    </cfRule>
    <cfRule type="cellIs" dxfId="2" priority="3867" operator="equal">
      <formula>"上调"</formula>
    </cfRule>
    <cfRule type="cellIs" dxfId="1" priority="5915" operator="equal">
      <formula>"下调"</formula>
    </cfRule>
    <cfRule type="cellIs" dxfId="0" priority="7963" operator="equal">
      <formula>"不变"</formula>
    </cfRule>
    <cfRule type="iconSet" priority="10011">
      <iconSet iconSet="3Arrows">
        <cfvo type="percent" val="0"/>
        <cfvo type="percent" val="33"/>
        <cfvo type="percent" val="67"/>
      </iconSet>
    </cfRule>
  </conditionalFormatting>
  <conditionalFormatting sqref="BZL16">
    <cfRule type="colorScale" priority="12059">
      <colorScale>
        <cfvo type="min"/>
        <cfvo type="max"/>
        <color rgb="FF63BE7B"/>
        <color rgb="FFFCFCFF"/>
      </colorScale>
    </cfRule>
  </conditionalFormatting>
  <conditionalFormatting sqref="BZN16">
    <cfRule type="colorScale" priority="14106">
      <colorScale>
        <cfvo type="min"/>
        <cfvo type="max"/>
        <color rgb="FFFF7128"/>
        <color rgb="FFFFEF9C"/>
      </colorScale>
    </cfRule>
    <cfRule type="colorScale" priority="16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ZP16">
    <cfRule type="cellIs" dxfId="3" priority="1818" operator="equal">
      <formula>"暂停"</formula>
    </cfRule>
    <cfRule type="cellIs" dxfId="2" priority="3866" operator="equal">
      <formula>"上调"</formula>
    </cfRule>
    <cfRule type="cellIs" dxfId="1" priority="5914" operator="equal">
      <formula>"下调"</formula>
    </cfRule>
    <cfRule type="cellIs" dxfId="0" priority="7962" operator="equal">
      <formula>"不变"</formula>
    </cfRule>
    <cfRule type="iconSet" priority="10010">
      <iconSet iconSet="3Arrows">
        <cfvo type="percent" val="0"/>
        <cfvo type="percent" val="33"/>
        <cfvo type="percent" val="67"/>
      </iconSet>
    </cfRule>
  </conditionalFormatting>
  <conditionalFormatting sqref="BZT16">
    <cfRule type="colorScale" priority="12058">
      <colorScale>
        <cfvo type="min"/>
        <cfvo type="max"/>
        <color rgb="FF63BE7B"/>
        <color rgb="FFFCFCFF"/>
      </colorScale>
    </cfRule>
  </conditionalFormatting>
  <conditionalFormatting sqref="BZV16">
    <cfRule type="colorScale" priority="14105">
      <colorScale>
        <cfvo type="min"/>
        <cfvo type="max"/>
        <color rgb="FFFF7128"/>
        <color rgb="FFFFEF9C"/>
      </colorScale>
    </cfRule>
    <cfRule type="colorScale" priority="16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ZX16">
    <cfRule type="cellIs" dxfId="3" priority="1817" operator="equal">
      <formula>"暂停"</formula>
    </cfRule>
    <cfRule type="cellIs" dxfId="2" priority="3865" operator="equal">
      <formula>"上调"</formula>
    </cfRule>
    <cfRule type="cellIs" dxfId="1" priority="5913" operator="equal">
      <formula>"下调"</formula>
    </cfRule>
    <cfRule type="cellIs" dxfId="0" priority="7961" operator="equal">
      <formula>"不变"</formula>
    </cfRule>
    <cfRule type="iconSet" priority="10009">
      <iconSet iconSet="3Arrows">
        <cfvo type="percent" val="0"/>
        <cfvo type="percent" val="33"/>
        <cfvo type="percent" val="67"/>
      </iconSet>
    </cfRule>
  </conditionalFormatting>
  <conditionalFormatting sqref="CAB16">
    <cfRule type="colorScale" priority="12057">
      <colorScale>
        <cfvo type="min"/>
        <cfvo type="max"/>
        <color rgb="FF63BE7B"/>
        <color rgb="FFFCFCFF"/>
      </colorScale>
    </cfRule>
  </conditionalFormatting>
  <conditionalFormatting sqref="CAD16">
    <cfRule type="colorScale" priority="14104">
      <colorScale>
        <cfvo type="min"/>
        <cfvo type="max"/>
        <color rgb="FFFF7128"/>
        <color rgb="FFFFEF9C"/>
      </colorScale>
    </cfRule>
    <cfRule type="colorScale" priority="16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F16">
    <cfRule type="cellIs" dxfId="3" priority="1816" operator="equal">
      <formula>"暂停"</formula>
    </cfRule>
    <cfRule type="cellIs" dxfId="2" priority="3864" operator="equal">
      <formula>"上调"</formula>
    </cfRule>
    <cfRule type="cellIs" dxfId="1" priority="5912" operator="equal">
      <formula>"下调"</formula>
    </cfRule>
    <cfRule type="cellIs" dxfId="0" priority="7960" operator="equal">
      <formula>"不变"</formula>
    </cfRule>
    <cfRule type="iconSet" priority="10008">
      <iconSet iconSet="3Arrows">
        <cfvo type="percent" val="0"/>
        <cfvo type="percent" val="33"/>
        <cfvo type="percent" val="67"/>
      </iconSet>
    </cfRule>
  </conditionalFormatting>
  <conditionalFormatting sqref="CAJ16">
    <cfRule type="colorScale" priority="12056">
      <colorScale>
        <cfvo type="min"/>
        <cfvo type="max"/>
        <color rgb="FF63BE7B"/>
        <color rgb="FFFCFCFF"/>
      </colorScale>
    </cfRule>
  </conditionalFormatting>
  <conditionalFormatting sqref="CAL16">
    <cfRule type="colorScale" priority="14103">
      <colorScale>
        <cfvo type="min"/>
        <cfvo type="max"/>
        <color rgb="FFFF7128"/>
        <color rgb="FFFFEF9C"/>
      </colorScale>
    </cfRule>
    <cfRule type="colorScale" priority="16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N16">
    <cfRule type="cellIs" dxfId="3" priority="1815" operator="equal">
      <formula>"暂停"</formula>
    </cfRule>
    <cfRule type="cellIs" dxfId="2" priority="3863" operator="equal">
      <formula>"上调"</formula>
    </cfRule>
    <cfRule type="cellIs" dxfId="1" priority="5911" operator="equal">
      <formula>"下调"</formula>
    </cfRule>
    <cfRule type="cellIs" dxfId="0" priority="7959" operator="equal">
      <formula>"不变"</formula>
    </cfRule>
    <cfRule type="iconSet" priority="10007">
      <iconSet iconSet="3Arrows">
        <cfvo type="percent" val="0"/>
        <cfvo type="percent" val="33"/>
        <cfvo type="percent" val="67"/>
      </iconSet>
    </cfRule>
  </conditionalFormatting>
  <conditionalFormatting sqref="CAR16">
    <cfRule type="colorScale" priority="12055">
      <colorScale>
        <cfvo type="min"/>
        <cfvo type="max"/>
        <color rgb="FF63BE7B"/>
        <color rgb="FFFCFCFF"/>
      </colorScale>
    </cfRule>
  </conditionalFormatting>
  <conditionalFormatting sqref="CAT16">
    <cfRule type="colorScale" priority="14102">
      <colorScale>
        <cfvo type="min"/>
        <cfvo type="max"/>
        <color rgb="FFFF7128"/>
        <color rgb="FFFFEF9C"/>
      </colorScale>
    </cfRule>
    <cfRule type="colorScale" priority="16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V16">
    <cfRule type="cellIs" dxfId="3" priority="1814" operator="equal">
      <formula>"暂停"</formula>
    </cfRule>
    <cfRule type="cellIs" dxfId="2" priority="3862" operator="equal">
      <formula>"上调"</formula>
    </cfRule>
    <cfRule type="cellIs" dxfId="1" priority="5910" operator="equal">
      <formula>"下调"</formula>
    </cfRule>
    <cfRule type="cellIs" dxfId="0" priority="7958" operator="equal">
      <formula>"不变"</formula>
    </cfRule>
    <cfRule type="iconSet" priority="10006">
      <iconSet iconSet="3Arrows">
        <cfvo type="percent" val="0"/>
        <cfvo type="percent" val="33"/>
        <cfvo type="percent" val="67"/>
      </iconSet>
    </cfRule>
  </conditionalFormatting>
  <conditionalFormatting sqref="CAZ16">
    <cfRule type="colorScale" priority="12054">
      <colorScale>
        <cfvo type="min"/>
        <cfvo type="max"/>
        <color rgb="FF63BE7B"/>
        <color rgb="FFFCFCFF"/>
      </colorScale>
    </cfRule>
  </conditionalFormatting>
  <conditionalFormatting sqref="CBB16">
    <cfRule type="colorScale" priority="14101">
      <colorScale>
        <cfvo type="min"/>
        <cfvo type="max"/>
        <color rgb="FFFF7128"/>
        <color rgb="FFFFEF9C"/>
      </colorScale>
    </cfRule>
    <cfRule type="colorScale" priority="16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D16">
    <cfRule type="cellIs" dxfId="3" priority="1813" operator="equal">
      <formula>"暂停"</formula>
    </cfRule>
    <cfRule type="cellIs" dxfId="2" priority="3861" operator="equal">
      <formula>"上调"</formula>
    </cfRule>
    <cfRule type="cellIs" dxfId="1" priority="5909" operator="equal">
      <formula>"下调"</formula>
    </cfRule>
    <cfRule type="cellIs" dxfId="0" priority="7957" operator="equal">
      <formula>"不变"</formula>
    </cfRule>
    <cfRule type="iconSet" priority="10005">
      <iconSet iconSet="3Arrows">
        <cfvo type="percent" val="0"/>
        <cfvo type="percent" val="33"/>
        <cfvo type="percent" val="67"/>
      </iconSet>
    </cfRule>
  </conditionalFormatting>
  <conditionalFormatting sqref="CBH16">
    <cfRule type="colorScale" priority="12053">
      <colorScale>
        <cfvo type="min"/>
        <cfvo type="max"/>
        <color rgb="FF63BE7B"/>
        <color rgb="FFFCFCFF"/>
      </colorScale>
    </cfRule>
  </conditionalFormatting>
  <conditionalFormatting sqref="CBJ16">
    <cfRule type="colorScale" priority="14100">
      <colorScale>
        <cfvo type="min"/>
        <cfvo type="max"/>
        <color rgb="FFFF7128"/>
        <color rgb="FFFFEF9C"/>
      </colorScale>
    </cfRule>
    <cfRule type="colorScale" priority="16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L16">
    <cfRule type="cellIs" dxfId="3" priority="1812" operator="equal">
      <formula>"暂停"</formula>
    </cfRule>
    <cfRule type="cellIs" dxfId="2" priority="3860" operator="equal">
      <formula>"上调"</formula>
    </cfRule>
    <cfRule type="cellIs" dxfId="1" priority="5908" operator="equal">
      <formula>"下调"</formula>
    </cfRule>
    <cfRule type="cellIs" dxfId="0" priority="7956" operator="equal">
      <formula>"不变"</formula>
    </cfRule>
    <cfRule type="iconSet" priority="10004">
      <iconSet iconSet="3Arrows">
        <cfvo type="percent" val="0"/>
        <cfvo type="percent" val="33"/>
        <cfvo type="percent" val="67"/>
      </iconSet>
    </cfRule>
  </conditionalFormatting>
  <conditionalFormatting sqref="CBP16">
    <cfRule type="colorScale" priority="12052">
      <colorScale>
        <cfvo type="min"/>
        <cfvo type="max"/>
        <color rgb="FF63BE7B"/>
        <color rgb="FFFCFCFF"/>
      </colorScale>
    </cfRule>
  </conditionalFormatting>
  <conditionalFormatting sqref="CBR16">
    <cfRule type="colorScale" priority="14099">
      <colorScale>
        <cfvo type="min"/>
        <cfvo type="max"/>
        <color rgb="FFFF7128"/>
        <color rgb="FFFFEF9C"/>
      </colorScale>
    </cfRule>
    <cfRule type="colorScale" priority="16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T16">
    <cfRule type="cellIs" dxfId="3" priority="1811" operator="equal">
      <formula>"暂停"</formula>
    </cfRule>
    <cfRule type="cellIs" dxfId="2" priority="3859" operator="equal">
      <formula>"上调"</formula>
    </cfRule>
    <cfRule type="cellIs" dxfId="1" priority="5907" operator="equal">
      <formula>"下调"</formula>
    </cfRule>
    <cfRule type="cellIs" dxfId="0" priority="7955" operator="equal">
      <formula>"不变"</formula>
    </cfRule>
    <cfRule type="iconSet" priority="10003">
      <iconSet iconSet="3Arrows">
        <cfvo type="percent" val="0"/>
        <cfvo type="percent" val="33"/>
        <cfvo type="percent" val="67"/>
      </iconSet>
    </cfRule>
  </conditionalFormatting>
  <conditionalFormatting sqref="CBX16">
    <cfRule type="colorScale" priority="12051">
      <colorScale>
        <cfvo type="min"/>
        <cfvo type="max"/>
        <color rgb="FF63BE7B"/>
        <color rgb="FFFCFCFF"/>
      </colorScale>
    </cfRule>
  </conditionalFormatting>
  <conditionalFormatting sqref="CBZ16">
    <cfRule type="colorScale" priority="14098">
      <colorScale>
        <cfvo type="min"/>
        <cfvo type="max"/>
        <color rgb="FFFF7128"/>
        <color rgb="FFFFEF9C"/>
      </colorScale>
    </cfRule>
    <cfRule type="colorScale" priority="16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B16">
    <cfRule type="cellIs" dxfId="3" priority="1810" operator="equal">
      <formula>"暂停"</formula>
    </cfRule>
    <cfRule type="cellIs" dxfId="2" priority="3858" operator="equal">
      <formula>"上调"</formula>
    </cfRule>
    <cfRule type="cellIs" dxfId="1" priority="5906" operator="equal">
      <formula>"下调"</formula>
    </cfRule>
    <cfRule type="cellIs" dxfId="0" priority="7954" operator="equal">
      <formula>"不变"</formula>
    </cfRule>
    <cfRule type="iconSet" priority="10002">
      <iconSet iconSet="3Arrows">
        <cfvo type="percent" val="0"/>
        <cfvo type="percent" val="33"/>
        <cfvo type="percent" val="67"/>
      </iconSet>
    </cfRule>
  </conditionalFormatting>
  <conditionalFormatting sqref="CCF16">
    <cfRule type="colorScale" priority="12050">
      <colorScale>
        <cfvo type="min"/>
        <cfvo type="max"/>
        <color rgb="FF63BE7B"/>
        <color rgb="FFFCFCFF"/>
      </colorScale>
    </cfRule>
  </conditionalFormatting>
  <conditionalFormatting sqref="CCH16">
    <cfRule type="colorScale" priority="14097">
      <colorScale>
        <cfvo type="min"/>
        <cfvo type="max"/>
        <color rgb="FFFF7128"/>
        <color rgb="FFFFEF9C"/>
      </colorScale>
    </cfRule>
    <cfRule type="colorScale" priority="16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J16">
    <cfRule type="cellIs" dxfId="3" priority="1809" operator="equal">
      <formula>"暂停"</formula>
    </cfRule>
    <cfRule type="cellIs" dxfId="2" priority="3857" operator="equal">
      <formula>"上调"</formula>
    </cfRule>
    <cfRule type="cellIs" dxfId="1" priority="5905" operator="equal">
      <formula>"下调"</formula>
    </cfRule>
    <cfRule type="cellIs" dxfId="0" priority="7953" operator="equal">
      <formula>"不变"</formula>
    </cfRule>
    <cfRule type="iconSet" priority="10001">
      <iconSet iconSet="3Arrows">
        <cfvo type="percent" val="0"/>
        <cfvo type="percent" val="33"/>
        <cfvo type="percent" val="67"/>
      </iconSet>
    </cfRule>
  </conditionalFormatting>
  <conditionalFormatting sqref="CCN16">
    <cfRule type="colorScale" priority="12049">
      <colorScale>
        <cfvo type="min"/>
        <cfvo type="max"/>
        <color rgb="FF63BE7B"/>
        <color rgb="FFFCFCFF"/>
      </colorScale>
    </cfRule>
  </conditionalFormatting>
  <conditionalFormatting sqref="CCP16">
    <cfRule type="colorScale" priority="14096">
      <colorScale>
        <cfvo type="min"/>
        <cfvo type="max"/>
        <color rgb="FFFF7128"/>
        <color rgb="FFFFEF9C"/>
      </colorScale>
    </cfRule>
    <cfRule type="colorScale" priority="16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R16">
    <cfRule type="cellIs" dxfId="3" priority="1808" operator="equal">
      <formula>"暂停"</formula>
    </cfRule>
    <cfRule type="cellIs" dxfId="2" priority="3856" operator="equal">
      <formula>"上调"</formula>
    </cfRule>
    <cfRule type="cellIs" dxfId="1" priority="5904" operator="equal">
      <formula>"下调"</formula>
    </cfRule>
    <cfRule type="cellIs" dxfId="0" priority="7952" operator="equal">
      <formula>"不变"</formula>
    </cfRule>
    <cfRule type="iconSet" priority="10000">
      <iconSet iconSet="3Arrows">
        <cfvo type="percent" val="0"/>
        <cfvo type="percent" val="33"/>
        <cfvo type="percent" val="67"/>
      </iconSet>
    </cfRule>
  </conditionalFormatting>
  <conditionalFormatting sqref="CCV16">
    <cfRule type="colorScale" priority="12048">
      <colorScale>
        <cfvo type="min"/>
        <cfvo type="max"/>
        <color rgb="FF63BE7B"/>
        <color rgb="FFFCFCFF"/>
      </colorScale>
    </cfRule>
  </conditionalFormatting>
  <conditionalFormatting sqref="CCX16">
    <cfRule type="colorScale" priority="14095">
      <colorScale>
        <cfvo type="min"/>
        <cfvo type="max"/>
        <color rgb="FFFF7128"/>
        <color rgb="FFFFEF9C"/>
      </colorScale>
    </cfRule>
    <cfRule type="colorScale" priority="16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Z16">
    <cfRule type="cellIs" dxfId="3" priority="1807" operator="equal">
      <formula>"暂停"</formula>
    </cfRule>
    <cfRule type="cellIs" dxfId="2" priority="3855" operator="equal">
      <formula>"上调"</formula>
    </cfRule>
    <cfRule type="cellIs" dxfId="1" priority="5903" operator="equal">
      <formula>"下调"</formula>
    </cfRule>
    <cfRule type="cellIs" dxfId="0" priority="7951" operator="equal">
      <formula>"不变"</formula>
    </cfRule>
    <cfRule type="iconSet" priority="9999">
      <iconSet iconSet="3Arrows">
        <cfvo type="percent" val="0"/>
        <cfvo type="percent" val="33"/>
        <cfvo type="percent" val="67"/>
      </iconSet>
    </cfRule>
  </conditionalFormatting>
  <conditionalFormatting sqref="CDD16">
    <cfRule type="colorScale" priority="12047">
      <colorScale>
        <cfvo type="min"/>
        <cfvo type="max"/>
        <color rgb="FF63BE7B"/>
        <color rgb="FFFCFCFF"/>
      </colorScale>
    </cfRule>
  </conditionalFormatting>
  <conditionalFormatting sqref="CDF16">
    <cfRule type="colorScale" priority="14094">
      <colorScale>
        <cfvo type="min"/>
        <cfvo type="max"/>
        <color rgb="FFFF7128"/>
        <color rgb="FFFFEF9C"/>
      </colorScale>
    </cfRule>
    <cfRule type="colorScale" priority="16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DH16">
    <cfRule type="cellIs" dxfId="3" priority="1806" operator="equal">
      <formula>"暂停"</formula>
    </cfRule>
    <cfRule type="cellIs" dxfId="2" priority="3854" operator="equal">
      <formula>"上调"</formula>
    </cfRule>
    <cfRule type="cellIs" dxfId="1" priority="5902" operator="equal">
      <formula>"下调"</formula>
    </cfRule>
    <cfRule type="cellIs" dxfId="0" priority="7950" operator="equal">
      <formula>"不变"</formula>
    </cfRule>
    <cfRule type="iconSet" priority="9998">
      <iconSet iconSet="3Arrows">
        <cfvo type="percent" val="0"/>
        <cfvo type="percent" val="33"/>
        <cfvo type="percent" val="67"/>
      </iconSet>
    </cfRule>
  </conditionalFormatting>
  <conditionalFormatting sqref="CDL16">
    <cfRule type="colorScale" priority="12046">
      <colorScale>
        <cfvo type="min"/>
        <cfvo type="max"/>
        <color rgb="FF63BE7B"/>
        <color rgb="FFFCFCFF"/>
      </colorScale>
    </cfRule>
  </conditionalFormatting>
  <conditionalFormatting sqref="CDN16">
    <cfRule type="colorScale" priority="14093">
      <colorScale>
        <cfvo type="min"/>
        <cfvo type="max"/>
        <color rgb="FFFF7128"/>
        <color rgb="FFFFEF9C"/>
      </colorScale>
    </cfRule>
    <cfRule type="colorScale" priority="16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DP16">
    <cfRule type="cellIs" dxfId="3" priority="1805" operator="equal">
      <formula>"暂停"</formula>
    </cfRule>
    <cfRule type="cellIs" dxfId="2" priority="3853" operator="equal">
      <formula>"上调"</formula>
    </cfRule>
    <cfRule type="cellIs" dxfId="1" priority="5901" operator="equal">
      <formula>"下调"</formula>
    </cfRule>
    <cfRule type="cellIs" dxfId="0" priority="7949" operator="equal">
      <formula>"不变"</formula>
    </cfRule>
    <cfRule type="iconSet" priority="9997">
      <iconSet iconSet="3Arrows">
        <cfvo type="percent" val="0"/>
        <cfvo type="percent" val="33"/>
        <cfvo type="percent" val="67"/>
      </iconSet>
    </cfRule>
  </conditionalFormatting>
  <conditionalFormatting sqref="CDT16">
    <cfRule type="colorScale" priority="12045">
      <colorScale>
        <cfvo type="min"/>
        <cfvo type="max"/>
        <color rgb="FF63BE7B"/>
        <color rgb="FFFCFCFF"/>
      </colorScale>
    </cfRule>
  </conditionalFormatting>
  <conditionalFormatting sqref="CDV16">
    <cfRule type="colorScale" priority="14092">
      <colorScale>
        <cfvo type="min"/>
        <cfvo type="max"/>
        <color rgb="FFFF7128"/>
        <color rgb="FFFFEF9C"/>
      </colorScale>
    </cfRule>
    <cfRule type="colorScale" priority="16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DX16">
    <cfRule type="cellIs" dxfId="3" priority="1804" operator="equal">
      <formula>"暂停"</formula>
    </cfRule>
    <cfRule type="cellIs" dxfId="2" priority="3852" operator="equal">
      <formula>"上调"</formula>
    </cfRule>
    <cfRule type="cellIs" dxfId="1" priority="5900" operator="equal">
      <formula>"下调"</formula>
    </cfRule>
    <cfRule type="cellIs" dxfId="0" priority="7948" operator="equal">
      <formula>"不变"</formula>
    </cfRule>
    <cfRule type="iconSet" priority="9996">
      <iconSet iconSet="3Arrows">
        <cfvo type="percent" val="0"/>
        <cfvo type="percent" val="33"/>
        <cfvo type="percent" val="67"/>
      </iconSet>
    </cfRule>
  </conditionalFormatting>
  <conditionalFormatting sqref="CEB16">
    <cfRule type="colorScale" priority="12044">
      <colorScale>
        <cfvo type="min"/>
        <cfvo type="max"/>
        <color rgb="FF63BE7B"/>
        <color rgb="FFFCFCFF"/>
      </colorScale>
    </cfRule>
  </conditionalFormatting>
  <conditionalFormatting sqref="CED16">
    <cfRule type="colorScale" priority="14091">
      <colorScale>
        <cfvo type="min"/>
        <cfvo type="max"/>
        <color rgb="FFFF7128"/>
        <color rgb="FFFFEF9C"/>
      </colorScale>
    </cfRule>
    <cfRule type="colorScale" priority="16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F16">
    <cfRule type="cellIs" dxfId="3" priority="1803" operator="equal">
      <formula>"暂停"</formula>
    </cfRule>
    <cfRule type="cellIs" dxfId="2" priority="3851" operator="equal">
      <formula>"上调"</formula>
    </cfRule>
    <cfRule type="cellIs" dxfId="1" priority="5899" operator="equal">
      <formula>"下调"</formula>
    </cfRule>
    <cfRule type="cellIs" dxfId="0" priority="7947" operator="equal">
      <formula>"不变"</formula>
    </cfRule>
    <cfRule type="iconSet" priority="9995">
      <iconSet iconSet="3Arrows">
        <cfvo type="percent" val="0"/>
        <cfvo type="percent" val="33"/>
        <cfvo type="percent" val="67"/>
      </iconSet>
    </cfRule>
  </conditionalFormatting>
  <conditionalFormatting sqref="CEJ16">
    <cfRule type="colorScale" priority="12043">
      <colorScale>
        <cfvo type="min"/>
        <cfvo type="max"/>
        <color rgb="FF63BE7B"/>
        <color rgb="FFFCFCFF"/>
      </colorScale>
    </cfRule>
  </conditionalFormatting>
  <conditionalFormatting sqref="CEL16">
    <cfRule type="colorScale" priority="14090">
      <colorScale>
        <cfvo type="min"/>
        <cfvo type="max"/>
        <color rgb="FFFF7128"/>
        <color rgb="FFFFEF9C"/>
      </colorScale>
    </cfRule>
    <cfRule type="colorScale" priority="16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N16">
    <cfRule type="cellIs" dxfId="3" priority="1802" operator="equal">
      <formula>"暂停"</formula>
    </cfRule>
    <cfRule type="cellIs" dxfId="2" priority="3850" operator="equal">
      <formula>"上调"</formula>
    </cfRule>
    <cfRule type="cellIs" dxfId="1" priority="5898" operator="equal">
      <formula>"下调"</formula>
    </cfRule>
    <cfRule type="cellIs" dxfId="0" priority="7946" operator="equal">
      <formula>"不变"</formula>
    </cfRule>
    <cfRule type="iconSet" priority="9994">
      <iconSet iconSet="3Arrows">
        <cfvo type="percent" val="0"/>
        <cfvo type="percent" val="33"/>
        <cfvo type="percent" val="67"/>
      </iconSet>
    </cfRule>
  </conditionalFormatting>
  <conditionalFormatting sqref="CER16">
    <cfRule type="colorScale" priority="12042">
      <colorScale>
        <cfvo type="min"/>
        <cfvo type="max"/>
        <color rgb="FF63BE7B"/>
        <color rgb="FFFCFCFF"/>
      </colorScale>
    </cfRule>
  </conditionalFormatting>
  <conditionalFormatting sqref="CET16">
    <cfRule type="colorScale" priority="14089">
      <colorScale>
        <cfvo type="min"/>
        <cfvo type="max"/>
        <color rgb="FFFF7128"/>
        <color rgb="FFFFEF9C"/>
      </colorScale>
    </cfRule>
    <cfRule type="colorScale" priority="16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V16">
    <cfRule type="cellIs" dxfId="3" priority="1801" operator="equal">
      <formula>"暂停"</formula>
    </cfRule>
    <cfRule type="cellIs" dxfId="2" priority="3849" operator="equal">
      <formula>"上调"</formula>
    </cfRule>
    <cfRule type="cellIs" dxfId="1" priority="5897" operator="equal">
      <formula>"下调"</formula>
    </cfRule>
    <cfRule type="cellIs" dxfId="0" priority="7945" operator="equal">
      <formula>"不变"</formula>
    </cfRule>
    <cfRule type="iconSet" priority="9993">
      <iconSet iconSet="3Arrows">
        <cfvo type="percent" val="0"/>
        <cfvo type="percent" val="33"/>
        <cfvo type="percent" val="67"/>
      </iconSet>
    </cfRule>
  </conditionalFormatting>
  <conditionalFormatting sqref="CEZ16">
    <cfRule type="colorScale" priority="12041">
      <colorScale>
        <cfvo type="min"/>
        <cfvo type="max"/>
        <color rgb="FF63BE7B"/>
        <color rgb="FFFCFCFF"/>
      </colorScale>
    </cfRule>
  </conditionalFormatting>
  <conditionalFormatting sqref="CFB16">
    <cfRule type="colorScale" priority="14088">
      <colorScale>
        <cfvo type="min"/>
        <cfvo type="max"/>
        <color rgb="FFFF7128"/>
        <color rgb="FFFFEF9C"/>
      </colorScale>
    </cfRule>
    <cfRule type="colorScale" priority="16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D16">
    <cfRule type="cellIs" dxfId="3" priority="1800" operator="equal">
      <formula>"暂停"</formula>
    </cfRule>
    <cfRule type="cellIs" dxfId="2" priority="3848" operator="equal">
      <formula>"上调"</formula>
    </cfRule>
    <cfRule type="cellIs" dxfId="1" priority="5896" operator="equal">
      <formula>"下调"</formula>
    </cfRule>
    <cfRule type="cellIs" dxfId="0" priority="7944" operator="equal">
      <formula>"不变"</formula>
    </cfRule>
    <cfRule type="iconSet" priority="9992">
      <iconSet iconSet="3Arrows">
        <cfvo type="percent" val="0"/>
        <cfvo type="percent" val="33"/>
        <cfvo type="percent" val="67"/>
      </iconSet>
    </cfRule>
  </conditionalFormatting>
  <conditionalFormatting sqref="CFH16">
    <cfRule type="colorScale" priority="12040">
      <colorScale>
        <cfvo type="min"/>
        <cfvo type="max"/>
        <color rgb="FF63BE7B"/>
        <color rgb="FFFCFCFF"/>
      </colorScale>
    </cfRule>
  </conditionalFormatting>
  <conditionalFormatting sqref="CFJ16">
    <cfRule type="colorScale" priority="14087">
      <colorScale>
        <cfvo type="min"/>
        <cfvo type="max"/>
        <color rgb="FFFF7128"/>
        <color rgb="FFFFEF9C"/>
      </colorScale>
    </cfRule>
    <cfRule type="colorScale" priority="16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L16">
    <cfRule type="cellIs" dxfId="3" priority="1799" operator="equal">
      <formula>"暂停"</formula>
    </cfRule>
    <cfRule type="cellIs" dxfId="2" priority="3847" operator="equal">
      <formula>"上调"</formula>
    </cfRule>
    <cfRule type="cellIs" dxfId="1" priority="5895" operator="equal">
      <formula>"下调"</formula>
    </cfRule>
    <cfRule type="cellIs" dxfId="0" priority="7943" operator="equal">
      <formula>"不变"</formula>
    </cfRule>
    <cfRule type="iconSet" priority="9991">
      <iconSet iconSet="3Arrows">
        <cfvo type="percent" val="0"/>
        <cfvo type="percent" val="33"/>
        <cfvo type="percent" val="67"/>
      </iconSet>
    </cfRule>
  </conditionalFormatting>
  <conditionalFormatting sqref="CFP16">
    <cfRule type="colorScale" priority="12039">
      <colorScale>
        <cfvo type="min"/>
        <cfvo type="max"/>
        <color rgb="FF63BE7B"/>
        <color rgb="FFFCFCFF"/>
      </colorScale>
    </cfRule>
  </conditionalFormatting>
  <conditionalFormatting sqref="CFR16">
    <cfRule type="colorScale" priority="14086">
      <colorScale>
        <cfvo type="min"/>
        <cfvo type="max"/>
        <color rgb="FFFF7128"/>
        <color rgb="FFFFEF9C"/>
      </colorScale>
    </cfRule>
    <cfRule type="colorScale" priority="16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T16">
    <cfRule type="cellIs" dxfId="3" priority="1798" operator="equal">
      <formula>"暂停"</formula>
    </cfRule>
    <cfRule type="cellIs" dxfId="2" priority="3846" operator="equal">
      <formula>"上调"</formula>
    </cfRule>
    <cfRule type="cellIs" dxfId="1" priority="5894" operator="equal">
      <formula>"下调"</formula>
    </cfRule>
    <cfRule type="cellIs" dxfId="0" priority="7942" operator="equal">
      <formula>"不变"</formula>
    </cfRule>
    <cfRule type="iconSet" priority="9990">
      <iconSet iconSet="3Arrows">
        <cfvo type="percent" val="0"/>
        <cfvo type="percent" val="33"/>
        <cfvo type="percent" val="67"/>
      </iconSet>
    </cfRule>
  </conditionalFormatting>
  <conditionalFormatting sqref="CFX16">
    <cfRule type="colorScale" priority="12038">
      <colorScale>
        <cfvo type="min"/>
        <cfvo type="max"/>
        <color rgb="FF63BE7B"/>
        <color rgb="FFFCFCFF"/>
      </colorScale>
    </cfRule>
  </conditionalFormatting>
  <conditionalFormatting sqref="CFZ16">
    <cfRule type="colorScale" priority="14085">
      <colorScale>
        <cfvo type="min"/>
        <cfvo type="max"/>
        <color rgb="FFFF7128"/>
        <color rgb="FFFFEF9C"/>
      </colorScale>
    </cfRule>
    <cfRule type="colorScale" priority="16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B16">
    <cfRule type="cellIs" dxfId="3" priority="1797" operator="equal">
      <formula>"暂停"</formula>
    </cfRule>
    <cfRule type="cellIs" dxfId="2" priority="3845" operator="equal">
      <formula>"上调"</formula>
    </cfRule>
    <cfRule type="cellIs" dxfId="1" priority="5893" operator="equal">
      <formula>"下调"</formula>
    </cfRule>
    <cfRule type="cellIs" dxfId="0" priority="7941" operator="equal">
      <formula>"不变"</formula>
    </cfRule>
    <cfRule type="iconSet" priority="9989">
      <iconSet iconSet="3Arrows">
        <cfvo type="percent" val="0"/>
        <cfvo type="percent" val="33"/>
        <cfvo type="percent" val="67"/>
      </iconSet>
    </cfRule>
  </conditionalFormatting>
  <conditionalFormatting sqref="CGF16">
    <cfRule type="colorScale" priority="12037">
      <colorScale>
        <cfvo type="min"/>
        <cfvo type="max"/>
        <color rgb="FF63BE7B"/>
        <color rgb="FFFCFCFF"/>
      </colorScale>
    </cfRule>
  </conditionalFormatting>
  <conditionalFormatting sqref="CGH16">
    <cfRule type="colorScale" priority="14084">
      <colorScale>
        <cfvo type="min"/>
        <cfvo type="max"/>
        <color rgb="FFFF7128"/>
        <color rgb="FFFFEF9C"/>
      </colorScale>
    </cfRule>
    <cfRule type="colorScale" priority="16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J16">
    <cfRule type="cellIs" dxfId="3" priority="1796" operator="equal">
      <formula>"暂停"</formula>
    </cfRule>
    <cfRule type="cellIs" dxfId="2" priority="3844" operator="equal">
      <formula>"上调"</formula>
    </cfRule>
    <cfRule type="cellIs" dxfId="1" priority="5892" operator="equal">
      <formula>"下调"</formula>
    </cfRule>
    <cfRule type="cellIs" dxfId="0" priority="7940" operator="equal">
      <formula>"不变"</formula>
    </cfRule>
    <cfRule type="iconSet" priority="9988">
      <iconSet iconSet="3Arrows">
        <cfvo type="percent" val="0"/>
        <cfvo type="percent" val="33"/>
        <cfvo type="percent" val="67"/>
      </iconSet>
    </cfRule>
  </conditionalFormatting>
  <conditionalFormatting sqref="CGN16">
    <cfRule type="colorScale" priority="12036">
      <colorScale>
        <cfvo type="min"/>
        <cfvo type="max"/>
        <color rgb="FF63BE7B"/>
        <color rgb="FFFCFCFF"/>
      </colorScale>
    </cfRule>
  </conditionalFormatting>
  <conditionalFormatting sqref="CGP16">
    <cfRule type="colorScale" priority="14083">
      <colorScale>
        <cfvo type="min"/>
        <cfvo type="max"/>
        <color rgb="FFFF7128"/>
        <color rgb="FFFFEF9C"/>
      </colorScale>
    </cfRule>
    <cfRule type="colorScale" priority="16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R16">
    <cfRule type="cellIs" dxfId="3" priority="1795" operator="equal">
      <formula>"暂停"</formula>
    </cfRule>
    <cfRule type="cellIs" dxfId="2" priority="3843" operator="equal">
      <formula>"上调"</formula>
    </cfRule>
    <cfRule type="cellIs" dxfId="1" priority="5891" operator="equal">
      <formula>"下调"</formula>
    </cfRule>
    <cfRule type="cellIs" dxfId="0" priority="7939" operator="equal">
      <formula>"不变"</formula>
    </cfRule>
    <cfRule type="iconSet" priority="9987">
      <iconSet iconSet="3Arrows">
        <cfvo type="percent" val="0"/>
        <cfvo type="percent" val="33"/>
        <cfvo type="percent" val="67"/>
      </iconSet>
    </cfRule>
  </conditionalFormatting>
  <conditionalFormatting sqref="CGV16">
    <cfRule type="colorScale" priority="12035">
      <colorScale>
        <cfvo type="min"/>
        <cfvo type="max"/>
        <color rgb="FF63BE7B"/>
        <color rgb="FFFCFCFF"/>
      </colorScale>
    </cfRule>
  </conditionalFormatting>
  <conditionalFormatting sqref="CGX16">
    <cfRule type="colorScale" priority="14082">
      <colorScale>
        <cfvo type="min"/>
        <cfvo type="max"/>
        <color rgb="FFFF7128"/>
        <color rgb="FFFFEF9C"/>
      </colorScale>
    </cfRule>
    <cfRule type="colorScale" priority="16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Z16">
    <cfRule type="cellIs" dxfId="3" priority="1794" operator="equal">
      <formula>"暂停"</formula>
    </cfRule>
    <cfRule type="cellIs" dxfId="2" priority="3842" operator="equal">
      <formula>"上调"</formula>
    </cfRule>
    <cfRule type="cellIs" dxfId="1" priority="5890" operator="equal">
      <formula>"下调"</formula>
    </cfRule>
    <cfRule type="cellIs" dxfId="0" priority="7938" operator="equal">
      <formula>"不变"</formula>
    </cfRule>
    <cfRule type="iconSet" priority="9986">
      <iconSet iconSet="3Arrows">
        <cfvo type="percent" val="0"/>
        <cfvo type="percent" val="33"/>
        <cfvo type="percent" val="67"/>
      </iconSet>
    </cfRule>
  </conditionalFormatting>
  <conditionalFormatting sqref="CHD16">
    <cfRule type="colorScale" priority="12034">
      <colorScale>
        <cfvo type="min"/>
        <cfvo type="max"/>
        <color rgb="FF63BE7B"/>
        <color rgb="FFFCFCFF"/>
      </colorScale>
    </cfRule>
  </conditionalFormatting>
  <conditionalFormatting sqref="CHF16">
    <cfRule type="colorScale" priority="14081">
      <colorScale>
        <cfvo type="min"/>
        <cfvo type="max"/>
        <color rgb="FFFF7128"/>
        <color rgb="FFFFEF9C"/>
      </colorScale>
    </cfRule>
    <cfRule type="colorScale" priority="16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H16">
    <cfRule type="cellIs" dxfId="3" priority="1793" operator="equal">
      <formula>"暂停"</formula>
    </cfRule>
    <cfRule type="cellIs" dxfId="2" priority="3841" operator="equal">
      <formula>"上调"</formula>
    </cfRule>
    <cfRule type="cellIs" dxfId="1" priority="5889" operator="equal">
      <formula>"下调"</formula>
    </cfRule>
    <cfRule type="cellIs" dxfId="0" priority="7937" operator="equal">
      <formula>"不变"</formula>
    </cfRule>
    <cfRule type="iconSet" priority="9985">
      <iconSet iconSet="3Arrows">
        <cfvo type="percent" val="0"/>
        <cfvo type="percent" val="33"/>
        <cfvo type="percent" val="67"/>
      </iconSet>
    </cfRule>
  </conditionalFormatting>
  <conditionalFormatting sqref="CHL16">
    <cfRule type="colorScale" priority="12033">
      <colorScale>
        <cfvo type="min"/>
        <cfvo type="max"/>
        <color rgb="FF63BE7B"/>
        <color rgb="FFFCFCFF"/>
      </colorScale>
    </cfRule>
  </conditionalFormatting>
  <conditionalFormatting sqref="CHN16">
    <cfRule type="colorScale" priority="14080">
      <colorScale>
        <cfvo type="min"/>
        <cfvo type="max"/>
        <color rgb="FFFF7128"/>
        <color rgb="FFFFEF9C"/>
      </colorScale>
    </cfRule>
    <cfRule type="colorScale" priority="16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P16">
    <cfRule type="cellIs" dxfId="3" priority="1792" operator="equal">
      <formula>"暂停"</formula>
    </cfRule>
    <cfRule type="cellIs" dxfId="2" priority="3840" operator="equal">
      <formula>"上调"</formula>
    </cfRule>
    <cfRule type="cellIs" dxfId="1" priority="5888" operator="equal">
      <formula>"下调"</formula>
    </cfRule>
    <cfRule type="cellIs" dxfId="0" priority="7936" operator="equal">
      <formula>"不变"</formula>
    </cfRule>
    <cfRule type="iconSet" priority="9984">
      <iconSet iconSet="3Arrows">
        <cfvo type="percent" val="0"/>
        <cfvo type="percent" val="33"/>
        <cfvo type="percent" val="67"/>
      </iconSet>
    </cfRule>
  </conditionalFormatting>
  <conditionalFormatting sqref="CHT16">
    <cfRule type="colorScale" priority="12032">
      <colorScale>
        <cfvo type="min"/>
        <cfvo type="max"/>
        <color rgb="FF63BE7B"/>
        <color rgb="FFFCFCFF"/>
      </colorScale>
    </cfRule>
  </conditionalFormatting>
  <conditionalFormatting sqref="CHV16">
    <cfRule type="colorScale" priority="14079">
      <colorScale>
        <cfvo type="min"/>
        <cfvo type="max"/>
        <color rgb="FFFF7128"/>
        <color rgb="FFFFEF9C"/>
      </colorScale>
    </cfRule>
    <cfRule type="colorScale" priority="16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X16">
    <cfRule type="cellIs" dxfId="3" priority="1791" operator="equal">
      <formula>"暂停"</formula>
    </cfRule>
    <cfRule type="cellIs" dxfId="2" priority="3839" operator="equal">
      <formula>"上调"</formula>
    </cfRule>
    <cfRule type="cellIs" dxfId="1" priority="5887" operator="equal">
      <formula>"下调"</formula>
    </cfRule>
    <cfRule type="cellIs" dxfId="0" priority="7935" operator="equal">
      <formula>"不变"</formula>
    </cfRule>
    <cfRule type="iconSet" priority="9983">
      <iconSet iconSet="3Arrows">
        <cfvo type="percent" val="0"/>
        <cfvo type="percent" val="33"/>
        <cfvo type="percent" val="67"/>
      </iconSet>
    </cfRule>
  </conditionalFormatting>
  <conditionalFormatting sqref="CIB16">
    <cfRule type="colorScale" priority="12031">
      <colorScale>
        <cfvo type="min"/>
        <cfvo type="max"/>
        <color rgb="FF63BE7B"/>
        <color rgb="FFFCFCFF"/>
      </colorScale>
    </cfRule>
  </conditionalFormatting>
  <conditionalFormatting sqref="CID16">
    <cfRule type="colorScale" priority="14078">
      <colorScale>
        <cfvo type="min"/>
        <cfvo type="max"/>
        <color rgb="FFFF7128"/>
        <color rgb="FFFFEF9C"/>
      </colorScale>
    </cfRule>
    <cfRule type="colorScale" priority="16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F16">
    <cfRule type="cellIs" dxfId="3" priority="1790" operator="equal">
      <formula>"暂停"</formula>
    </cfRule>
    <cfRule type="cellIs" dxfId="2" priority="3838" operator="equal">
      <formula>"上调"</formula>
    </cfRule>
    <cfRule type="cellIs" dxfId="1" priority="5886" operator="equal">
      <formula>"下调"</formula>
    </cfRule>
    <cfRule type="cellIs" dxfId="0" priority="7934" operator="equal">
      <formula>"不变"</formula>
    </cfRule>
    <cfRule type="iconSet" priority="9982">
      <iconSet iconSet="3Arrows">
        <cfvo type="percent" val="0"/>
        <cfvo type="percent" val="33"/>
        <cfvo type="percent" val="67"/>
      </iconSet>
    </cfRule>
  </conditionalFormatting>
  <conditionalFormatting sqref="CIJ16">
    <cfRule type="colorScale" priority="12030">
      <colorScale>
        <cfvo type="min"/>
        <cfvo type="max"/>
        <color rgb="FF63BE7B"/>
        <color rgb="FFFCFCFF"/>
      </colorScale>
    </cfRule>
  </conditionalFormatting>
  <conditionalFormatting sqref="CIL16">
    <cfRule type="colorScale" priority="14077">
      <colorScale>
        <cfvo type="min"/>
        <cfvo type="max"/>
        <color rgb="FFFF7128"/>
        <color rgb="FFFFEF9C"/>
      </colorScale>
    </cfRule>
    <cfRule type="colorScale" priority="16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N16">
    <cfRule type="cellIs" dxfId="3" priority="1789" operator="equal">
      <formula>"暂停"</formula>
    </cfRule>
    <cfRule type="cellIs" dxfId="2" priority="3837" operator="equal">
      <formula>"上调"</formula>
    </cfRule>
    <cfRule type="cellIs" dxfId="1" priority="5885" operator="equal">
      <formula>"下调"</formula>
    </cfRule>
    <cfRule type="cellIs" dxfId="0" priority="7933" operator="equal">
      <formula>"不变"</formula>
    </cfRule>
    <cfRule type="iconSet" priority="9981">
      <iconSet iconSet="3Arrows">
        <cfvo type="percent" val="0"/>
        <cfvo type="percent" val="33"/>
        <cfvo type="percent" val="67"/>
      </iconSet>
    </cfRule>
  </conditionalFormatting>
  <conditionalFormatting sqref="CIR16">
    <cfRule type="colorScale" priority="12029">
      <colorScale>
        <cfvo type="min"/>
        <cfvo type="max"/>
        <color rgb="FF63BE7B"/>
        <color rgb="FFFCFCFF"/>
      </colorScale>
    </cfRule>
  </conditionalFormatting>
  <conditionalFormatting sqref="CIT16">
    <cfRule type="colorScale" priority="14076">
      <colorScale>
        <cfvo type="min"/>
        <cfvo type="max"/>
        <color rgb="FFFF7128"/>
        <color rgb="FFFFEF9C"/>
      </colorScale>
    </cfRule>
    <cfRule type="colorScale" priority="16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V16">
    <cfRule type="cellIs" dxfId="3" priority="1788" operator="equal">
      <formula>"暂停"</formula>
    </cfRule>
    <cfRule type="cellIs" dxfId="2" priority="3836" operator="equal">
      <formula>"上调"</formula>
    </cfRule>
    <cfRule type="cellIs" dxfId="1" priority="5884" operator="equal">
      <formula>"下调"</formula>
    </cfRule>
    <cfRule type="cellIs" dxfId="0" priority="7932" operator="equal">
      <formula>"不变"</formula>
    </cfRule>
    <cfRule type="iconSet" priority="9980">
      <iconSet iconSet="3Arrows">
        <cfvo type="percent" val="0"/>
        <cfvo type="percent" val="33"/>
        <cfvo type="percent" val="67"/>
      </iconSet>
    </cfRule>
  </conditionalFormatting>
  <conditionalFormatting sqref="CIZ16">
    <cfRule type="colorScale" priority="12028">
      <colorScale>
        <cfvo type="min"/>
        <cfvo type="max"/>
        <color rgb="FF63BE7B"/>
        <color rgb="FFFCFCFF"/>
      </colorScale>
    </cfRule>
  </conditionalFormatting>
  <conditionalFormatting sqref="CJB16">
    <cfRule type="colorScale" priority="14075">
      <colorScale>
        <cfvo type="min"/>
        <cfvo type="max"/>
        <color rgb="FFFF7128"/>
        <color rgb="FFFFEF9C"/>
      </colorScale>
    </cfRule>
    <cfRule type="colorScale" priority="16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JD16">
    <cfRule type="cellIs" dxfId="3" priority="1787" operator="equal">
      <formula>"暂停"</formula>
    </cfRule>
    <cfRule type="cellIs" dxfId="2" priority="3835" operator="equal">
      <formula>"上调"</formula>
    </cfRule>
    <cfRule type="cellIs" dxfId="1" priority="5883" operator="equal">
      <formula>"下调"</formula>
    </cfRule>
    <cfRule type="cellIs" dxfId="0" priority="7931" operator="equal">
      <formula>"不变"</formula>
    </cfRule>
    <cfRule type="iconSet" priority="9979">
      <iconSet iconSet="3Arrows">
        <cfvo type="percent" val="0"/>
        <cfvo type="percent" val="33"/>
        <cfvo type="percent" val="67"/>
      </iconSet>
    </cfRule>
  </conditionalFormatting>
  <conditionalFormatting sqref="CJH16">
    <cfRule type="colorScale" priority="12027">
      <colorScale>
        <cfvo type="min"/>
        <cfvo type="max"/>
        <color rgb="FF63BE7B"/>
        <color rgb="FFFCFCFF"/>
      </colorScale>
    </cfRule>
  </conditionalFormatting>
  <conditionalFormatting sqref="CJJ16">
    <cfRule type="colorScale" priority="14074">
      <colorScale>
        <cfvo type="min"/>
        <cfvo type="max"/>
        <color rgb="FFFF7128"/>
        <color rgb="FFFFEF9C"/>
      </colorScale>
    </cfRule>
    <cfRule type="colorScale" priority="16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JL16">
    <cfRule type="cellIs" dxfId="3" priority="1786" operator="equal">
      <formula>"暂停"</formula>
    </cfRule>
    <cfRule type="cellIs" dxfId="2" priority="3834" operator="equal">
      <formula>"上调"</formula>
    </cfRule>
    <cfRule type="cellIs" dxfId="1" priority="5882" operator="equal">
      <formula>"下调"</formula>
    </cfRule>
    <cfRule type="cellIs" dxfId="0" priority="7930" operator="equal">
      <formula>"不变"</formula>
    </cfRule>
    <cfRule type="iconSet" priority="9978">
      <iconSet iconSet="3Arrows">
        <cfvo type="percent" val="0"/>
        <cfvo type="percent" val="33"/>
        <cfvo type="percent" val="67"/>
      </iconSet>
    </cfRule>
  </conditionalFormatting>
  <conditionalFormatting sqref="CJP16">
    <cfRule type="colorScale" priority="12026">
      <colorScale>
        <cfvo type="min"/>
        <cfvo type="max"/>
        <color rgb="FF63BE7B"/>
        <color rgb="FFFCFCFF"/>
      </colorScale>
    </cfRule>
  </conditionalFormatting>
  <conditionalFormatting sqref="CJR16">
    <cfRule type="colorScale" priority="14073">
      <colorScale>
        <cfvo type="min"/>
        <cfvo type="max"/>
        <color rgb="FFFF7128"/>
        <color rgb="FFFFEF9C"/>
      </colorScale>
    </cfRule>
    <cfRule type="colorScale" priority="16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JT16">
    <cfRule type="cellIs" dxfId="3" priority="1785" operator="equal">
      <formula>"暂停"</formula>
    </cfRule>
    <cfRule type="cellIs" dxfId="2" priority="3833" operator="equal">
      <formula>"上调"</formula>
    </cfRule>
    <cfRule type="cellIs" dxfId="1" priority="5881" operator="equal">
      <formula>"下调"</formula>
    </cfRule>
    <cfRule type="cellIs" dxfId="0" priority="7929" operator="equal">
      <formula>"不变"</formula>
    </cfRule>
    <cfRule type="iconSet" priority="9977">
      <iconSet iconSet="3Arrows">
        <cfvo type="percent" val="0"/>
        <cfvo type="percent" val="33"/>
        <cfvo type="percent" val="67"/>
      </iconSet>
    </cfRule>
  </conditionalFormatting>
  <conditionalFormatting sqref="CJX16">
    <cfRule type="colorScale" priority="12025">
      <colorScale>
        <cfvo type="min"/>
        <cfvo type="max"/>
        <color rgb="FF63BE7B"/>
        <color rgb="FFFCFCFF"/>
      </colorScale>
    </cfRule>
  </conditionalFormatting>
  <conditionalFormatting sqref="CJZ16">
    <cfRule type="colorScale" priority="14072">
      <colorScale>
        <cfvo type="min"/>
        <cfvo type="max"/>
        <color rgb="FFFF7128"/>
        <color rgb="FFFFEF9C"/>
      </colorScale>
    </cfRule>
    <cfRule type="colorScale" priority="16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B16">
    <cfRule type="cellIs" dxfId="3" priority="1784" operator="equal">
      <formula>"暂停"</formula>
    </cfRule>
    <cfRule type="cellIs" dxfId="2" priority="3832" operator="equal">
      <formula>"上调"</formula>
    </cfRule>
    <cfRule type="cellIs" dxfId="1" priority="5880" operator="equal">
      <formula>"下调"</formula>
    </cfRule>
    <cfRule type="cellIs" dxfId="0" priority="7928" operator="equal">
      <formula>"不变"</formula>
    </cfRule>
    <cfRule type="iconSet" priority="9976">
      <iconSet iconSet="3Arrows">
        <cfvo type="percent" val="0"/>
        <cfvo type="percent" val="33"/>
        <cfvo type="percent" val="67"/>
      </iconSet>
    </cfRule>
  </conditionalFormatting>
  <conditionalFormatting sqref="CKF16">
    <cfRule type="colorScale" priority="12024">
      <colorScale>
        <cfvo type="min"/>
        <cfvo type="max"/>
        <color rgb="FF63BE7B"/>
        <color rgb="FFFCFCFF"/>
      </colorScale>
    </cfRule>
  </conditionalFormatting>
  <conditionalFormatting sqref="CKH16">
    <cfRule type="colorScale" priority="14071">
      <colorScale>
        <cfvo type="min"/>
        <cfvo type="max"/>
        <color rgb="FFFF7128"/>
        <color rgb="FFFFEF9C"/>
      </colorScale>
    </cfRule>
    <cfRule type="colorScale" priority="16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J16">
    <cfRule type="cellIs" dxfId="3" priority="1783" operator="equal">
      <formula>"暂停"</formula>
    </cfRule>
    <cfRule type="cellIs" dxfId="2" priority="3831" operator="equal">
      <formula>"上调"</formula>
    </cfRule>
    <cfRule type="cellIs" dxfId="1" priority="5879" operator="equal">
      <formula>"下调"</formula>
    </cfRule>
    <cfRule type="cellIs" dxfId="0" priority="7927" operator="equal">
      <formula>"不变"</formula>
    </cfRule>
    <cfRule type="iconSet" priority="9975">
      <iconSet iconSet="3Arrows">
        <cfvo type="percent" val="0"/>
        <cfvo type="percent" val="33"/>
        <cfvo type="percent" val="67"/>
      </iconSet>
    </cfRule>
  </conditionalFormatting>
  <conditionalFormatting sqref="CKN16">
    <cfRule type="colorScale" priority="12023">
      <colorScale>
        <cfvo type="min"/>
        <cfvo type="max"/>
        <color rgb="FF63BE7B"/>
        <color rgb="FFFCFCFF"/>
      </colorScale>
    </cfRule>
  </conditionalFormatting>
  <conditionalFormatting sqref="CKP16">
    <cfRule type="colorScale" priority="14070">
      <colorScale>
        <cfvo type="min"/>
        <cfvo type="max"/>
        <color rgb="FFFF7128"/>
        <color rgb="FFFFEF9C"/>
      </colorScale>
    </cfRule>
    <cfRule type="colorScale" priority="16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R16">
    <cfRule type="cellIs" dxfId="3" priority="1782" operator="equal">
      <formula>"暂停"</formula>
    </cfRule>
    <cfRule type="cellIs" dxfId="2" priority="3830" operator="equal">
      <formula>"上调"</formula>
    </cfRule>
    <cfRule type="cellIs" dxfId="1" priority="5878" operator="equal">
      <formula>"下调"</formula>
    </cfRule>
    <cfRule type="cellIs" dxfId="0" priority="7926" operator="equal">
      <formula>"不变"</formula>
    </cfRule>
    <cfRule type="iconSet" priority="9974">
      <iconSet iconSet="3Arrows">
        <cfvo type="percent" val="0"/>
        <cfvo type="percent" val="33"/>
        <cfvo type="percent" val="67"/>
      </iconSet>
    </cfRule>
  </conditionalFormatting>
  <conditionalFormatting sqref="CKV16">
    <cfRule type="colorScale" priority="12022">
      <colorScale>
        <cfvo type="min"/>
        <cfvo type="max"/>
        <color rgb="FF63BE7B"/>
        <color rgb="FFFCFCFF"/>
      </colorScale>
    </cfRule>
  </conditionalFormatting>
  <conditionalFormatting sqref="CKX16">
    <cfRule type="colorScale" priority="14069">
      <colorScale>
        <cfvo type="min"/>
        <cfvo type="max"/>
        <color rgb="FFFF7128"/>
        <color rgb="FFFFEF9C"/>
      </colorScale>
    </cfRule>
    <cfRule type="colorScale" priority="16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Z16">
    <cfRule type="cellIs" dxfId="3" priority="1781" operator="equal">
      <formula>"暂停"</formula>
    </cfRule>
    <cfRule type="cellIs" dxfId="2" priority="3829" operator="equal">
      <formula>"上调"</formula>
    </cfRule>
    <cfRule type="cellIs" dxfId="1" priority="5877" operator="equal">
      <formula>"下调"</formula>
    </cfRule>
    <cfRule type="cellIs" dxfId="0" priority="7925" operator="equal">
      <formula>"不变"</formula>
    </cfRule>
    <cfRule type="iconSet" priority="9973">
      <iconSet iconSet="3Arrows">
        <cfvo type="percent" val="0"/>
        <cfvo type="percent" val="33"/>
        <cfvo type="percent" val="67"/>
      </iconSet>
    </cfRule>
  </conditionalFormatting>
  <conditionalFormatting sqref="CLD16">
    <cfRule type="colorScale" priority="12021">
      <colorScale>
        <cfvo type="min"/>
        <cfvo type="max"/>
        <color rgb="FF63BE7B"/>
        <color rgb="FFFCFCFF"/>
      </colorScale>
    </cfRule>
  </conditionalFormatting>
  <conditionalFormatting sqref="CLF16">
    <cfRule type="colorScale" priority="14068">
      <colorScale>
        <cfvo type="min"/>
        <cfvo type="max"/>
        <color rgb="FFFF7128"/>
        <color rgb="FFFFEF9C"/>
      </colorScale>
    </cfRule>
    <cfRule type="colorScale" priority="16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H16">
    <cfRule type="cellIs" dxfId="3" priority="1780" operator="equal">
      <formula>"暂停"</formula>
    </cfRule>
    <cfRule type="cellIs" dxfId="2" priority="3828" operator="equal">
      <formula>"上调"</formula>
    </cfRule>
    <cfRule type="cellIs" dxfId="1" priority="5876" operator="equal">
      <formula>"下调"</formula>
    </cfRule>
    <cfRule type="cellIs" dxfId="0" priority="7924" operator="equal">
      <formula>"不变"</formula>
    </cfRule>
    <cfRule type="iconSet" priority="9972">
      <iconSet iconSet="3Arrows">
        <cfvo type="percent" val="0"/>
        <cfvo type="percent" val="33"/>
        <cfvo type="percent" val="67"/>
      </iconSet>
    </cfRule>
  </conditionalFormatting>
  <conditionalFormatting sqref="CLL16">
    <cfRule type="colorScale" priority="12020">
      <colorScale>
        <cfvo type="min"/>
        <cfvo type="max"/>
        <color rgb="FF63BE7B"/>
        <color rgb="FFFCFCFF"/>
      </colorScale>
    </cfRule>
  </conditionalFormatting>
  <conditionalFormatting sqref="CLN16">
    <cfRule type="colorScale" priority="14067">
      <colorScale>
        <cfvo type="min"/>
        <cfvo type="max"/>
        <color rgb="FFFF7128"/>
        <color rgb="FFFFEF9C"/>
      </colorScale>
    </cfRule>
    <cfRule type="colorScale" priority="16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P16">
    <cfRule type="cellIs" dxfId="3" priority="1779" operator="equal">
      <formula>"暂停"</formula>
    </cfRule>
    <cfRule type="cellIs" dxfId="2" priority="3827" operator="equal">
      <formula>"上调"</formula>
    </cfRule>
    <cfRule type="cellIs" dxfId="1" priority="5875" operator="equal">
      <formula>"下调"</formula>
    </cfRule>
    <cfRule type="cellIs" dxfId="0" priority="7923" operator="equal">
      <formula>"不变"</formula>
    </cfRule>
    <cfRule type="iconSet" priority="9971">
      <iconSet iconSet="3Arrows">
        <cfvo type="percent" val="0"/>
        <cfvo type="percent" val="33"/>
        <cfvo type="percent" val="67"/>
      </iconSet>
    </cfRule>
  </conditionalFormatting>
  <conditionalFormatting sqref="CLT16">
    <cfRule type="colorScale" priority="12019">
      <colorScale>
        <cfvo type="min"/>
        <cfvo type="max"/>
        <color rgb="FF63BE7B"/>
        <color rgb="FFFCFCFF"/>
      </colorScale>
    </cfRule>
  </conditionalFormatting>
  <conditionalFormatting sqref="CLV16">
    <cfRule type="colorScale" priority="14066">
      <colorScale>
        <cfvo type="min"/>
        <cfvo type="max"/>
        <color rgb="FFFF7128"/>
        <color rgb="FFFFEF9C"/>
      </colorScale>
    </cfRule>
    <cfRule type="colorScale" priority="16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X16">
    <cfRule type="cellIs" dxfId="3" priority="1778" operator="equal">
      <formula>"暂停"</formula>
    </cfRule>
    <cfRule type="cellIs" dxfId="2" priority="3826" operator="equal">
      <formula>"上调"</formula>
    </cfRule>
    <cfRule type="cellIs" dxfId="1" priority="5874" operator="equal">
      <formula>"下调"</formula>
    </cfRule>
    <cfRule type="cellIs" dxfId="0" priority="7922" operator="equal">
      <formula>"不变"</formula>
    </cfRule>
    <cfRule type="iconSet" priority="9970">
      <iconSet iconSet="3Arrows">
        <cfvo type="percent" val="0"/>
        <cfvo type="percent" val="33"/>
        <cfvo type="percent" val="67"/>
      </iconSet>
    </cfRule>
  </conditionalFormatting>
  <conditionalFormatting sqref="CMB16">
    <cfRule type="colorScale" priority="12018">
      <colorScale>
        <cfvo type="min"/>
        <cfvo type="max"/>
        <color rgb="FF63BE7B"/>
        <color rgb="FFFCFCFF"/>
      </colorScale>
    </cfRule>
  </conditionalFormatting>
  <conditionalFormatting sqref="CMD16">
    <cfRule type="colorScale" priority="14065">
      <colorScale>
        <cfvo type="min"/>
        <cfvo type="max"/>
        <color rgb="FFFF7128"/>
        <color rgb="FFFFEF9C"/>
      </colorScale>
    </cfRule>
    <cfRule type="colorScale" priority="16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MF16">
    <cfRule type="cellIs" dxfId="3" priority="1777" operator="equal">
      <formula>"暂停"</formula>
    </cfRule>
    <cfRule type="cellIs" dxfId="2" priority="3825" operator="equal">
      <formula>"上调"</formula>
    </cfRule>
    <cfRule type="cellIs" dxfId="1" priority="5873" operator="equal">
      <formula>"下调"</formula>
    </cfRule>
    <cfRule type="cellIs" dxfId="0" priority="7921" operator="equal">
      <formula>"不变"</formula>
    </cfRule>
    <cfRule type="iconSet" priority="9969">
      <iconSet iconSet="3Arrows">
        <cfvo type="percent" val="0"/>
        <cfvo type="percent" val="33"/>
        <cfvo type="percent" val="67"/>
      </iconSet>
    </cfRule>
  </conditionalFormatting>
  <conditionalFormatting sqref="CMJ16">
    <cfRule type="colorScale" priority="12017">
      <colorScale>
        <cfvo type="min"/>
        <cfvo type="max"/>
        <color rgb="FF63BE7B"/>
        <color rgb="FFFCFCFF"/>
      </colorScale>
    </cfRule>
  </conditionalFormatting>
  <conditionalFormatting sqref="CML16">
    <cfRule type="colorScale" priority="14064">
      <colorScale>
        <cfvo type="min"/>
        <cfvo type="max"/>
        <color rgb="FFFF7128"/>
        <color rgb="FFFFEF9C"/>
      </colorScale>
    </cfRule>
    <cfRule type="colorScale" priority="16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MN16">
    <cfRule type="cellIs" dxfId="3" priority="1776" operator="equal">
      <formula>"暂停"</formula>
    </cfRule>
    <cfRule type="cellIs" dxfId="2" priority="3824" operator="equal">
      <formula>"上调"</formula>
    </cfRule>
    <cfRule type="cellIs" dxfId="1" priority="5872" operator="equal">
      <formula>"下调"</formula>
    </cfRule>
    <cfRule type="cellIs" dxfId="0" priority="7920" operator="equal">
      <formula>"不变"</formula>
    </cfRule>
    <cfRule type="iconSet" priority="9968">
      <iconSet iconSet="3Arrows">
        <cfvo type="percent" val="0"/>
        <cfvo type="percent" val="33"/>
        <cfvo type="percent" val="67"/>
      </iconSet>
    </cfRule>
  </conditionalFormatting>
  <conditionalFormatting sqref="CMR16">
    <cfRule type="colorScale" priority="12016">
      <colorScale>
        <cfvo type="min"/>
        <cfvo type="max"/>
        <color rgb="FF63BE7B"/>
        <color rgb="FFFCFCFF"/>
      </colorScale>
    </cfRule>
  </conditionalFormatting>
  <conditionalFormatting sqref="CMT16">
    <cfRule type="colorScale" priority="14063">
      <colorScale>
        <cfvo type="min"/>
        <cfvo type="max"/>
        <color rgb="FFFF7128"/>
        <color rgb="FFFFEF9C"/>
      </colorScale>
    </cfRule>
    <cfRule type="colorScale" priority="16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MV16">
    <cfRule type="cellIs" dxfId="3" priority="1775" operator="equal">
      <formula>"暂停"</formula>
    </cfRule>
    <cfRule type="cellIs" dxfId="2" priority="3823" operator="equal">
      <formula>"上调"</formula>
    </cfRule>
    <cfRule type="cellIs" dxfId="1" priority="5871" operator="equal">
      <formula>"下调"</formula>
    </cfRule>
    <cfRule type="cellIs" dxfId="0" priority="7919" operator="equal">
      <formula>"不变"</formula>
    </cfRule>
    <cfRule type="iconSet" priority="9967">
      <iconSet iconSet="3Arrows">
        <cfvo type="percent" val="0"/>
        <cfvo type="percent" val="33"/>
        <cfvo type="percent" val="67"/>
      </iconSet>
    </cfRule>
  </conditionalFormatting>
  <conditionalFormatting sqref="CMZ16">
    <cfRule type="colorScale" priority="12015">
      <colorScale>
        <cfvo type="min"/>
        <cfvo type="max"/>
        <color rgb="FF63BE7B"/>
        <color rgb="FFFCFCFF"/>
      </colorScale>
    </cfRule>
  </conditionalFormatting>
  <conditionalFormatting sqref="CNB16">
    <cfRule type="colorScale" priority="14062">
      <colorScale>
        <cfvo type="min"/>
        <cfvo type="max"/>
        <color rgb="FFFF7128"/>
        <color rgb="FFFFEF9C"/>
      </colorScale>
    </cfRule>
    <cfRule type="colorScale" priority="16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D16">
    <cfRule type="cellIs" dxfId="3" priority="1774" operator="equal">
      <formula>"暂停"</formula>
    </cfRule>
    <cfRule type="cellIs" dxfId="2" priority="3822" operator="equal">
      <formula>"上调"</formula>
    </cfRule>
    <cfRule type="cellIs" dxfId="1" priority="5870" operator="equal">
      <formula>"下调"</formula>
    </cfRule>
    <cfRule type="cellIs" dxfId="0" priority="7918" operator="equal">
      <formula>"不变"</formula>
    </cfRule>
    <cfRule type="iconSet" priority="9966">
      <iconSet iconSet="3Arrows">
        <cfvo type="percent" val="0"/>
        <cfvo type="percent" val="33"/>
        <cfvo type="percent" val="67"/>
      </iconSet>
    </cfRule>
  </conditionalFormatting>
  <conditionalFormatting sqref="CNH16">
    <cfRule type="colorScale" priority="12014">
      <colorScale>
        <cfvo type="min"/>
        <cfvo type="max"/>
        <color rgb="FF63BE7B"/>
        <color rgb="FFFCFCFF"/>
      </colorScale>
    </cfRule>
  </conditionalFormatting>
  <conditionalFormatting sqref="CNJ16">
    <cfRule type="colorScale" priority="14061">
      <colorScale>
        <cfvo type="min"/>
        <cfvo type="max"/>
        <color rgb="FFFF7128"/>
        <color rgb="FFFFEF9C"/>
      </colorScale>
    </cfRule>
    <cfRule type="colorScale" priority="16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L16">
    <cfRule type="cellIs" dxfId="3" priority="1773" operator="equal">
      <formula>"暂停"</formula>
    </cfRule>
    <cfRule type="cellIs" dxfId="2" priority="3821" operator="equal">
      <formula>"上调"</formula>
    </cfRule>
    <cfRule type="cellIs" dxfId="1" priority="5869" operator="equal">
      <formula>"下调"</formula>
    </cfRule>
    <cfRule type="cellIs" dxfId="0" priority="7917" operator="equal">
      <formula>"不变"</formula>
    </cfRule>
    <cfRule type="iconSet" priority="9965">
      <iconSet iconSet="3Arrows">
        <cfvo type="percent" val="0"/>
        <cfvo type="percent" val="33"/>
        <cfvo type="percent" val="67"/>
      </iconSet>
    </cfRule>
  </conditionalFormatting>
  <conditionalFormatting sqref="CNP16">
    <cfRule type="colorScale" priority="12013">
      <colorScale>
        <cfvo type="min"/>
        <cfvo type="max"/>
        <color rgb="FF63BE7B"/>
        <color rgb="FFFCFCFF"/>
      </colorScale>
    </cfRule>
  </conditionalFormatting>
  <conditionalFormatting sqref="CNR16">
    <cfRule type="colorScale" priority="14060">
      <colorScale>
        <cfvo type="min"/>
        <cfvo type="max"/>
        <color rgb="FFFF7128"/>
        <color rgb="FFFFEF9C"/>
      </colorScale>
    </cfRule>
    <cfRule type="colorScale" priority="16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T16">
    <cfRule type="cellIs" dxfId="3" priority="1772" operator="equal">
      <formula>"暂停"</formula>
    </cfRule>
    <cfRule type="cellIs" dxfId="2" priority="3820" operator="equal">
      <formula>"上调"</formula>
    </cfRule>
    <cfRule type="cellIs" dxfId="1" priority="5868" operator="equal">
      <formula>"下调"</formula>
    </cfRule>
    <cfRule type="cellIs" dxfId="0" priority="7916" operator="equal">
      <formula>"不变"</formula>
    </cfRule>
    <cfRule type="iconSet" priority="9964">
      <iconSet iconSet="3Arrows">
        <cfvo type="percent" val="0"/>
        <cfvo type="percent" val="33"/>
        <cfvo type="percent" val="67"/>
      </iconSet>
    </cfRule>
  </conditionalFormatting>
  <conditionalFormatting sqref="CNX16">
    <cfRule type="colorScale" priority="12012">
      <colorScale>
        <cfvo type="min"/>
        <cfvo type="max"/>
        <color rgb="FF63BE7B"/>
        <color rgb="FFFCFCFF"/>
      </colorScale>
    </cfRule>
  </conditionalFormatting>
  <conditionalFormatting sqref="CNZ16">
    <cfRule type="colorScale" priority="14059">
      <colorScale>
        <cfvo type="min"/>
        <cfvo type="max"/>
        <color rgb="FFFF7128"/>
        <color rgb="FFFFEF9C"/>
      </colorScale>
    </cfRule>
    <cfRule type="colorScale" priority="16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B16">
    <cfRule type="cellIs" dxfId="3" priority="1771" operator="equal">
      <formula>"暂停"</formula>
    </cfRule>
    <cfRule type="cellIs" dxfId="2" priority="3819" operator="equal">
      <formula>"上调"</formula>
    </cfRule>
    <cfRule type="cellIs" dxfId="1" priority="5867" operator="equal">
      <formula>"下调"</formula>
    </cfRule>
    <cfRule type="cellIs" dxfId="0" priority="7915" operator="equal">
      <formula>"不变"</formula>
    </cfRule>
    <cfRule type="iconSet" priority="9963">
      <iconSet iconSet="3Arrows">
        <cfvo type="percent" val="0"/>
        <cfvo type="percent" val="33"/>
        <cfvo type="percent" val="67"/>
      </iconSet>
    </cfRule>
  </conditionalFormatting>
  <conditionalFormatting sqref="COF16">
    <cfRule type="colorScale" priority="12011">
      <colorScale>
        <cfvo type="min"/>
        <cfvo type="max"/>
        <color rgb="FF63BE7B"/>
        <color rgb="FFFCFCFF"/>
      </colorScale>
    </cfRule>
  </conditionalFormatting>
  <conditionalFormatting sqref="COH16">
    <cfRule type="colorScale" priority="14058">
      <colorScale>
        <cfvo type="min"/>
        <cfvo type="max"/>
        <color rgb="FFFF7128"/>
        <color rgb="FFFFEF9C"/>
      </colorScale>
    </cfRule>
    <cfRule type="colorScale" priority="16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J16">
    <cfRule type="cellIs" dxfId="3" priority="1770" operator="equal">
      <formula>"暂停"</formula>
    </cfRule>
    <cfRule type="cellIs" dxfId="2" priority="3818" operator="equal">
      <formula>"上调"</formula>
    </cfRule>
    <cfRule type="cellIs" dxfId="1" priority="5866" operator="equal">
      <formula>"下调"</formula>
    </cfRule>
    <cfRule type="cellIs" dxfId="0" priority="7914" operator="equal">
      <formula>"不变"</formula>
    </cfRule>
    <cfRule type="iconSet" priority="9962">
      <iconSet iconSet="3Arrows">
        <cfvo type="percent" val="0"/>
        <cfvo type="percent" val="33"/>
        <cfvo type="percent" val="67"/>
      </iconSet>
    </cfRule>
  </conditionalFormatting>
  <conditionalFormatting sqref="CON16">
    <cfRule type="colorScale" priority="12010">
      <colorScale>
        <cfvo type="min"/>
        <cfvo type="max"/>
        <color rgb="FF63BE7B"/>
        <color rgb="FFFCFCFF"/>
      </colorScale>
    </cfRule>
  </conditionalFormatting>
  <conditionalFormatting sqref="COP16">
    <cfRule type="colorScale" priority="14057">
      <colorScale>
        <cfvo type="min"/>
        <cfvo type="max"/>
        <color rgb="FFFF7128"/>
        <color rgb="FFFFEF9C"/>
      </colorScale>
    </cfRule>
    <cfRule type="colorScale" priority="16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R16">
    <cfRule type="cellIs" dxfId="3" priority="1769" operator="equal">
      <formula>"暂停"</formula>
    </cfRule>
    <cfRule type="cellIs" dxfId="2" priority="3817" operator="equal">
      <formula>"上调"</formula>
    </cfRule>
    <cfRule type="cellIs" dxfId="1" priority="5865" operator="equal">
      <formula>"下调"</formula>
    </cfRule>
    <cfRule type="cellIs" dxfId="0" priority="7913" operator="equal">
      <formula>"不变"</formula>
    </cfRule>
    <cfRule type="iconSet" priority="9961">
      <iconSet iconSet="3Arrows">
        <cfvo type="percent" val="0"/>
        <cfvo type="percent" val="33"/>
        <cfvo type="percent" val="67"/>
      </iconSet>
    </cfRule>
  </conditionalFormatting>
  <conditionalFormatting sqref="COV16">
    <cfRule type="colorScale" priority="12009">
      <colorScale>
        <cfvo type="min"/>
        <cfvo type="max"/>
        <color rgb="FF63BE7B"/>
        <color rgb="FFFCFCFF"/>
      </colorScale>
    </cfRule>
  </conditionalFormatting>
  <conditionalFormatting sqref="COX16">
    <cfRule type="colorScale" priority="14056">
      <colorScale>
        <cfvo type="min"/>
        <cfvo type="max"/>
        <color rgb="FFFF7128"/>
        <color rgb="FFFFEF9C"/>
      </colorScale>
    </cfRule>
    <cfRule type="colorScale" priority="16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Z16">
    <cfRule type="cellIs" dxfId="3" priority="1768" operator="equal">
      <formula>"暂停"</formula>
    </cfRule>
    <cfRule type="cellIs" dxfId="2" priority="3816" operator="equal">
      <formula>"上调"</formula>
    </cfRule>
    <cfRule type="cellIs" dxfId="1" priority="5864" operator="equal">
      <formula>"下调"</formula>
    </cfRule>
    <cfRule type="cellIs" dxfId="0" priority="7912" operator="equal">
      <formula>"不变"</formula>
    </cfRule>
    <cfRule type="iconSet" priority="9960">
      <iconSet iconSet="3Arrows">
        <cfvo type="percent" val="0"/>
        <cfvo type="percent" val="33"/>
        <cfvo type="percent" val="67"/>
      </iconSet>
    </cfRule>
  </conditionalFormatting>
  <conditionalFormatting sqref="CPD16">
    <cfRule type="colorScale" priority="12008">
      <colorScale>
        <cfvo type="min"/>
        <cfvo type="max"/>
        <color rgb="FF63BE7B"/>
        <color rgb="FFFCFCFF"/>
      </colorScale>
    </cfRule>
  </conditionalFormatting>
  <conditionalFormatting sqref="CPF16">
    <cfRule type="colorScale" priority="14055">
      <colorScale>
        <cfvo type="min"/>
        <cfvo type="max"/>
        <color rgb="FFFF7128"/>
        <color rgb="FFFFEF9C"/>
      </colorScale>
    </cfRule>
    <cfRule type="colorScale" priority="16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H16">
    <cfRule type="cellIs" dxfId="3" priority="1767" operator="equal">
      <formula>"暂停"</formula>
    </cfRule>
    <cfRule type="cellIs" dxfId="2" priority="3815" operator="equal">
      <formula>"上调"</formula>
    </cfRule>
    <cfRule type="cellIs" dxfId="1" priority="5863" operator="equal">
      <formula>"下调"</formula>
    </cfRule>
    <cfRule type="cellIs" dxfId="0" priority="7911" operator="equal">
      <formula>"不变"</formula>
    </cfRule>
    <cfRule type="iconSet" priority="9959">
      <iconSet iconSet="3Arrows">
        <cfvo type="percent" val="0"/>
        <cfvo type="percent" val="33"/>
        <cfvo type="percent" val="67"/>
      </iconSet>
    </cfRule>
  </conditionalFormatting>
  <conditionalFormatting sqref="CPL16">
    <cfRule type="colorScale" priority="12007">
      <colorScale>
        <cfvo type="min"/>
        <cfvo type="max"/>
        <color rgb="FF63BE7B"/>
        <color rgb="FFFCFCFF"/>
      </colorScale>
    </cfRule>
  </conditionalFormatting>
  <conditionalFormatting sqref="CPN16">
    <cfRule type="colorScale" priority="14054">
      <colorScale>
        <cfvo type="min"/>
        <cfvo type="max"/>
        <color rgb="FFFF7128"/>
        <color rgb="FFFFEF9C"/>
      </colorScale>
    </cfRule>
    <cfRule type="colorScale" priority="16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P16">
    <cfRule type="cellIs" dxfId="3" priority="1766" operator="equal">
      <formula>"暂停"</formula>
    </cfRule>
    <cfRule type="cellIs" dxfId="2" priority="3814" operator="equal">
      <formula>"上调"</formula>
    </cfRule>
    <cfRule type="cellIs" dxfId="1" priority="5862" operator="equal">
      <formula>"下调"</formula>
    </cfRule>
    <cfRule type="cellIs" dxfId="0" priority="7910" operator="equal">
      <formula>"不变"</formula>
    </cfRule>
    <cfRule type="iconSet" priority="9958">
      <iconSet iconSet="3Arrows">
        <cfvo type="percent" val="0"/>
        <cfvo type="percent" val="33"/>
        <cfvo type="percent" val="67"/>
      </iconSet>
    </cfRule>
  </conditionalFormatting>
  <conditionalFormatting sqref="CPT16">
    <cfRule type="colorScale" priority="12006">
      <colorScale>
        <cfvo type="min"/>
        <cfvo type="max"/>
        <color rgb="FF63BE7B"/>
        <color rgb="FFFCFCFF"/>
      </colorScale>
    </cfRule>
  </conditionalFormatting>
  <conditionalFormatting sqref="CPV16">
    <cfRule type="colorScale" priority="14053">
      <colorScale>
        <cfvo type="min"/>
        <cfvo type="max"/>
        <color rgb="FFFF7128"/>
        <color rgb="FFFFEF9C"/>
      </colorScale>
    </cfRule>
    <cfRule type="colorScale" priority="16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X16">
    <cfRule type="cellIs" dxfId="3" priority="1765" operator="equal">
      <formula>"暂停"</formula>
    </cfRule>
    <cfRule type="cellIs" dxfId="2" priority="3813" operator="equal">
      <formula>"上调"</formula>
    </cfRule>
    <cfRule type="cellIs" dxfId="1" priority="5861" operator="equal">
      <formula>"下调"</formula>
    </cfRule>
    <cfRule type="cellIs" dxfId="0" priority="7909" operator="equal">
      <formula>"不变"</formula>
    </cfRule>
    <cfRule type="iconSet" priority="9957">
      <iconSet iconSet="3Arrows">
        <cfvo type="percent" val="0"/>
        <cfvo type="percent" val="33"/>
        <cfvo type="percent" val="67"/>
      </iconSet>
    </cfRule>
  </conditionalFormatting>
  <conditionalFormatting sqref="CQB16">
    <cfRule type="colorScale" priority="12005">
      <colorScale>
        <cfvo type="min"/>
        <cfvo type="max"/>
        <color rgb="FF63BE7B"/>
        <color rgb="FFFCFCFF"/>
      </colorScale>
    </cfRule>
  </conditionalFormatting>
  <conditionalFormatting sqref="CQD16">
    <cfRule type="colorScale" priority="14052">
      <colorScale>
        <cfvo type="min"/>
        <cfvo type="max"/>
        <color rgb="FFFF7128"/>
        <color rgb="FFFFEF9C"/>
      </colorScale>
    </cfRule>
    <cfRule type="colorScale" priority="16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QF16">
    <cfRule type="cellIs" dxfId="3" priority="1764" operator="equal">
      <formula>"暂停"</formula>
    </cfRule>
    <cfRule type="cellIs" dxfId="2" priority="3812" operator="equal">
      <formula>"上调"</formula>
    </cfRule>
    <cfRule type="cellIs" dxfId="1" priority="5860" operator="equal">
      <formula>"下调"</formula>
    </cfRule>
    <cfRule type="cellIs" dxfId="0" priority="7908" operator="equal">
      <formula>"不变"</formula>
    </cfRule>
    <cfRule type="iconSet" priority="9956">
      <iconSet iconSet="3Arrows">
        <cfvo type="percent" val="0"/>
        <cfvo type="percent" val="33"/>
        <cfvo type="percent" val="67"/>
      </iconSet>
    </cfRule>
  </conditionalFormatting>
  <conditionalFormatting sqref="CQJ16">
    <cfRule type="colorScale" priority="12004">
      <colorScale>
        <cfvo type="min"/>
        <cfvo type="max"/>
        <color rgb="FF63BE7B"/>
        <color rgb="FFFCFCFF"/>
      </colorScale>
    </cfRule>
  </conditionalFormatting>
  <conditionalFormatting sqref="CQL16">
    <cfRule type="colorScale" priority="14051">
      <colorScale>
        <cfvo type="min"/>
        <cfvo type="max"/>
        <color rgb="FFFF7128"/>
        <color rgb="FFFFEF9C"/>
      </colorScale>
    </cfRule>
    <cfRule type="colorScale" priority="160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QN16">
    <cfRule type="cellIs" dxfId="3" priority="1763" operator="equal">
      <formula>"暂停"</formula>
    </cfRule>
    <cfRule type="cellIs" dxfId="2" priority="3811" operator="equal">
      <formula>"上调"</formula>
    </cfRule>
    <cfRule type="cellIs" dxfId="1" priority="5859" operator="equal">
      <formula>"下调"</formula>
    </cfRule>
    <cfRule type="cellIs" dxfId="0" priority="7907" operator="equal">
      <formula>"不变"</formula>
    </cfRule>
    <cfRule type="iconSet" priority="9955">
      <iconSet iconSet="3Arrows">
        <cfvo type="percent" val="0"/>
        <cfvo type="percent" val="33"/>
        <cfvo type="percent" val="67"/>
      </iconSet>
    </cfRule>
  </conditionalFormatting>
  <conditionalFormatting sqref="CQR16">
    <cfRule type="colorScale" priority="12003">
      <colorScale>
        <cfvo type="min"/>
        <cfvo type="max"/>
        <color rgb="FF63BE7B"/>
        <color rgb="FFFCFCFF"/>
      </colorScale>
    </cfRule>
  </conditionalFormatting>
  <conditionalFormatting sqref="CQT16">
    <cfRule type="colorScale" priority="14050">
      <colorScale>
        <cfvo type="min"/>
        <cfvo type="max"/>
        <color rgb="FFFF7128"/>
        <color rgb="FFFFEF9C"/>
      </colorScale>
    </cfRule>
    <cfRule type="colorScale" priority="160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QV16">
    <cfRule type="cellIs" dxfId="3" priority="1762" operator="equal">
      <formula>"暂停"</formula>
    </cfRule>
    <cfRule type="cellIs" dxfId="2" priority="3810" operator="equal">
      <formula>"上调"</formula>
    </cfRule>
    <cfRule type="cellIs" dxfId="1" priority="5858" operator="equal">
      <formula>"下调"</formula>
    </cfRule>
    <cfRule type="cellIs" dxfId="0" priority="7906" operator="equal">
      <formula>"不变"</formula>
    </cfRule>
    <cfRule type="iconSet" priority="9954">
      <iconSet iconSet="3Arrows">
        <cfvo type="percent" val="0"/>
        <cfvo type="percent" val="33"/>
        <cfvo type="percent" val="67"/>
      </iconSet>
    </cfRule>
  </conditionalFormatting>
  <conditionalFormatting sqref="CQZ16">
    <cfRule type="colorScale" priority="12002">
      <colorScale>
        <cfvo type="min"/>
        <cfvo type="max"/>
        <color rgb="FF63BE7B"/>
        <color rgb="FFFCFCFF"/>
      </colorScale>
    </cfRule>
  </conditionalFormatting>
  <conditionalFormatting sqref="CRB16">
    <cfRule type="colorScale" priority="14049">
      <colorScale>
        <cfvo type="min"/>
        <cfvo type="max"/>
        <color rgb="FFFF7128"/>
        <color rgb="FFFFEF9C"/>
      </colorScale>
    </cfRule>
    <cfRule type="colorScale" priority="160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RD16">
    <cfRule type="cellIs" dxfId="3" priority="1761" operator="equal">
      <formula>"暂停"</formula>
    </cfRule>
    <cfRule type="cellIs" dxfId="2" priority="3809" operator="equal">
      <formula>"上调"</formula>
    </cfRule>
    <cfRule type="cellIs" dxfId="1" priority="5857" operator="equal">
      <formula>"下调"</formula>
    </cfRule>
    <cfRule type="cellIs" dxfId="0" priority="7905" operator="equal">
      <formula>"不变"</formula>
    </cfRule>
    <cfRule type="iconSet" priority="9953">
      <iconSet iconSet="3Arrows">
        <cfvo type="percent" val="0"/>
        <cfvo type="percent" val="33"/>
        <cfvo type="percent" val="67"/>
      </iconSet>
    </cfRule>
  </conditionalFormatting>
  <conditionalFormatting sqref="CRH16">
    <cfRule type="colorScale" priority="12001">
      <colorScale>
        <cfvo type="min"/>
        <cfvo type="max"/>
        <color rgb="FF63BE7B"/>
        <color rgb="FFFCFCFF"/>
      </colorScale>
    </cfRule>
  </conditionalFormatting>
  <conditionalFormatting sqref="CRJ16">
    <cfRule type="colorScale" priority="14048">
      <colorScale>
        <cfvo type="min"/>
        <cfvo type="max"/>
        <color rgb="FFFF7128"/>
        <color rgb="FFFFEF9C"/>
      </colorScale>
    </cfRule>
    <cfRule type="colorScale" priority="160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RL16">
    <cfRule type="cellIs" dxfId="3" priority="1760" operator="equal">
      <formula>"暂停"</formula>
    </cfRule>
    <cfRule type="cellIs" dxfId="2" priority="3808" operator="equal">
      <formula>"上调"</formula>
    </cfRule>
    <cfRule type="cellIs" dxfId="1" priority="5856" operator="equal">
      <formula>"下调"</formula>
    </cfRule>
    <cfRule type="cellIs" dxfId="0" priority="7904" operator="equal">
      <formula>"不变"</formula>
    </cfRule>
    <cfRule type="iconSet" priority="9952">
      <iconSet iconSet="3Arrows">
        <cfvo type="percent" val="0"/>
        <cfvo type="percent" val="33"/>
        <cfvo type="percent" val="67"/>
      </iconSet>
    </cfRule>
  </conditionalFormatting>
  <conditionalFormatting sqref="CRP16">
    <cfRule type="colorScale" priority="12000">
      <colorScale>
        <cfvo type="min"/>
        <cfvo type="max"/>
        <color rgb="FF63BE7B"/>
        <color rgb="FFFCFCFF"/>
      </colorScale>
    </cfRule>
  </conditionalFormatting>
  <conditionalFormatting sqref="CRR16">
    <cfRule type="colorScale" priority="14047">
      <colorScale>
        <cfvo type="min"/>
        <cfvo type="max"/>
        <color rgb="FFFF7128"/>
        <color rgb="FFFFEF9C"/>
      </colorScale>
    </cfRule>
    <cfRule type="colorScale" priority="160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RT16">
    <cfRule type="cellIs" dxfId="3" priority="1759" operator="equal">
      <formula>"暂停"</formula>
    </cfRule>
    <cfRule type="cellIs" dxfId="2" priority="3807" operator="equal">
      <formula>"上调"</formula>
    </cfRule>
    <cfRule type="cellIs" dxfId="1" priority="5855" operator="equal">
      <formula>"下调"</formula>
    </cfRule>
    <cfRule type="cellIs" dxfId="0" priority="7903" operator="equal">
      <formula>"不变"</formula>
    </cfRule>
    <cfRule type="iconSet" priority="9951">
      <iconSet iconSet="3Arrows">
        <cfvo type="percent" val="0"/>
        <cfvo type="percent" val="33"/>
        <cfvo type="percent" val="67"/>
      </iconSet>
    </cfRule>
  </conditionalFormatting>
  <conditionalFormatting sqref="CRX16">
    <cfRule type="colorScale" priority="11999">
      <colorScale>
        <cfvo type="min"/>
        <cfvo type="max"/>
        <color rgb="FF63BE7B"/>
        <color rgb="FFFCFCFF"/>
      </colorScale>
    </cfRule>
  </conditionalFormatting>
  <conditionalFormatting sqref="CRZ16">
    <cfRule type="colorScale" priority="14046">
      <colorScale>
        <cfvo type="min"/>
        <cfvo type="max"/>
        <color rgb="FFFF7128"/>
        <color rgb="FFFFEF9C"/>
      </colorScale>
    </cfRule>
    <cfRule type="colorScale" priority="160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SB16">
    <cfRule type="cellIs" dxfId="3" priority="1758" operator="equal">
      <formula>"暂停"</formula>
    </cfRule>
    <cfRule type="cellIs" dxfId="2" priority="3806" operator="equal">
      <formula>"上调"</formula>
    </cfRule>
    <cfRule type="cellIs" dxfId="1" priority="5854" operator="equal">
      <formula>"下调"</formula>
    </cfRule>
    <cfRule type="cellIs" dxfId="0" priority="7902" operator="equal">
      <formula>"不变"</formula>
    </cfRule>
    <cfRule type="iconSet" priority="9950">
      <iconSet iconSet="3Arrows">
        <cfvo type="percent" val="0"/>
        <cfvo type="percent" val="33"/>
        <cfvo type="percent" val="67"/>
      </iconSet>
    </cfRule>
  </conditionalFormatting>
  <conditionalFormatting sqref="CSF16">
    <cfRule type="colorScale" priority="11998">
      <colorScale>
        <cfvo type="min"/>
        <cfvo type="max"/>
        <color rgb="FF63BE7B"/>
        <color rgb="FFFCFCFF"/>
      </colorScale>
    </cfRule>
  </conditionalFormatting>
  <conditionalFormatting sqref="CSH16">
    <cfRule type="colorScale" priority="14045">
      <colorScale>
        <cfvo type="min"/>
        <cfvo type="max"/>
        <color rgb="FFFF7128"/>
        <color rgb="FFFFEF9C"/>
      </colorScale>
    </cfRule>
    <cfRule type="colorScale" priority="160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SJ16">
    <cfRule type="cellIs" dxfId="3" priority="1757" operator="equal">
      <formula>"暂停"</formula>
    </cfRule>
    <cfRule type="cellIs" dxfId="2" priority="3805" operator="equal">
      <formula>"上调"</formula>
    </cfRule>
    <cfRule type="cellIs" dxfId="1" priority="5853" operator="equal">
      <formula>"下调"</formula>
    </cfRule>
    <cfRule type="cellIs" dxfId="0" priority="7901" operator="equal">
      <formula>"不变"</formula>
    </cfRule>
    <cfRule type="iconSet" priority="9949">
      <iconSet iconSet="3Arrows">
        <cfvo type="percent" val="0"/>
        <cfvo type="percent" val="33"/>
        <cfvo type="percent" val="67"/>
      </iconSet>
    </cfRule>
  </conditionalFormatting>
  <conditionalFormatting sqref="CSN16">
    <cfRule type="colorScale" priority="11997">
      <colorScale>
        <cfvo type="min"/>
        <cfvo type="max"/>
        <color rgb="FF63BE7B"/>
        <color rgb="FFFCFCFF"/>
      </colorScale>
    </cfRule>
  </conditionalFormatting>
  <conditionalFormatting sqref="CSP16">
    <cfRule type="colorScale" priority="14044">
      <colorScale>
        <cfvo type="min"/>
        <cfvo type="max"/>
        <color rgb="FFFF7128"/>
        <color rgb="FFFFEF9C"/>
      </colorScale>
    </cfRule>
    <cfRule type="colorScale" priority="160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SR16">
    <cfRule type="cellIs" dxfId="3" priority="1756" operator="equal">
      <formula>"暂停"</formula>
    </cfRule>
    <cfRule type="cellIs" dxfId="2" priority="3804" operator="equal">
      <formula>"上调"</formula>
    </cfRule>
    <cfRule type="cellIs" dxfId="1" priority="5852" operator="equal">
      <formula>"下调"</formula>
    </cfRule>
    <cfRule type="cellIs" dxfId="0" priority="7900" operator="equal">
      <formula>"不变"</formula>
    </cfRule>
    <cfRule type="iconSet" priority="9948">
      <iconSet iconSet="3Arrows">
        <cfvo type="percent" val="0"/>
        <cfvo type="percent" val="33"/>
        <cfvo type="percent" val="67"/>
      </iconSet>
    </cfRule>
  </conditionalFormatting>
  <conditionalFormatting sqref="CSV16">
    <cfRule type="colorScale" priority="11996">
      <colorScale>
        <cfvo type="min"/>
        <cfvo type="max"/>
        <color rgb="FF63BE7B"/>
        <color rgb="FFFCFCFF"/>
      </colorScale>
    </cfRule>
  </conditionalFormatting>
  <conditionalFormatting sqref="CSX16">
    <cfRule type="colorScale" priority="14043">
      <colorScale>
        <cfvo type="min"/>
        <cfvo type="max"/>
        <color rgb="FFFF7128"/>
        <color rgb="FFFFEF9C"/>
      </colorScale>
    </cfRule>
    <cfRule type="colorScale" priority="160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SZ16">
    <cfRule type="cellIs" dxfId="3" priority="1755" operator="equal">
      <formula>"暂停"</formula>
    </cfRule>
    <cfRule type="cellIs" dxfId="2" priority="3803" operator="equal">
      <formula>"上调"</formula>
    </cfRule>
    <cfRule type="cellIs" dxfId="1" priority="5851" operator="equal">
      <formula>"下调"</formula>
    </cfRule>
    <cfRule type="cellIs" dxfId="0" priority="7899" operator="equal">
      <formula>"不变"</formula>
    </cfRule>
    <cfRule type="iconSet" priority="9947">
      <iconSet iconSet="3Arrows">
        <cfvo type="percent" val="0"/>
        <cfvo type="percent" val="33"/>
        <cfvo type="percent" val="67"/>
      </iconSet>
    </cfRule>
  </conditionalFormatting>
  <conditionalFormatting sqref="CTD16">
    <cfRule type="colorScale" priority="11995">
      <colorScale>
        <cfvo type="min"/>
        <cfvo type="max"/>
        <color rgb="FF63BE7B"/>
        <color rgb="FFFCFCFF"/>
      </colorScale>
    </cfRule>
  </conditionalFormatting>
  <conditionalFormatting sqref="CTF16">
    <cfRule type="colorScale" priority="14042">
      <colorScale>
        <cfvo type="min"/>
        <cfvo type="max"/>
        <color rgb="FFFF7128"/>
        <color rgb="FFFFEF9C"/>
      </colorScale>
    </cfRule>
    <cfRule type="colorScale" priority="160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TH16">
    <cfRule type="cellIs" dxfId="3" priority="1754" operator="equal">
      <formula>"暂停"</formula>
    </cfRule>
    <cfRule type="cellIs" dxfId="2" priority="3802" operator="equal">
      <formula>"上调"</formula>
    </cfRule>
    <cfRule type="cellIs" dxfId="1" priority="5850" operator="equal">
      <formula>"下调"</formula>
    </cfRule>
    <cfRule type="cellIs" dxfId="0" priority="7898" operator="equal">
      <formula>"不变"</formula>
    </cfRule>
    <cfRule type="iconSet" priority="9946">
      <iconSet iconSet="3Arrows">
        <cfvo type="percent" val="0"/>
        <cfvo type="percent" val="33"/>
        <cfvo type="percent" val="67"/>
      </iconSet>
    </cfRule>
  </conditionalFormatting>
  <conditionalFormatting sqref="CTL16">
    <cfRule type="colorScale" priority="11994">
      <colorScale>
        <cfvo type="min"/>
        <cfvo type="max"/>
        <color rgb="FF63BE7B"/>
        <color rgb="FFFCFCFF"/>
      </colorScale>
    </cfRule>
  </conditionalFormatting>
  <conditionalFormatting sqref="CTN16">
    <cfRule type="colorScale" priority="14041">
      <colorScale>
        <cfvo type="min"/>
        <cfvo type="max"/>
        <color rgb="FFFF7128"/>
        <color rgb="FFFFEF9C"/>
      </colorScale>
    </cfRule>
    <cfRule type="colorScale" priority="160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TP16">
    <cfRule type="cellIs" dxfId="3" priority="1753" operator="equal">
      <formula>"暂停"</formula>
    </cfRule>
    <cfRule type="cellIs" dxfId="2" priority="3801" operator="equal">
      <formula>"上调"</formula>
    </cfRule>
    <cfRule type="cellIs" dxfId="1" priority="5849" operator="equal">
      <formula>"下调"</formula>
    </cfRule>
    <cfRule type="cellIs" dxfId="0" priority="7897" operator="equal">
      <formula>"不变"</formula>
    </cfRule>
    <cfRule type="iconSet" priority="9945">
      <iconSet iconSet="3Arrows">
        <cfvo type="percent" val="0"/>
        <cfvo type="percent" val="33"/>
        <cfvo type="percent" val="67"/>
      </iconSet>
    </cfRule>
  </conditionalFormatting>
  <conditionalFormatting sqref="CTT16">
    <cfRule type="colorScale" priority="11993">
      <colorScale>
        <cfvo type="min"/>
        <cfvo type="max"/>
        <color rgb="FF63BE7B"/>
        <color rgb="FFFCFCFF"/>
      </colorScale>
    </cfRule>
  </conditionalFormatting>
  <conditionalFormatting sqref="CTV16">
    <cfRule type="colorScale" priority="14040">
      <colorScale>
        <cfvo type="min"/>
        <cfvo type="max"/>
        <color rgb="FFFF7128"/>
        <color rgb="FFFFEF9C"/>
      </colorScale>
    </cfRule>
    <cfRule type="colorScale" priority="160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TX16">
    <cfRule type="cellIs" dxfId="3" priority="1752" operator="equal">
      <formula>"暂停"</formula>
    </cfRule>
    <cfRule type="cellIs" dxfId="2" priority="3800" operator="equal">
      <formula>"上调"</formula>
    </cfRule>
    <cfRule type="cellIs" dxfId="1" priority="5848" operator="equal">
      <formula>"下调"</formula>
    </cfRule>
    <cfRule type="cellIs" dxfId="0" priority="7896" operator="equal">
      <formula>"不变"</formula>
    </cfRule>
    <cfRule type="iconSet" priority="9944">
      <iconSet iconSet="3Arrows">
        <cfvo type="percent" val="0"/>
        <cfvo type="percent" val="33"/>
        <cfvo type="percent" val="67"/>
      </iconSet>
    </cfRule>
  </conditionalFormatting>
  <conditionalFormatting sqref="CUB16">
    <cfRule type="colorScale" priority="11992">
      <colorScale>
        <cfvo type="min"/>
        <cfvo type="max"/>
        <color rgb="FF63BE7B"/>
        <color rgb="FFFCFCFF"/>
      </colorScale>
    </cfRule>
  </conditionalFormatting>
  <conditionalFormatting sqref="CUD16">
    <cfRule type="colorScale" priority="14039">
      <colorScale>
        <cfvo type="min"/>
        <cfvo type="max"/>
        <color rgb="FFFF7128"/>
        <color rgb="FFFFEF9C"/>
      </colorScale>
    </cfRule>
    <cfRule type="colorScale" priority="160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UF16">
    <cfRule type="cellIs" dxfId="3" priority="1751" operator="equal">
      <formula>"暂停"</formula>
    </cfRule>
    <cfRule type="cellIs" dxfId="2" priority="3799" operator="equal">
      <formula>"上调"</formula>
    </cfRule>
    <cfRule type="cellIs" dxfId="1" priority="5847" operator="equal">
      <formula>"下调"</formula>
    </cfRule>
    <cfRule type="cellIs" dxfId="0" priority="7895" operator="equal">
      <formula>"不变"</formula>
    </cfRule>
    <cfRule type="iconSet" priority="9943">
      <iconSet iconSet="3Arrows">
        <cfvo type="percent" val="0"/>
        <cfvo type="percent" val="33"/>
        <cfvo type="percent" val="67"/>
      </iconSet>
    </cfRule>
  </conditionalFormatting>
  <conditionalFormatting sqref="CUJ16">
    <cfRule type="colorScale" priority="11991">
      <colorScale>
        <cfvo type="min"/>
        <cfvo type="max"/>
        <color rgb="FF63BE7B"/>
        <color rgb="FFFCFCFF"/>
      </colorScale>
    </cfRule>
  </conditionalFormatting>
  <conditionalFormatting sqref="CUL16">
    <cfRule type="colorScale" priority="14038">
      <colorScale>
        <cfvo type="min"/>
        <cfvo type="max"/>
        <color rgb="FFFF7128"/>
        <color rgb="FFFFEF9C"/>
      </colorScale>
    </cfRule>
    <cfRule type="colorScale" priority="160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UN16">
    <cfRule type="cellIs" dxfId="3" priority="1750" operator="equal">
      <formula>"暂停"</formula>
    </cfRule>
    <cfRule type="cellIs" dxfId="2" priority="3798" operator="equal">
      <formula>"上调"</formula>
    </cfRule>
    <cfRule type="cellIs" dxfId="1" priority="5846" operator="equal">
      <formula>"下调"</formula>
    </cfRule>
    <cfRule type="cellIs" dxfId="0" priority="7894" operator="equal">
      <formula>"不变"</formula>
    </cfRule>
    <cfRule type="iconSet" priority="9942">
      <iconSet iconSet="3Arrows">
        <cfvo type="percent" val="0"/>
        <cfvo type="percent" val="33"/>
        <cfvo type="percent" val="67"/>
      </iconSet>
    </cfRule>
  </conditionalFormatting>
  <conditionalFormatting sqref="CUR16">
    <cfRule type="colorScale" priority="11990">
      <colorScale>
        <cfvo type="min"/>
        <cfvo type="max"/>
        <color rgb="FF63BE7B"/>
        <color rgb="FFFCFCFF"/>
      </colorScale>
    </cfRule>
  </conditionalFormatting>
  <conditionalFormatting sqref="CUT16">
    <cfRule type="colorScale" priority="14037">
      <colorScale>
        <cfvo type="min"/>
        <cfvo type="max"/>
        <color rgb="FFFF7128"/>
        <color rgb="FFFFEF9C"/>
      </colorScale>
    </cfRule>
    <cfRule type="colorScale" priority="160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UV16">
    <cfRule type="cellIs" dxfId="3" priority="1749" operator="equal">
      <formula>"暂停"</formula>
    </cfRule>
    <cfRule type="cellIs" dxfId="2" priority="3797" operator="equal">
      <formula>"上调"</formula>
    </cfRule>
    <cfRule type="cellIs" dxfId="1" priority="5845" operator="equal">
      <formula>"下调"</formula>
    </cfRule>
    <cfRule type="cellIs" dxfId="0" priority="7893" operator="equal">
      <formula>"不变"</formula>
    </cfRule>
    <cfRule type="iconSet" priority="9941">
      <iconSet iconSet="3Arrows">
        <cfvo type="percent" val="0"/>
        <cfvo type="percent" val="33"/>
        <cfvo type="percent" val="67"/>
      </iconSet>
    </cfRule>
  </conditionalFormatting>
  <conditionalFormatting sqref="CUZ16">
    <cfRule type="colorScale" priority="11989">
      <colorScale>
        <cfvo type="min"/>
        <cfvo type="max"/>
        <color rgb="FF63BE7B"/>
        <color rgb="FFFCFCFF"/>
      </colorScale>
    </cfRule>
  </conditionalFormatting>
  <conditionalFormatting sqref="CVB16">
    <cfRule type="colorScale" priority="14036">
      <colorScale>
        <cfvo type="min"/>
        <cfvo type="max"/>
        <color rgb="FFFF7128"/>
        <color rgb="FFFFEF9C"/>
      </colorScale>
    </cfRule>
    <cfRule type="colorScale" priority="160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VD16">
    <cfRule type="cellIs" dxfId="3" priority="1748" operator="equal">
      <formula>"暂停"</formula>
    </cfRule>
    <cfRule type="cellIs" dxfId="2" priority="3796" operator="equal">
      <formula>"上调"</formula>
    </cfRule>
    <cfRule type="cellIs" dxfId="1" priority="5844" operator="equal">
      <formula>"下调"</formula>
    </cfRule>
    <cfRule type="cellIs" dxfId="0" priority="7892" operator="equal">
      <formula>"不变"</formula>
    </cfRule>
    <cfRule type="iconSet" priority="9940">
      <iconSet iconSet="3Arrows">
        <cfvo type="percent" val="0"/>
        <cfvo type="percent" val="33"/>
        <cfvo type="percent" val="67"/>
      </iconSet>
    </cfRule>
  </conditionalFormatting>
  <conditionalFormatting sqref="CVH16">
    <cfRule type="colorScale" priority="11988">
      <colorScale>
        <cfvo type="min"/>
        <cfvo type="max"/>
        <color rgb="FF63BE7B"/>
        <color rgb="FFFCFCFF"/>
      </colorScale>
    </cfRule>
  </conditionalFormatting>
  <conditionalFormatting sqref="CVJ16">
    <cfRule type="colorScale" priority="14035">
      <colorScale>
        <cfvo type="min"/>
        <cfvo type="max"/>
        <color rgb="FFFF7128"/>
        <color rgb="FFFFEF9C"/>
      </colorScale>
    </cfRule>
    <cfRule type="colorScale" priority="160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VL16">
    <cfRule type="cellIs" dxfId="3" priority="1747" operator="equal">
      <formula>"暂停"</formula>
    </cfRule>
    <cfRule type="cellIs" dxfId="2" priority="3795" operator="equal">
      <formula>"上调"</formula>
    </cfRule>
    <cfRule type="cellIs" dxfId="1" priority="5843" operator="equal">
      <formula>"下调"</formula>
    </cfRule>
    <cfRule type="cellIs" dxfId="0" priority="7891" operator="equal">
      <formula>"不变"</formula>
    </cfRule>
    <cfRule type="iconSet" priority="9939">
      <iconSet iconSet="3Arrows">
        <cfvo type="percent" val="0"/>
        <cfvo type="percent" val="33"/>
        <cfvo type="percent" val="67"/>
      </iconSet>
    </cfRule>
  </conditionalFormatting>
  <conditionalFormatting sqref="CVP16">
    <cfRule type="colorScale" priority="11987">
      <colorScale>
        <cfvo type="min"/>
        <cfvo type="max"/>
        <color rgb="FF63BE7B"/>
        <color rgb="FFFCFCFF"/>
      </colorScale>
    </cfRule>
  </conditionalFormatting>
  <conditionalFormatting sqref="CVR16">
    <cfRule type="colorScale" priority="14034">
      <colorScale>
        <cfvo type="min"/>
        <cfvo type="max"/>
        <color rgb="FFFF7128"/>
        <color rgb="FFFFEF9C"/>
      </colorScale>
    </cfRule>
    <cfRule type="colorScale" priority="160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VT16">
    <cfRule type="cellIs" dxfId="3" priority="1746" operator="equal">
      <formula>"暂停"</formula>
    </cfRule>
    <cfRule type="cellIs" dxfId="2" priority="3794" operator="equal">
      <formula>"上调"</formula>
    </cfRule>
    <cfRule type="cellIs" dxfId="1" priority="5842" operator="equal">
      <formula>"下调"</formula>
    </cfRule>
    <cfRule type="cellIs" dxfId="0" priority="7890" operator="equal">
      <formula>"不变"</formula>
    </cfRule>
    <cfRule type="iconSet" priority="9938">
      <iconSet iconSet="3Arrows">
        <cfvo type="percent" val="0"/>
        <cfvo type="percent" val="33"/>
        <cfvo type="percent" val="67"/>
      </iconSet>
    </cfRule>
  </conditionalFormatting>
  <conditionalFormatting sqref="CVX16">
    <cfRule type="colorScale" priority="11986">
      <colorScale>
        <cfvo type="min"/>
        <cfvo type="max"/>
        <color rgb="FF63BE7B"/>
        <color rgb="FFFCFCFF"/>
      </colorScale>
    </cfRule>
  </conditionalFormatting>
  <conditionalFormatting sqref="CVZ16">
    <cfRule type="colorScale" priority="14033">
      <colorScale>
        <cfvo type="min"/>
        <cfvo type="max"/>
        <color rgb="FFFF7128"/>
        <color rgb="FFFFEF9C"/>
      </colorScale>
    </cfRule>
    <cfRule type="colorScale" priority="160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B16">
    <cfRule type="cellIs" dxfId="3" priority="1745" operator="equal">
      <formula>"暂停"</formula>
    </cfRule>
    <cfRule type="cellIs" dxfId="2" priority="3793" operator="equal">
      <formula>"上调"</formula>
    </cfRule>
    <cfRule type="cellIs" dxfId="1" priority="5841" operator="equal">
      <formula>"下调"</formula>
    </cfRule>
    <cfRule type="cellIs" dxfId="0" priority="7889" operator="equal">
      <formula>"不变"</formula>
    </cfRule>
    <cfRule type="iconSet" priority="9937">
      <iconSet iconSet="3Arrows">
        <cfvo type="percent" val="0"/>
        <cfvo type="percent" val="33"/>
        <cfvo type="percent" val="67"/>
      </iconSet>
    </cfRule>
  </conditionalFormatting>
  <conditionalFormatting sqref="CWF16">
    <cfRule type="colorScale" priority="11985">
      <colorScale>
        <cfvo type="min"/>
        <cfvo type="max"/>
        <color rgb="FF63BE7B"/>
        <color rgb="FFFCFCFF"/>
      </colorScale>
    </cfRule>
  </conditionalFormatting>
  <conditionalFormatting sqref="CWH16">
    <cfRule type="colorScale" priority="14032">
      <colorScale>
        <cfvo type="min"/>
        <cfvo type="max"/>
        <color rgb="FFFF7128"/>
        <color rgb="FFFFEF9C"/>
      </colorScale>
    </cfRule>
    <cfRule type="colorScale" priority="160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J16">
    <cfRule type="cellIs" dxfId="3" priority="1744" operator="equal">
      <formula>"暂停"</formula>
    </cfRule>
    <cfRule type="cellIs" dxfId="2" priority="3792" operator="equal">
      <formula>"上调"</formula>
    </cfRule>
    <cfRule type="cellIs" dxfId="1" priority="5840" operator="equal">
      <formula>"下调"</formula>
    </cfRule>
    <cfRule type="cellIs" dxfId="0" priority="7888" operator="equal">
      <formula>"不变"</formula>
    </cfRule>
    <cfRule type="iconSet" priority="9936">
      <iconSet iconSet="3Arrows">
        <cfvo type="percent" val="0"/>
        <cfvo type="percent" val="33"/>
        <cfvo type="percent" val="67"/>
      </iconSet>
    </cfRule>
  </conditionalFormatting>
  <conditionalFormatting sqref="CWN16">
    <cfRule type="colorScale" priority="11984">
      <colorScale>
        <cfvo type="min"/>
        <cfvo type="max"/>
        <color rgb="FF63BE7B"/>
        <color rgb="FFFCFCFF"/>
      </colorScale>
    </cfRule>
  </conditionalFormatting>
  <conditionalFormatting sqref="CWP16">
    <cfRule type="colorScale" priority="14031">
      <colorScale>
        <cfvo type="min"/>
        <cfvo type="max"/>
        <color rgb="FFFF7128"/>
        <color rgb="FFFFEF9C"/>
      </colorScale>
    </cfRule>
    <cfRule type="colorScale" priority="160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R16">
    <cfRule type="cellIs" dxfId="3" priority="1743" operator="equal">
      <formula>"暂停"</formula>
    </cfRule>
    <cfRule type="cellIs" dxfId="2" priority="3791" operator="equal">
      <formula>"上调"</formula>
    </cfRule>
    <cfRule type="cellIs" dxfId="1" priority="5839" operator="equal">
      <formula>"下调"</formula>
    </cfRule>
    <cfRule type="cellIs" dxfId="0" priority="7887" operator="equal">
      <formula>"不变"</formula>
    </cfRule>
    <cfRule type="iconSet" priority="9935">
      <iconSet iconSet="3Arrows">
        <cfvo type="percent" val="0"/>
        <cfvo type="percent" val="33"/>
        <cfvo type="percent" val="67"/>
      </iconSet>
    </cfRule>
  </conditionalFormatting>
  <conditionalFormatting sqref="CWV16">
    <cfRule type="colorScale" priority="11983">
      <colorScale>
        <cfvo type="min"/>
        <cfvo type="max"/>
        <color rgb="FF63BE7B"/>
        <color rgb="FFFCFCFF"/>
      </colorScale>
    </cfRule>
  </conditionalFormatting>
  <conditionalFormatting sqref="CWX16">
    <cfRule type="colorScale" priority="14030">
      <colorScale>
        <cfvo type="min"/>
        <cfvo type="max"/>
        <color rgb="FFFF7128"/>
        <color rgb="FFFFEF9C"/>
      </colorScale>
    </cfRule>
    <cfRule type="colorScale" priority="160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Z16">
    <cfRule type="cellIs" dxfId="3" priority="1742" operator="equal">
      <formula>"暂停"</formula>
    </cfRule>
    <cfRule type="cellIs" dxfId="2" priority="3790" operator="equal">
      <formula>"上调"</formula>
    </cfRule>
    <cfRule type="cellIs" dxfId="1" priority="5838" operator="equal">
      <formula>"下调"</formula>
    </cfRule>
    <cfRule type="cellIs" dxfId="0" priority="7886" operator="equal">
      <formula>"不变"</formula>
    </cfRule>
    <cfRule type="iconSet" priority="9934">
      <iconSet iconSet="3Arrows">
        <cfvo type="percent" val="0"/>
        <cfvo type="percent" val="33"/>
        <cfvo type="percent" val="67"/>
      </iconSet>
    </cfRule>
  </conditionalFormatting>
  <conditionalFormatting sqref="CXD16">
    <cfRule type="colorScale" priority="11982">
      <colorScale>
        <cfvo type="min"/>
        <cfvo type="max"/>
        <color rgb="FF63BE7B"/>
        <color rgb="FFFCFCFF"/>
      </colorScale>
    </cfRule>
  </conditionalFormatting>
  <conditionalFormatting sqref="CXF16">
    <cfRule type="colorScale" priority="14029">
      <colorScale>
        <cfvo type="min"/>
        <cfvo type="max"/>
        <color rgb="FFFF7128"/>
        <color rgb="FFFFEF9C"/>
      </colorScale>
    </cfRule>
    <cfRule type="colorScale" priority="160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XH16">
    <cfRule type="cellIs" dxfId="3" priority="1741" operator="equal">
      <formula>"暂停"</formula>
    </cfRule>
    <cfRule type="cellIs" dxfId="2" priority="3789" operator="equal">
      <formula>"上调"</formula>
    </cfRule>
    <cfRule type="cellIs" dxfId="1" priority="5837" operator="equal">
      <formula>"下调"</formula>
    </cfRule>
    <cfRule type="cellIs" dxfId="0" priority="7885" operator="equal">
      <formula>"不变"</formula>
    </cfRule>
    <cfRule type="iconSet" priority="9933">
      <iconSet iconSet="3Arrows">
        <cfvo type="percent" val="0"/>
        <cfvo type="percent" val="33"/>
        <cfvo type="percent" val="67"/>
      </iconSet>
    </cfRule>
  </conditionalFormatting>
  <conditionalFormatting sqref="CXL16">
    <cfRule type="colorScale" priority="11981">
      <colorScale>
        <cfvo type="min"/>
        <cfvo type="max"/>
        <color rgb="FF63BE7B"/>
        <color rgb="FFFCFCFF"/>
      </colorScale>
    </cfRule>
  </conditionalFormatting>
  <conditionalFormatting sqref="CXN16">
    <cfRule type="colorScale" priority="14028">
      <colorScale>
        <cfvo type="min"/>
        <cfvo type="max"/>
        <color rgb="FFFF7128"/>
        <color rgb="FFFFEF9C"/>
      </colorScale>
    </cfRule>
    <cfRule type="colorScale" priority="160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XP16">
    <cfRule type="cellIs" dxfId="3" priority="1740" operator="equal">
      <formula>"暂停"</formula>
    </cfRule>
    <cfRule type="cellIs" dxfId="2" priority="3788" operator="equal">
      <formula>"上调"</formula>
    </cfRule>
    <cfRule type="cellIs" dxfId="1" priority="5836" operator="equal">
      <formula>"下调"</formula>
    </cfRule>
    <cfRule type="cellIs" dxfId="0" priority="7884" operator="equal">
      <formula>"不变"</formula>
    </cfRule>
    <cfRule type="iconSet" priority="9932">
      <iconSet iconSet="3Arrows">
        <cfvo type="percent" val="0"/>
        <cfvo type="percent" val="33"/>
        <cfvo type="percent" val="67"/>
      </iconSet>
    </cfRule>
  </conditionalFormatting>
  <conditionalFormatting sqref="CXT16">
    <cfRule type="colorScale" priority="11980">
      <colorScale>
        <cfvo type="min"/>
        <cfvo type="max"/>
        <color rgb="FF63BE7B"/>
        <color rgb="FFFCFCFF"/>
      </colorScale>
    </cfRule>
  </conditionalFormatting>
  <conditionalFormatting sqref="CXV16">
    <cfRule type="colorScale" priority="14027">
      <colorScale>
        <cfvo type="min"/>
        <cfvo type="max"/>
        <color rgb="FFFF7128"/>
        <color rgb="FFFFEF9C"/>
      </colorScale>
    </cfRule>
    <cfRule type="colorScale" priority="160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XX16">
    <cfRule type="cellIs" dxfId="3" priority="1739" operator="equal">
      <formula>"暂停"</formula>
    </cfRule>
    <cfRule type="cellIs" dxfId="2" priority="3787" operator="equal">
      <formula>"上调"</formula>
    </cfRule>
    <cfRule type="cellIs" dxfId="1" priority="5835" operator="equal">
      <formula>"下调"</formula>
    </cfRule>
    <cfRule type="cellIs" dxfId="0" priority="7883" operator="equal">
      <formula>"不变"</formula>
    </cfRule>
    <cfRule type="iconSet" priority="9931">
      <iconSet iconSet="3Arrows">
        <cfvo type="percent" val="0"/>
        <cfvo type="percent" val="33"/>
        <cfvo type="percent" val="67"/>
      </iconSet>
    </cfRule>
  </conditionalFormatting>
  <conditionalFormatting sqref="CYB16">
    <cfRule type="colorScale" priority="11979">
      <colorScale>
        <cfvo type="min"/>
        <cfvo type="max"/>
        <color rgb="FF63BE7B"/>
        <color rgb="FFFCFCFF"/>
      </colorScale>
    </cfRule>
  </conditionalFormatting>
  <conditionalFormatting sqref="CYD16">
    <cfRule type="colorScale" priority="14026">
      <colorScale>
        <cfvo type="min"/>
        <cfvo type="max"/>
        <color rgb="FFFF7128"/>
        <color rgb="FFFFEF9C"/>
      </colorScale>
    </cfRule>
    <cfRule type="colorScale" priority="160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YF16">
    <cfRule type="cellIs" dxfId="3" priority="1738" operator="equal">
      <formula>"暂停"</formula>
    </cfRule>
    <cfRule type="cellIs" dxfId="2" priority="3786" operator="equal">
      <formula>"上调"</formula>
    </cfRule>
    <cfRule type="cellIs" dxfId="1" priority="5834" operator="equal">
      <formula>"下调"</formula>
    </cfRule>
    <cfRule type="cellIs" dxfId="0" priority="7882" operator="equal">
      <formula>"不变"</formula>
    </cfRule>
    <cfRule type="iconSet" priority="9930">
      <iconSet iconSet="3Arrows">
        <cfvo type="percent" val="0"/>
        <cfvo type="percent" val="33"/>
        <cfvo type="percent" val="67"/>
      </iconSet>
    </cfRule>
  </conditionalFormatting>
  <conditionalFormatting sqref="CYJ16">
    <cfRule type="colorScale" priority="11978">
      <colorScale>
        <cfvo type="min"/>
        <cfvo type="max"/>
        <color rgb="FF63BE7B"/>
        <color rgb="FFFCFCFF"/>
      </colorScale>
    </cfRule>
  </conditionalFormatting>
  <conditionalFormatting sqref="CYL16">
    <cfRule type="colorScale" priority="14025">
      <colorScale>
        <cfvo type="min"/>
        <cfvo type="max"/>
        <color rgb="FFFF7128"/>
        <color rgb="FFFFEF9C"/>
      </colorScale>
    </cfRule>
    <cfRule type="colorScale" priority="160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YN16">
    <cfRule type="cellIs" dxfId="3" priority="1737" operator="equal">
      <formula>"暂停"</formula>
    </cfRule>
    <cfRule type="cellIs" dxfId="2" priority="3785" operator="equal">
      <formula>"上调"</formula>
    </cfRule>
    <cfRule type="cellIs" dxfId="1" priority="5833" operator="equal">
      <formula>"下调"</formula>
    </cfRule>
    <cfRule type="cellIs" dxfId="0" priority="7881" operator="equal">
      <formula>"不变"</formula>
    </cfRule>
    <cfRule type="iconSet" priority="9929">
      <iconSet iconSet="3Arrows">
        <cfvo type="percent" val="0"/>
        <cfvo type="percent" val="33"/>
        <cfvo type="percent" val="67"/>
      </iconSet>
    </cfRule>
  </conditionalFormatting>
  <conditionalFormatting sqref="CYR16">
    <cfRule type="colorScale" priority="11977">
      <colorScale>
        <cfvo type="min"/>
        <cfvo type="max"/>
        <color rgb="FF63BE7B"/>
        <color rgb="FFFCFCFF"/>
      </colorScale>
    </cfRule>
  </conditionalFormatting>
  <conditionalFormatting sqref="CYT16">
    <cfRule type="colorScale" priority="14024">
      <colorScale>
        <cfvo type="min"/>
        <cfvo type="max"/>
        <color rgb="FFFF7128"/>
        <color rgb="FFFFEF9C"/>
      </colorScale>
    </cfRule>
    <cfRule type="colorScale" priority="160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YV16">
    <cfRule type="cellIs" dxfId="3" priority="1736" operator="equal">
      <formula>"暂停"</formula>
    </cfRule>
    <cfRule type="cellIs" dxfId="2" priority="3784" operator="equal">
      <formula>"上调"</formula>
    </cfRule>
    <cfRule type="cellIs" dxfId="1" priority="5832" operator="equal">
      <formula>"下调"</formula>
    </cfRule>
    <cfRule type="cellIs" dxfId="0" priority="7880" operator="equal">
      <formula>"不变"</formula>
    </cfRule>
    <cfRule type="iconSet" priority="9928">
      <iconSet iconSet="3Arrows">
        <cfvo type="percent" val="0"/>
        <cfvo type="percent" val="33"/>
        <cfvo type="percent" val="67"/>
      </iconSet>
    </cfRule>
  </conditionalFormatting>
  <conditionalFormatting sqref="CYZ16">
    <cfRule type="colorScale" priority="11976">
      <colorScale>
        <cfvo type="min"/>
        <cfvo type="max"/>
        <color rgb="FF63BE7B"/>
        <color rgb="FFFCFCFF"/>
      </colorScale>
    </cfRule>
  </conditionalFormatting>
  <conditionalFormatting sqref="CZB16">
    <cfRule type="colorScale" priority="14023">
      <colorScale>
        <cfvo type="min"/>
        <cfvo type="max"/>
        <color rgb="FFFF7128"/>
        <color rgb="FFFFEF9C"/>
      </colorScale>
    </cfRule>
    <cfRule type="colorScale" priority="160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ZD16">
    <cfRule type="cellIs" dxfId="3" priority="1735" operator="equal">
      <formula>"暂停"</formula>
    </cfRule>
    <cfRule type="cellIs" dxfId="2" priority="3783" operator="equal">
      <formula>"上调"</formula>
    </cfRule>
    <cfRule type="cellIs" dxfId="1" priority="5831" operator="equal">
      <formula>"下调"</formula>
    </cfRule>
    <cfRule type="cellIs" dxfId="0" priority="7879" operator="equal">
      <formula>"不变"</formula>
    </cfRule>
    <cfRule type="iconSet" priority="9927">
      <iconSet iconSet="3Arrows">
        <cfvo type="percent" val="0"/>
        <cfvo type="percent" val="33"/>
        <cfvo type="percent" val="67"/>
      </iconSet>
    </cfRule>
  </conditionalFormatting>
  <conditionalFormatting sqref="CZH16">
    <cfRule type="colorScale" priority="11975">
      <colorScale>
        <cfvo type="min"/>
        <cfvo type="max"/>
        <color rgb="FF63BE7B"/>
        <color rgb="FFFCFCFF"/>
      </colorScale>
    </cfRule>
  </conditionalFormatting>
  <conditionalFormatting sqref="CZJ16">
    <cfRule type="colorScale" priority="14022">
      <colorScale>
        <cfvo type="min"/>
        <cfvo type="max"/>
        <color rgb="FFFF7128"/>
        <color rgb="FFFFEF9C"/>
      </colorScale>
    </cfRule>
    <cfRule type="colorScale" priority="160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ZL16">
    <cfRule type="cellIs" dxfId="3" priority="1734" operator="equal">
      <formula>"暂停"</formula>
    </cfRule>
    <cfRule type="cellIs" dxfId="2" priority="3782" operator="equal">
      <formula>"上调"</formula>
    </cfRule>
    <cfRule type="cellIs" dxfId="1" priority="5830" operator="equal">
      <formula>"下调"</formula>
    </cfRule>
    <cfRule type="cellIs" dxfId="0" priority="7878" operator="equal">
      <formula>"不变"</formula>
    </cfRule>
    <cfRule type="iconSet" priority="9926">
      <iconSet iconSet="3Arrows">
        <cfvo type="percent" val="0"/>
        <cfvo type="percent" val="33"/>
        <cfvo type="percent" val="67"/>
      </iconSet>
    </cfRule>
  </conditionalFormatting>
  <conditionalFormatting sqref="CZP16">
    <cfRule type="colorScale" priority="11974">
      <colorScale>
        <cfvo type="min"/>
        <cfvo type="max"/>
        <color rgb="FF63BE7B"/>
        <color rgb="FFFCFCFF"/>
      </colorScale>
    </cfRule>
  </conditionalFormatting>
  <conditionalFormatting sqref="CZR16">
    <cfRule type="colorScale" priority="14021">
      <colorScale>
        <cfvo type="min"/>
        <cfvo type="max"/>
        <color rgb="FFFF7128"/>
        <color rgb="FFFFEF9C"/>
      </colorScale>
    </cfRule>
    <cfRule type="colorScale" priority="160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ZT16">
    <cfRule type="cellIs" dxfId="3" priority="1733" operator="equal">
      <formula>"暂停"</formula>
    </cfRule>
    <cfRule type="cellIs" dxfId="2" priority="3781" operator="equal">
      <formula>"上调"</formula>
    </cfRule>
    <cfRule type="cellIs" dxfId="1" priority="5829" operator="equal">
      <formula>"下调"</formula>
    </cfRule>
    <cfRule type="cellIs" dxfId="0" priority="7877" operator="equal">
      <formula>"不变"</formula>
    </cfRule>
    <cfRule type="iconSet" priority="9925">
      <iconSet iconSet="3Arrows">
        <cfvo type="percent" val="0"/>
        <cfvo type="percent" val="33"/>
        <cfvo type="percent" val="67"/>
      </iconSet>
    </cfRule>
  </conditionalFormatting>
  <conditionalFormatting sqref="CZX16">
    <cfRule type="colorScale" priority="11973">
      <colorScale>
        <cfvo type="min"/>
        <cfvo type="max"/>
        <color rgb="FF63BE7B"/>
        <color rgb="FFFCFCFF"/>
      </colorScale>
    </cfRule>
  </conditionalFormatting>
  <conditionalFormatting sqref="CZZ16">
    <cfRule type="colorScale" priority="14020">
      <colorScale>
        <cfvo type="min"/>
        <cfvo type="max"/>
        <color rgb="FFFF7128"/>
        <color rgb="FFFFEF9C"/>
      </colorScale>
    </cfRule>
    <cfRule type="colorScale" priority="160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AB16">
    <cfRule type="cellIs" dxfId="3" priority="1732" operator="equal">
      <formula>"暂停"</formula>
    </cfRule>
    <cfRule type="cellIs" dxfId="2" priority="3780" operator="equal">
      <formula>"上调"</formula>
    </cfRule>
    <cfRule type="cellIs" dxfId="1" priority="5828" operator="equal">
      <formula>"下调"</formula>
    </cfRule>
    <cfRule type="cellIs" dxfId="0" priority="7876" operator="equal">
      <formula>"不变"</formula>
    </cfRule>
    <cfRule type="iconSet" priority="9924">
      <iconSet iconSet="3Arrows">
        <cfvo type="percent" val="0"/>
        <cfvo type="percent" val="33"/>
        <cfvo type="percent" val="67"/>
      </iconSet>
    </cfRule>
  </conditionalFormatting>
  <conditionalFormatting sqref="DAF16">
    <cfRule type="colorScale" priority="11972">
      <colorScale>
        <cfvo type="min"/>
        <cfvo type="max"/>
        <color rgb="FF63BE7B"/>
        <color rgb="FFFCFCFF"/>
      </colorScale>
    </cfRule>
  </conditionalFormatting>
  <conditionalFormatting sqref="DAH16">
    <cfRule type="colorScale" priority="14019">
      <colorScale>
        <cfvo type="min"/>
        <cfvo type="max"/>
        <color rgb="FFFF7128"/>
        <color rgb="FFFFEF9C"/>
      </colorScale>
    </cfRule>
    <cfRule type="colorScale" priority="160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AJ16">
    <cfRule type="cellIs" dxfId="3" priority="1731" operator="equal">
      <formula>"暂停"</formula>
    </cfRule>
    <cfRule type="cellIs" dxfId="2" priority="3779" operator="equal">
      <formula>"上调"</formula>
    </cfRule>
    <cfRule type="cellIs" dxfId="1" priority="5827" operator="equal">
      <formula>"下调"</formula>
    </cfRule>
    <cfRule type="cellIs" dxfId="0" priority="7875" operator="equal">
      <formula>"不变"</formula>
    </cfRule>
    <cfRule type="iconSet" priority="9923">
      <iconSet iconSet="3Arrows">
        <cfvo type="percent" val="0"/>
        <cfvo type="percent" val="33"/>
        <cfvo type="percent" val="67"/>
      </iconSet>
    </cfRule>
  </conditionalFormatting>
  <conditionalFormatting sqref="DAN16">
    <cfRule type="colorScale" priority="11971">
      <colorScale>
        <cfvo type="min"/>
        <cfvo type="max"/>
        <color rgb="FF63BE7B"/>
        <color rgb="FFFCFCFF"/>
      </colorScale>
    </cfRule>
  </conditionalFormatting>
  <conditionalFormatting sqref="DAP16">
    <cfRule type="colorScale" priority="14018">
      <colorScale>
        <cfvo type="min"/>
        <cfvo type="max"/>
        <color rgb="FFFF7128"/>
        <color rgb="FFFFEF9C"/>
      </colorScale>
    </cfRule>
    <cfRule type="colorScale" priority="160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AR16">
    <cfRule type="cellIs" dxfId="3" priority="1730" operator="equal">
      <formula>"暂停"</formula>
    </cfRule>
    <cfRule type="cellIs" dxfId="2" priority="3778" operator="equal">
      <formula>"上调"</formula>
    </cfRule>
    <cfRule type="cellIs" dxfId="1" priority="5826" operator="equal">
      <formula>"下调"</formula>
    </cfRule>
    <cfRule type="cellIs" dxfId="0" priority="7874" operator="equal">
      <formula>"不变"</formula>
    </cfRule>
    <cfRule type="iconSet" priority="9922">
      <iconSet iconSet="3Arrows">
        <cfvo type="percent" val="0"/>
        <cfvo type="percent" val="33"/>
        <cfvo type="percent" val="67"/>
      </iconSet>
    </cfRule>
  </conditionalFormatting>
  <conditionalFormatting sqref="DAV16">
    <cfRule type="colorScale" priority="11970">
      <colorScale>
        <cfvo type="min"/>
        <cfvo type="max"/>
        <color rgb="FF63BE7B"/>
        <color rgb="FFFCFCFF"/>
      </colorScale>
    </cfRule>
  </conditionalFormatting>
  <conditionalFormatting sqref="DAX16">
    <cfRule type="colorScale" priority="14017">
      <colorScale>
        <cfvo type="min"/>
        <cfvo type="max"/>
        <color rgb="FFFF7128"/>
        <color rgb="FFFFEF9C"/>
      </colorScale>
    </cfRule>
    <cfRule type="colorScale" priority="160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AZ16">
    <cfRule type="cellIs" dxfId="3" priority="1729" operator="equal">
      <formula>"暂停"</formula>
    </cfRule>
    <cfRule type="cellIs" dxfId="2" priority="3777" operator="equal">
      <formula>"上调"</formula>
    </cfRule>
    <cfRule type="cellIs" dxfId="1" priority="5825" operator="equal">
      <formula>"下调"</formula>
    </cfRule>
    <cfRule type="cellIs" dxfId="0" priority="7873" operator="equal">
      <formula>"不变"</formula>
    </cfRule>
    <cfRule type="iconSet" priority="9921">
      <iconSet iconSet="3Arrows">
        <cfvo type="percent" val="0"/>
        <cfvo type="percent" val="33"/>
        <cfvo type="percent" val="67"/>
      </iconSet>
    </cfRule>
  </conditionalFormatting>
  <conditionalFormatting sqref="DBD16">
    <cfRule type="colorScale" priority="11969">
      <colorScale>
        <cfvo type="min"/>
        <cfvo type="max"/>
        <color rgb="FF63BE7B"/>
        <color rgb="FFFCFCFF"/>
      </colorScale>
    </cfRule>
  </conditionalFormatting>
  <conditionalFormatting sqref="DBF16">
    <cfRule type="colorScale" priority="14016">
      <colorScale>
        <cfvo type="min"/>
        <cfvo type="max"/>
        <color rgb="FFFF7128"/>
        <color rgb="FFFFEF9C"/>
      </colorScale>
    </cfRule>
    <cfRule type="colorScale" priority="160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BH16">
    <cfRule type="cellIs" dxfId="3" priority="1728" operator="equal">
      <formula>"暂停"</formula>
    </cfRule>
    <cfRule type="cellIs" dxfId="2" priority="3776" operator="equal">
      <formula>"上调"</formula>
    </cfRule>
    <cfRule type="cellIs" dxfId="1" priority="5824" operator="equal">
      <formula>"下调"</formula>
    </cfRule>
    <cfRule type="cellIs" dxfId="0" priority="7872" operator="equal">
      <formula>"不变"</formula>
    </cfRule>
    <cfRule type="iconSet" priority="9920">
      <iconSet iconSet="3Arrows">
        <cfvo type="percent" val="0"/>
        <cfvo type="percent" val="33"/>
        <cfvo type="percent" val="67"/>
      </iconSet>
    </cfRule>
  </conditionalFormatting>
  <conditionalFormatting sqref="DBL16">
    <cfRule type="colorScale" priority="11968">
      <colorScale>
        <cfvo type="min"/>
        <cfvo type="max"/>
        <color rgb="FF63BE7B"/>
        <color rgb="FFFCFCFF"/>
      </colorScale>
    </cfRule>
  </conditionalFormatting>
  <conditionalFormatting sqref="DBN16">
    <cfRule type="colorScale" priority="14015">
      <colorScale>
        <cfvo type="min"/>
        <cfvo type="max"/>
        <color rgb="FFFF7128"/>
        <color rgb="FFFFEF9C"/>
      </colorScale>
    </cfRule>
    <cfRule type="colorScale" priority="160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BP16">
    <cfRule type="cellIs" dxfId="3" priority="1727" operator="equal">
      <formula>"暂停"</formula>
    </cfRule>
    <cfRule type="cellIs" dxfId="2" priority="3775" operator="equal">
      <formula>"上调"</formula>
    </cfRule>
    <cfRule type="cellIs" dxfId="1" priority="5823" operator="equal">
      <formula>"下调"</formula>
    </cfRule>
    <cfRule type="cellIs" dxfId="0" priority="7871" operator="equal">
      <formula>"不变"</formula>
    </cfRule>
    <cfRule type="iconSet" priority="9919">
      <iconSet iconSet="3Arrows">
        <cfvo type="percent" val="0"/>
        <cfvo type="percent" val="33"/>
        <cfvo type="percent" val="67"/>
      </iconSet>
    </cfRule>
  </conditionalFormatting>
  <conditionalFormatting sqref="DBT16">
    <cfRule type="colorScale" priority="11967">
      <colorScale>
        <cfvo type="min"/>
        <cfvo type="max"/>
        <color rgb="FF63BE7B"/>
        <color rgb="FFFCFCFF"/>
      </colorScale>
    </cfRule>
  </conditionalFormatting>
  <conditionalFormatting sqref="DBV16">
    <cfRule type="colorScale" priority="14014">
      <colorScale>
        <cfvo type="min"/>
        <cfvo type="max"/>
        <color rgb="FFFF7128"/>
        <color rgb="FFFFEF9C"/>
      </colorScale>
    </cfRule>
    <cfRule type="colorScale" priority="160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BX16">
    <cfRule type="cellIs" dxfId="3" priority="1726" operator="equal">
      <formula>"暂停"</formula>
    </cfRule>
    <cfRule type="cellIs" dxfId="2" priority="3774" operator="equal">
      <formula>"上调"</formula>
    </cfRule>
    <cfRule type="cellIs" dxfId="1" priority="5822" operator="equal">
      <formula>"下调"</formula>
    </cfRule>
    <cfRule type="cellIs" dxfId="0" priority="7870" operator="equal">
      <formula>"不变"</formula>
    </cfRule>
    <cfRule type="iconSet" priority="9918">
      <iconSet iconSet="3Arrows">
        <cfvo type="percent" val="0"/>
        <cfvo type="percent" val="33"/>
        <cfvo type="percent" val="67"/>
      </iconSet>
    </cfRule>
  </conditionalFormatting>
  <conditionalFormatting sqref="DCB16">
    <cfRule type="colorScale" priority="11966">
      <colorScale>
        <cfvo type="min"/>
        <cfvo type="max"/>
        <color rgb="FF63BE7B"/>
        <color rgb="FFFCFCFF"/>
      </colorScale>
    </cfRule>
  </conditionalFormatting>
  <conditionalFormatting sqref="DCD16">
    <cfRule type="colorScale" priority="14013">
      <colorScale>
        <cfvo type="min"/>
        <cfvo type="max"/>
        <color rgb="FFFF7128"/>
        <color rgb="FFFFEF9C"/>
      </colorScale>
    </cfRule>
    <cfRule type="colorScale" priority="160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CF16">
    <cfRule type="cellIs" dxfId="3" priority="1725" operator="equal">
      <formula>"暂停"</formula>
    </cfRule>
    <cfRule type="cellIs" dxfId="2" priority="3773" operator="equal">
      <formula>"上调"</formula>
    </cfRule>
    <cfRule type="cellIs" dxfId="1" priority="5821" operator="equal">
      <formula>"下调"</formula>
    </cfRule>
    <cfRule type="cellIs" dxfId="0" priority="7869" operator="equal">
      <formula>"不变"</formula>
    </cfRule>
    <cfRule type="iconSet" priority="9917">
      <iconSet iconSet="3Arrows">
        <cfvo type="percent" val="0"/>
        <cfvo type="percent" val="33"/>
        <cfvo type="percent" val="67"/>
      </iconSet>
    </cfRule>
  </conditionalFormatting>
  <conditionalFormatting sqref="DCJ16">
    <cfRule type="colorScale" priority="11965">
      <colorScale>
        <cfvo type="min"/>
        <cfvo type="max"/>
        <color rgb="FF63BE7B"/>
        <color rgb="FFFCFCFF"/>
      </colorScale>
    </cfRule>
  </conditionalFormatting>
  <conditionalFormatting sqref="DCL16">
    <cfRule type="colorScale" priority="14012">
      <colorScale>
        <cfvo type="min"/>
        <cfvo type="max"/>
        <color rgb="FFFF7128"/>
        <color rgb="FFFFEF9C"/>
      </colorScale>
    </cfRule>
    <cfRule type="colorScale" priority="160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CN16">
    <cfRule type="cellIs" dxfId="3" priority="1724" operator="equal">
      <formula>"暂停"</formula>
    </cfRule>
    <cfRule type="cellIs" dxfId="2" priority="3772" operator="equal">
      <formula>"上调"</formula>
    </cfRule>
    <cfRule type="cellIs" dxfId="1" priority="5820" operator="equal">
      <formula>"下调"</formula>
    </cfRule>
    <cfRule type="cellIs" dxfId="0" priority="7868" operator="equal">
      <formula>"不变"</formula>
    </cfRule>
    <cfRule type="iconSet" priority="9916">
      <iconSet iconSet="3Arrows">
        <cfvo type="percent" val="0"/>
        <cfvo type="percent" val="33"/>
        <cfvo type="percent" val="67"/>
      </iconSet>
    </cfRule>
  </conditionalFormatting>
  <conditionalFormatting sqref="DCR16">
    <cfRule type="colorScale" priority="11964">
      <colorScale>
        <cfvo type="min"/>
        <cfvo type="max"/>
        <color rgb="FF63BE7B"/>
        <color rgb="FFFCFCFF"/>
      </colorScale>
    </cfRule>
  </conditionalFormatting>
  <conditionalFormatting sqref="DCT16">
    <cfRule type="colorScale" priority="14011">
      <colorScale>
        <cfvo type="min"/>
        <cfvo type="max"/>
        <color rgb="FFFF7128"/>
        <color rgb="FFFFEF9C"/>
      </colorScale>
    </cfRule>
    <cfRule type="colorScale" priority="160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CV16">
    <cfRule type="cellIs" dxfId="3" priority="1723" operator="equal">
      <formula>"暂停"</formula>
    </cfRule>
    <cfRule type="cellIs" dxfId="2" priority="3771" operator="equal">
      <formula>"上调"</formula>
    </cfRule>
    <cfRule type="cellIs" dxfId="1" priority="5819" operator="equal">
      <formula>"下调"</formula>
    </cfRule>
    <cfRule type="cellIs" dxfId="0" priority="7867" operator="equal">
      <formula>"不变"</formula>
    </cfRule>
    <cfRule type="iconSet" priority="9915">
      <iconSet iconSet="3Arrows">
        <cfvo type="percent" val="0"/>
        <cfvo type="percent" val="33"/>
        <cfvo type="percent" val="67"/>
      </iconSet>
    </cfRule>
  </conditionalFormatting>
  <conditionalFormatting sqref="DCZ16">
    <cfRule type="colorScale" priority="11963">
      <colorScale>
        <cfvo type="min"/>
        <cfvo type="max"/>
        <color rgb="FF63BE7B"/>
        <color rgb="FFFCFCFF"/>
      </colorScale>
    </cfRule>
  </conditionalFormatting>
  <conditionalFormatting sqref="DDB16">
    <cfRule type="colorScale" priority="14010">
      <colorScale>
        <cfvo type="min"/>
        <cfvo type="max"/>
        <color rgb="FFFF7128"/>
        <color rgb="FFFFEF9C"/>
      </colorScale>
    </cfRule>
    <cfRule type="colorScale" priority="160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D16">
    <cfRule type="cellIs" dxfId="3" priority="1722" operator="equal">
      <formula>"暂停"</formula>
    </cfRule>
    <cfRule type="cellIs" dxfId="2" priority="3770" operator="equal">
      <formula>"上调"</formula>
    </cfRule>
    <cfRule type="cellIs" dxfId="1" priority="5818" operator="equal">
      <formula>"下调"</formula>
    </cfRule>
    <cfRule type="cellIs" dxfId="0" priority="7866" operator="equal">
      <formula>"不变"</formula>
    </cfRule>
    <cfRule type="iconSet" priority="9914">
      <iconSet iconSet="3Arrows">
        <cfvo type="percent" val="0"/>
        <cfvo type="percent" val="33"/>
        <cfvo type="percent" val="67"/>
      </iconSet>
    </cfRule>
  </conditionalFormatting>
  <conditionalFormatting sqref="DDH16">
    <cfRule type="colorScale" priority="11962">
      <colorScale>
        <cfvo type="min"/>
        <cfvo type="max"/>
        <color rgb="FF63BE7B"/>
        <color rgb="FFFCFCFF"/>
      </colorScale>
    </cfRule>
  </conditionalFormatting>
  <conditionalFormatting sqref="DDJ16">
    <cfRule type="colorScale" priority="14009">
      <colorScale>
        <cfvo type="min"/>
        <cfvo type="max"/>
        <color rgb="FFFF7128"/>
        <color rgb="FFFFEF9C"/>
      </colorScale>
    </cfRule>
    <cfRule type="colorScale" priority="160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L16">
    <cfRule type="cellIs" dxfId="3" priority="1721" operator="equal">
      <formula>"暂停"</formula>
    </cfRule>
    <cfRule type="cellIs" dxfId="2" priority="3769" operator="equal">
      <formula>"上调"</formula>
    </cfRule>
    <cfRule type="cellIs" dxfId="1" priority="5817" operator="equal">
      <formula>"下调"</formula>
    </cfRule>
    <cfRule type="cellIs" dxfId="0" priority="7865" operator="equal">
      <formula>"不变"</formula>
    </cfRule>
    <cfRule type="iconSet" priority="9913">
      <iconSet iconSet="3Arrows">
        <cfvo type="percent" val="0"/>
        <cfvo type="percent" val="33"/>
        <cfvo type="percent" val="67"/>
      </iconSet>
    </cfRule>
  </conditionalFormatting>
  <conditionalFormatting sqref="DDP16">
    <cfRule type="colorScale" priority="11961">
      <colorScale>
        <cfvo type="min"/>
        <cfvo type="max"/>
        <color rgb="FF63BE7B"/>
        <color rgb="FFFCFCFF"/>
      </colorScale>
    </cfRule>
  </conditionalFormatting>
  <conditionalFormatting sqref="DDR16">
    <cfRule type="colorScale" priority="14008">
      <colorScale>
        <cfvo type="min"/>
        <cfvo type="max"/>
        <color rgb="FFFF7128"/>
        <color rgb="FFFFEF9C"/>
      </colorScale>
    </cfRule>
    <cfRule type="colorScale" priority="160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T16">
    <cfRule type="cellIs" dxfId="3" priority="1720" operator="equal">
      <formula>"暂停"</formula>
    </cfRule>
    <cfRule type="cellIs" dxfId="2" priority="3768" operator="equal">
      <formula>"上调"</formula>
    </cfRule>
    <cfRule type="cellIs" dxfId="1" priority="5816" operator="equal">
      <formula>"下调"</formula>
    </cfRule>
    <cfRule type="cellIs" dxfId="0" priority="7864" operator="equal">
      <formula>"不变"</formula>
    </cfRule>
    <cfRule type="iconSet" priority="9912">
      <iconSet iconSet="3Arrows">
        <cfvo type="percent" val="0"/>
        <cfvo type="percent" val="33"/>
        <cfvo type="percent" val="67"/>
      </iconSet>
    </cfRule>
  </conditionalFormatting>
  <conditionalFormatting sqref="DDX16">
    <cfRule type="colorScale" priority="11960">
      <colorScale>
        <cfvo type="min"/>
        <cfvo type="max"/>
        <color rgb="FF63BE7B"/>
        <color rgb="FFFCFCFF"/>
      </colorScale>
    </cfRule>
  </conditionalFormatting>
  <conditionalFormatting sqref="DDZ16">
    <cfRule type="colorScale" priority="14007">
      <colorScale>
        <cfvo type="min"/>
        <cfvo type="max"/>
        <color rgb="FFFF7128"/>
        <color rgb="FFFFEF9C"/>
      </colorScale>
    </cfRule>
    <cfRule type="colorScale" priority="160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EB16">
    <cfRule type="cellIs" dxfId="3" priority="1719" operator="equal">
      <formula>"暂停"</formula>
    </cfRule>
    <cfRule type="cellIs" dxfId="2" priority="3767" operator="equal">
      <formula>"上调"</formula>
    </cfRule>
    <cfRule type="cellIs" dxfId="1" priority="5815" operator="equal">
      <formula>"下调"</formula>
    </cfRule>
    <cfRule type="cellIs" dxfId="0" priority="7863" operator="equal">
      <formula>"不变"</formula>
    </cfRule>
    <cfRule type="iconSet" priority="9911">
      <iconSet iconSet="3Arrows">
        <cfvo type="percent" val="0"/>
        <cfvo type="percent" val="33"/>
        <cfvo type="percent" val="67"/>
      </iconSet>
    </cfRule>
  </conditionalFormatting>
  <conditionalFormatting sqref="DEF16">
    <cfRule type="colorScale" priority="11959">
      <colorScale>
        <cfvo type="min"/>
        <cfvo type="max"/>
        <color rgb="FF63BE7B"/>
        <color rgb="FFFCFCFF"/>
      </colorScale>
    </cfRule>
  </conditionalFormatting>
  <conditionalFormatting sqref="DEH16">
    <cfRule type="colorScale" priority="14006">
      <colorScale>
        <cfvo type="min"/>
        <cfvo type="max"/>
        <color rgb="FFFF7128"/>
        <color rgb="FFFFEF9C"/>
      </colorScale>
    </cfRule>
    <cfRule type="colorScale" priority="160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EJ16">
    <cfRule type="cellIs" dxfId="3" priority="1718" operator="equal">
      <formula>"暂停"</formula>
    </cfRule>
    <cfRule type="cellIs" dxfId="2" priority="3766" operator="equal">
      <formula>"上调"</formula>
    </cfRule>
    <cfRule type="cellIs" dxfId="1" priority="5814" operator="equal">
      <formula>"下调"</formula>
    </cfRule>
    <cfRule type="cellIs" dxfId="0" priority="7862" operator="equal">
      <formula>"不变"</formula>
    </cfRule>
    <cfRule type="iconSet" priority="9910">
      <iconSet iconSet="3Arrows">
        <cfvo type="percent" val="0"/>
        <cfvo type="percent" val="33"/>
        <cfvo type="percent" val="67"/>
      </iconSet>
    </cfRule>
  </conditionalFormatting>
  <conditionalFormatting sqref="DEN16">
    <cfRule type="colorScale" priority="11958">
      <colorScale>
        <cfvo type="min"/>
        <cfvo type="max"/>
        <color rgb="FF63BE7B"/>
        <color rgb="FFFCFCFF"/>
      </colorScale>
    </cfRule>
  </conditionalFormatting>
  <conditionalFormatting sqref="DEP16">
    <cfRule type="colorScale" priority="14005">
      <colorScale>
        <cfvo type="min"/>
        <cfvo type="max"/>
        <color rgb="FFFF7128"/>
        <color rgb="FFFFEF9C"/>
      </colorScale>
    </cfRule>
    <cfRule type="colorScale" priority="160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ER16">
    <cfRule type="cellIs" dxfId="3" priority="1717" operator="equal">
      <formula>"暂停"</formula>
    </cfRule>
    <cfRule type="cellIs" dxfId="2" priority="3765" operator="equal">
      <formula>"上调"</formula>
    </cfRule>
    <cfRule type="cellIs" dxfId="1" priority="5813" operator="equal">
      <formula>"下调"</formula>
    </cfRule>
    <cfRule type="cellIs" dxfId="0" priority="7861" operator="equal">
      <formula>"不变"</formula>
    </cfRule>
    <cfRule type="iconSet" priority="9909">
      <iconSet iconSet="3Arrows">
        <cfvo type="percent" val="0"/>
        <cfvo type="percent" val="33"/>
        <cfvo type="percent" val="67"/>
      </iconSet>
    </cfRule>
  </conditionalFormatting>
  <conditionalFormatting sqref="DEV16">
    <cfRule type="colorScale" priority="11957">
      <colorScale>
        <cfvo type="min"/>
        <cfvo type="max"/>
        <color rgb="FF63BE7B"/>
        <color rgb="FFFCFCFF"/>
      </colorScale>
    </cfRule>
  </conditionalFormatting>
  <conditionalFormatting sqref="DEX16">
    <cfRule type="colorScale" priority="14004">
      <colorScale>
        <cfvo type="min"/>
        <cfvo type="max"/>
        <color rgb="FFFF7128"/>
        <color rgb="FFFFEF9C"/>
      </colorScale>
    </cfRule>
    <cfRule type="colorScale" priority="160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EZ16">
    <cfRule type="cellIs" dxfId="3" priority="1716" operator="equal">
      <formula>"暂停"</formula>
    </cfRule>
    <cfRule type="cellIs" dxfId="2" priority="3764" operator="equal">
      <formula>"上调"</formula>
    </cfRule>
    <cfRule type="cellIs" dxfId="1" priority="5812" operator="equal">
      <formula>"下调"</formula>
    </cfRule>
    <cfRule type="cellIs" dxfId="0" priority="7860" operator="equal">
      <formula>"不变"</formula>
    </cfRule>
    <cfRule type="iconSet" priority="9908">
      <iconSet iconSet="3Arrows">
        <cfvo type="percent" val="0"/>
        <cfvo type="percent" val="33"/>
        <cfvo type="percent" val="67"/>
      </iconSet>
    </cfRule>
  </conditionalFormatting>
  <conditionalFormatting sqref="DFD16">
    <cfRule type="colorScale" priority="11956">
      <colorScale>
        <cfvo type="min"/>
        <cfvo type="max"/>
        <color rgb="FF63BE7B"/>
        <color rgb="FFFCFCFF"/>
      </colorScale>
    </cfRule>
  </conditionalFormatting>
  <conditionalFormatting sqref="DFF16">
    <cfRule type="colorScale" priority="14003">
      <colorScale>
        <cfvo type="min"/>
        <cfvo type="max"/>
        <color rgb="FFFF7128"/>
        <color rgb="FFFFEF9C"/>
      </colorScale>
    </cfRule>
    <cfRule type="colorScale" priority="160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FH16">
    <cfRule type="cellIs" dxfId="3" priority="1715" operator="equal">
      <formula>"暂停"</formula>
    </cfRule>
    <cfRule type="cellIs" dxfId="2" priority="3763" operator="equal">
      <formula>"上调"</formula>
    </cfRule>
    <cfRule type="cellIs" dxfId="1" priority="5811" operator="equal">
      <formula>"下调"</formula>
    </cfRule>
    <cfRule type="cellIs" dxfId="0" priority="7859" operator="equal">
      <formula>"不变"</formula>
    </cfRule>
    <cfRule type="iconSet" priority="9907">
      <iconSet iconSet="3Arrows">
        <cfvo type="percent" val="0"/>
        <cfvo type="percent" val="33"/>
        <cfvo type="percent" val="67"/>
      </iconSet>
    </cfRule>
  </conditionalFormatting>
  <conditionalFormatting sqref="DFL16">
    <cfRule type="colorScale" priority="11955">
      <colorScale>
        <cfvo type="min"/>
        <cfvo type="max"/>
        <color rgb="FF63BE7B"/>
        <color rgb="FFFCFCFF"/>
      </colorScale>
    </cfRule>
  </conditionalFormatting>
  <conditionalFormatting sqref="DFN16">
    <cfRule type="colorScale" priority="14002">
      <colorScale>
        <cfvo type="min"/>
        <cfvo type="max"/>
        <color rgb="FFFF7128"/>
        <color rgb="FFFFEF9C"/>
      </colorScale>
    </cfRule>
    <cfRule type="colorScale" priority="160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FP16">
    <cfRule type="cellIs" dxfId="3" priority="1714" operator="equal">
      <formula>"暂停"</formula>
    </cfRule>
    <cfRule type="cellIs" dxfId="2" priority="3762" operator="equal">
      <formula>"上调"</formula>
    </cfRule>
    <cfRule type="cellIs" dxfId="1" priority="5810" operator="equal">
      <formula>"下调"</formula>
    </cfRule>
    <cfRule type="cellIs" dxfId="0" priority="7858" operator="equal">
      <formula>"不变"</formula>
    </cfRule>
    <cfRule type="iconSet" priority="9906">
      <iconSet iconSet="3Arrows">
        <cfvo type="percent" val="0"/>
        <cfvo type="percent" val="33"/>
        <cfvo type="percent" val="67"/>
      </iconSet>
    </cfRule>
  </conditionalFormatting>
  <conditionalFormatting sqref="DFT16">
    <cfRule type="colorScale" priority="11954">
      <colorScale>
        <cfvo type="min"/>
        <cfvo type="max"/>
        <color rgb="FF63BE7B"/>
        <color rgb="FFFCFCFF"/>
      </colorScale>
    </cfRule>
  </conditionalFormatting>
  <conditionalFormatting sqref="DFV16">
    <cfRule type="colorScale" priority="14001">
      <colorScale>
        <cfvo type="min"/>
        <cfvo type="max"/>
        <color rgb="FFFF7128"/>
        <color rgb="FFFFEF9C"/>
      </colorScale>
    </cfRule>
    <cfRule type="colorScale" priority="160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FX16">
    <cfRule type="cellIs" dxfId="3" priority="1713" operator="equal">
      <formula>"暂停"</formula>
    </cfRule>
    <cfRule type="cellIs" dxfId="2" priority="3761" operator="equal">
      <formula>"上调"</formula>
    </cfRule>
    <cfRule type="cellIs" dxfId="1" priority="5809" operator="equal">
      <formula>"下调"</formula>
    </cfRule>
    <cfRule type="cellIs" dxfId="0" priority="7857" operator="equal">
      <formula>"不变"</formula>
    </cfRule>
    <cfRule type="iconSet" priority="9905">
      <iconSet iconSet="3Arrows">
        <cfvo type="percent" val="0"/>
        <cfvo type="percent" val="33"/>
        <cfvo type="percent" val="67"/>
      </iconSet>
    </cfRule>
  </conditionalFormatting>
  <conditionalFormatting sqref="DGB16">
    <cfRule type="colorScale" priority="11953">
      <colorScale>
        <cfvo type="min"/>
        <cfvo type="max"/>
        <color rgb="FF63BE7B"/>
        <color rgb="FFFCFCFF"/>
      </colorScale>
    </cfRule>
  </conditionalFormatting>
  <conditionalFormatting sqref="DGD16">
    <cfRule type="colorScale" priority="14000">
      <colorScale>
        <cfvo type="min"/>
        <cfvo type="max"/>
        <color rgb="FFFF7128"/>
        <color rgb="FFFFEF9C"/>
      </colorScale>
    </cfRule>
    <cfRule type="colorScale" priority="160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GF16">
    <cfRule type="cellIs" dxfId="3" priority="1712" operator="equal">
      <formula>"暂停"</formula>
    </cfRule>
    <cfRule type="cellIs" dxfId="2" priority="3760" operator="equal">
      <formula>"上调"</formula>
    </cfRule>
    <cfRule type="cellIs" dxfId="1" priority="5808" operator="equal">
      <formula>"下调"</formula>
    </cfRule>
    <cfRule type="cellIs" dxfId="0" priority="7856" operator="equal">
      <formula>"不变"</formula>
    </cfRule>
    <cfRule type="iconSet" priority="9904">
      <iconSet iconSet="3Arrows">
        <cfvo type="percent" val="0"/>
        <cfvo type="percent" val="33"/>
        <cfvo type="percent" val="67"/>
      </iconSet>
    </cfRule>
  </conditionalFormatting>
  <conditionalFormatting sqref="DGJ16">
    <cfRule type="colorScale" priority="11952">
      <colorScale>
        <cfvo type="min"/>
        <cfvo type="max"/>
        <color rgb="FF63BE7B"/>
        <color rgb="FFFCFCFF"/>
      </colorScale>
    </cfRule>
  </conditionalFormatting>
  <conditionalFormatting sqref="DGL16">
    <cfRule type="colorScale" priority="13999">
      <colorScale>
        <cfvo type="min"/>
        <cfvo type="max"/>
        <color rgb="FFFF7128"/>
        <color rgb="FFFFEF9C"/>
      </colorScale>
    </cfRule>
    <cfRule type="colorScale" priority="160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GN16">
    <cfRule type="cellIs" dxfId="3" priority="1711" operator="equal">
      <formula>"暂停"</formula>
    </cfRule>
    <cfRule type="cellIs" dxfId="2" priority="3759" operator="equal">
      <formula>"上调"</formula>
    </cfRule>
    <cfRule type="cellIs" dxfId="1" priority="5807" operator="equal">
      <formula>"下调"</formula>
    </cfRule>
    <cfRule type="cellIs" dxfId="0" priority="7855" operator="equal">
      <formula>"不变"</formula>
    </cfRule>
    <cfRule type="iconSet" priority="9903">
      <iconSet iconSet="3Arrows">
        <cfvo type="percent" val="0"/>
        <cfvo type="percent" val="33"/>
        <cfvo type="percent" val="67"/>
      </iconSet>
    </cfRule>
  </conditionalFormatting>
  <conditionalFormatting sqref="DGR16">
    <cfRule type="colorScale" priority="11951">
      <colorScale>
        <cfvo type="min"/>
        <cfvo type="max"/>
        <color rgb="FF63BE7B"/>
        <color rgb="FFFCFCFF"/>
      </colorScale>
    </cfRule>
  </conditionalFormatting>
  <conditionalFormatting sqref="DGT16">
    <cfRule type="colorScale" priority="13998">
      <colorScale>
        <cfvo type="min"/>
        <cfvo type="max"/>
        <color rgb="FFFF7128"/>
        <color rgb="FFFFEF9C"/>
      </colorScale>
    </cfRule>
    <cfRule type="colorScale" priority="160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GV16">
    <cfRule type="cellIs" dxfId="3" priority="1710" operator="equal">
      <formula>"暂停"</formula>
    </cfRule>
    <cfRule type="cellIs" dxfId="2" priority="3758" operator="equal">
      <formula>"上调"</formula>
    </cfRule>
    <cfRule type="cellIs" dxfId="1" priority="5806" operator="equal">
      <formula>"下调"</formula>
    </cfRule>
    <cfRule type="cellIs" dxfId="0" priority="7854" operator="equal">
      <formula>"不变"</formula>
    </cfRule>
    <cfRule type="iconSet" priority="9902">
      <iconSet iconSet="3Arrows">
        <cfvo type="percent" val="0"/>
        <cfvo type="percent" val="33"/>
        <cfvo type="percent" val="67"/>
      </iconSet>
    </cfRule>
  </conditionalFormatting>
  <conditionalFormatting sqref="DGZ16">
    <cfRule type="colorScale" priority="11950">
      <colorScale>
        <cfvo type="min"/>
        <cfvo type="max"/>
        <color rgb="FF63BE7B"/>
        <color rgb="FFFCFCFF"/>
      </colorScale>
    </cfRule>
  </conditionalFormatting>
  <conditionalFormatting sqref="DHB16">
    <cfRule type="colorScale" priority="13997">
      <colorScale>
        <cfvo type="min"/>
        <cfvo type="max"/>
        <color rgb="FFFF7128"/>
        <color rgb="FFFFEF9C"/>
      </colorScale>
    </cfRule>
    <cfRule type="colorScale" priority="160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HD16">
    <cfRule type="cellIs" dxfId="3" priority="1709" operator="equal">
      <formula>"暂停"</formula>
    </cfRule>
    <cfRule type="cellIs" dxfId="2" priority="3757" operator="equal">
      <formula>"上调"</formula>
    </cfRule>
    <cfRule type="cellIs" dxfId="1" priority="5805" operator="equal">
      <formula>"下调"</formula>
    </cfRule>
    <cfRule type="cellIs" dxfId="0" priority="7853" operator="equal">
      <formula>"不变"</formula>
    </cfRule>
    <cfRule type="iconSet" priority="9901">
      <iconSet iconSet="3Arrows">
        <cfvo type="percent" val="0"/>
        <cfvo type="percent" val="33"/>
        <cfvo type="percent" val="67"/>
      </iconSet>
    </cfRule>
  </conditionalFormatting>
  <conditionalFormatting sqref="DHH16">
    <cfRule type="colorScale" priority="11949">
      <colorScale>
        <cfvo type="min"/>
        <cfvo type="max"/>
        <color rgb="FF63BE7B"/>
        <color rgb="FFFCFCFF"/>
      </colorScale>
    </cfRule>
  </conditionalFormatting>
  <conditionalFormatting sqref="DHJ16">
    <cfRule type="colorScale" priority="13996">
      <colorScale>
        <cfvo type="min"/>
        <cfvo type="max"/>
        <color rgb="FFFF7128"/>
        <color rgb="FFFFEF9C"/>
      </colorScale>
    </cfRule>
    <cfRule type="colorScale" priority="160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HL16">
    <cfRule type="cellIs" dxfId="3" priority="1708" operator="equal">
      <formula>"暂停"</formula>
    </cfRule>
    <cfRule type="cellIs" dxfId="2" priority="3756" operator="equal">
      <formula>"上调"</formula>
    </cfRule>
    <cfRule type="cellIs" dxfId="1" priority="5804" operator="equal">
      <formula>"下调"</formula>
    </cfRule>
    <cfRule type="cellIs" dxfId="0" priority="7852" operator="equal">
      <formula>"不变"</formula>
    </cfRule>
    <cfRule type="iconSet" priority="9900">
      <iconSet iconSet="3Arrows">
        <cfvo type="percent" val="0"/>
        <cfvo type="percent" val="33"/>
        <cfvo type="percent" val="67"/>
      </iconSet>
    </cfRule>
  </conditionalFormatting>
  <conditionalFormatting sqref="DHP16">
    <cfRule type="colorScale" priority="11948">
      <colorScale>
        <cfvo type="min"/>
        <cfvo type="max"/>
        <color rgb="FF63BE7B"/>
        <color rgb="FFFCFCFF"/>
      </colorScale>
    </cfRule>
  </conditionalFormatting>
  <conditionalFormatting sqref="DHR16">
    <cfRule type="colorScale" priority="13995">
      <colorScale>
        <cfvo type="min"/>
        <cfvo type="max"/>
        <color rgb="FFFF7128"/>
        <color rgb="FFFFEF9C"/>
      </colorScale>
    </cfRule>
    <cfRule type="colorScale" priority="160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HT16">
    <cfRule type="cellIs" dxfId="3" priority="1707" operator="equal">
      <formula>"暂停"</formula>
    </cfRule>
    <cfRule type="cellIs" dxfId="2" priority="3755" operator="equal">
      <formula>"上调"</formula>
    </cfRule>
    <cfRule type="cellIs" dxfId="1" priority="5803" operator="equal">
      <formula>"下调"</formula>
    </cfRule>
    <cfRule type="cellIs" dxfId="0" priority="7851" operator="equal">
      <formula>"不变"</formula>
    </cfRule>
    <cfRule type="iconSet" priority="9899">
      <iconSet iconSet="3Arrows">
        <cfvo type="percent" val="0"/>
        <cfvo type="percent" val="33"/>
        <cfvo type="percent" val="67"/>
      </iconSet>
    </cfRule>
  </conditionalFormatting>
  <conditionalFormatting sqref="DHX16">
    <cfRule type="colorScale" priority="11947">
      <colorScale>
        <cfvo type="min"/>
        <cfvo type="max"/>
        <color rgb="FF63BE7B"/>
        <color rgb="FFFCFCFF"/>
      </colorScale>
    </cfRule>
  </conditionalFormatting>
  <conditionalFormatting sqref="DHZ16">
    <cfRule type="colorScale" priority="13994">
      <colorScale>
        <cfvo type="min"/>
        <cfvo type="max"/>
        <color rgb="FFFF7128"/>
        <color rgb="FFFFEF9C"/>
      </colorScale>
    </cfRule>
    <cfRule type="colorScale" priority="160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IB16">
    <cfRule type="cellIs" dxfId="3" priority="1706" operator="equal">
      <formula>"暂停"</formula>
    </cfRule>
    <cfRule type="cellIs" dxfId="2" priority="3754" operator="equal">
      <formula>"上调"</formula>
    </cfRule>
    <cfRule type="cellIs" dxfId="1" priority="5802" operator="equal">
      <formula>"下调"</formula>
    </cfRule>
    <cfRule type="cellIs" dxfId="0" priority="7850" operator="equal">
      <formula>"不变"</formula>
    </cfRule>
    <cfRule type="iconSet" priority="9898">
      <iconSet iconSet="3Arrows">
        <cfvo type="percent" val="0"/>
        <cfvo type="percent" val="33"/>
        <cfvo type="percent" val="67"/>
      </iconSet>
    </cfRule>
  </conditionalFormatting>
  <conditionalFormatting sqref="DIF16">
    <cfRule type="colorScale" priority="11946">
      <colorScale>
        <cfvo type="min"/>
        <cfvo type="max"/>
        <color rgb="FF63BE7B"/>
        <color rgb="FFFCFCFF"/>
      </colorScale>
    </cfRule>
  </conditionalFormatting>
  <conditionalFormatting sqref="DIH16">
    <cfRule type="colorScale" priority="13993">
      <colorScale>
        <cfvo type="min"/>
        <cfvo type="max"/>
        <color rgb="FFFF7128"/>
        <color rgb="FFFFEF9C"/>
      </colorScale>
    </cfRule>
    <cfRule type="colorScale" priority="160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IJ16">
    <cfRule type="cellIs" dxfId="3" priority="1705" operator="equal">
      <formula>"暂停"</formula>
    </cfRule>
    <cfRule type="cellIs" dxfId="2" priority="3753" operator="equal">
      <formula>"上调"</formula>
    </cfRule>
    <cfRule type="cellIs" dxfId="1" priority="5801" operator="equal">
      <formula>"下调"</formula>
    </cfRule>
    <cfRule type="cellIs" dxfId="0" priority="7849" operator="equal">
      <formula>"不变"</formula>
    </cfRule>
    <cfRule type="iconSet" priority="9897">
      <iconSet iconSet="3Arrows">
        <cfvo type="percent" val="0"/>
        <cfvo type="percent" val="33"/>
        <cfvo type="percent" val="67"/>
      </iconSet>
    </cfRule>
  </conditionalFormatting>
  <conditionalFormatting sqref="DIN16">
    <cfRule type="colorScale" priority="11945">
      <colorScale>
        <cfvo type="min"/>
        <cfvo type="max"/>
        <color rgb="FF63BE7B"/>
        <color rgb="FFFCFCFF"/>
      </colorScale>
    </cfRule>
  </conditionalFormatting>
  <conditionalFormatting sqref="DIP16">
    <cfRule type="colorScale" priority="13992">
      <colorScale>
        <cfvo type="min"/>
        <cfvo type="max"/>
        <color rgb="FFFF7128"/>
        <color rgb="FFFFEF9C"/>
      </colorScale>
    </cfRule>
    <cfRule type="colorScale" priority="160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IR16">
    <cfRule type="cellIs" dxfId="3" priority="1704" operator="equal">
      <formula>"暂停"</formula>
    </cfRule>
    <cfRule type="cellIs" dxfId="2" priority="3752" operator="equal">
      <formula>"上调"</formula>
    </cfRule>
    <cfRule type="cellIs" dxfId="1" priority="5800" operator="equal">
      <formula>"下调"</formula>
    </cfRule>
    <cfRule type="cellIs" dxfId="0" priority="7848" operator="equal">
      <formula>"不变"</formula>
    </cfRule>
    <cfRule type="iconSet" priority="9896">
      <iconSet iconSet="3Arrows">
        <cfvo type="percent" val="0"/>
        <cfvo type="percent" val="33"/>
        <cfvo type="percent" val="67"/>
      </iconSet>
    </cfRule>
  </conditionalFormatting>
  <conditionalFormatting sqref="DIV16">
    <cfRule type="colorScale" priority="11944">
      <colorScale>
        <cfvo type="min"/>
        <cfvo type="max"/>
        <color rgb="FF63BE7B"/>
        <color rgb="FFFCFCFF"/>
      </colorScale>
    </cfRule>
  </conditionalFormatting>
  <conditionalFormatting sqref="DIX16">
    <cfRule type="colorScale" priority="13991">
      <colorScale>
        <cfvo type="min"/>
        <cfvo type="max"/>
        <color rgb="FFFF7128"/>
        <color rgb="FFFFEF9C"/>
      </colorScale>
    </cfRule>
    <cfRule type="colorScale" priority="160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IZ16">
    <cfRule type="cellIs" dxfId="3" priority="1703" operator="equal">
      <formula>"暂停"</formula>
    </cfRule>
    <cfRule type="cellIs" dxfId="2" priority="3751" operator="equal">
      <formula>"上调"</formula>
    </cfRule>
    <cfRule type="cellIs" dxfId="1" priority="5799" operator="equal">
      <formula>"下调"</formula>
    </cfRule>
    <cfRule type="cellIs" dxfId="0" priority="7847" operator="equal">
      <formula>"不变"</formula>
    </cfRule>
    <cfRule type="iconSet" priority="9895">
      <iconSet iconSet="3Arrows">
        <cfvo type="percent" val="0"/>
        <cfvo type="percent" val="33"/>
        <cfvo type="percent" val="67"/>
      </iconSet>
    </cfRule>
  </conditionalFormatting>
  <conditionalFormatting sqref="DJD16">
    <cfRule type="colorScale" priority="11943">
      <colorScale>
        <cfvo type="min"/>
        <cfvo type="max"/>
        <color rgb="FF63BE7B"/>
        <color rgb="FFFCFCFF"/>
      </colorScale>
    </cfRule>
  </conditionalFormatting>
  <conditionalFormatting sqref="DJF16">
    <cfRule type="colorScale" priority="13990">
      <colorScale>
        <cfvo type="min"/>
        <cfvo type="max"/>
        <color rgb="FFFF7128"/>
        <color rgb="FFFFEF9C"/>
      </colorScale>
    </cfRule>
    <cfRule type="colorScale" priority="160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JH16">
    <cfRule type="cellIs" dxfId="3" priority="1702" operator="equal">
      <formula>"暂停"</formula>
    </cfRule>
    <cfRule type="cellIs" dxfId="2" priority="3750" operator="equal">
      <formula>"上调"</formula>
    </cfRule>
    <cfRule type="cellIs" dxfId="1" priority="5798" operator="equal">
      <formula>"下调"</formula>
    </cfRule>
    <cfRule type="cellIs" dxfId="0" priority="7846" operator="equal">
      <formula>"不变"</formula>
    </cfRule>
    <cfRule type="iconSet" priority="9894">
      <iconSet iconSet="3Arrows">
        <cfvo type="percent" val="0"/>
        <cfvo type="percent" val="33"/>
        <cfvo type="percent" val="67"/>
      </iconSet>
    </cfRule>
  </conditionalFormatting>
  <conditionalFormatting sqref="DJL16">
    <cfRule type="colorScale" priority="11942">
      <colorScale>
        <cfvo type="min"/>
        <cfvo type="max"/>
        <color rgb="FF63BE7B"/>
        <color rgb="FFFCFCFF"/>
      </colorScale>
    </cfRule>
  </conditionalFormatting>
  <conditionalFormatting sqref="DJN16">
    <cfRule type="colorScale" priority="13989">
      <colorScale>
        <cfvo type="min"/>
        <cfvo type="max"/>
        <color rgb="FFFF7128"/>
        <color rgb="FFFFEF9C"/>
      </colorScale>
    </cfRule>
    <cfRule type="colorScale" priority="160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JP16">
    <cfRule type="cellIs" dxfId="3" priority="1701" operator="equal">
      <formula>"暂停"</formula>
    </cfRule>
    <cfRule type="cellIs" dxfId="2" priority="3749" operator="equal">
      <formula>"上调"</formula>
    </cfRule>
    <cfRule type="cellIs" dxfId="1" priority="5797" operator="equal">
      <formula>"下调"</formula>
    </cfRule>
    <cfRule type="cellIs" dxfId="0" priority="7845" operator="equal">
      <formula>"不变"</formula>
    </cfRule>
    <cfRule type="iconSet" priority="9893">
      <iconSet iconSet="3Arrows">
        <cfvo type="percent" val="0"/>
        <cfvo type="percent" val="33"/>
        <cfvo type="percent" val="67"/>
      </iconSet>
    </cfRule>
  </conditionalFormatting>
  <conditionalFormatting sqref="DJT16">
    <cfRule type="colorScale" priority="11941">
      <colorScale>
        <cfvo type="min"/>
        <cfvo type="max"/>
        <color rgb="FF63BE7B"/>
        <color rgb="FFFCFCFF"/>
      </colorScale>
    </cfRule>
  </conditionalFormatting>
  <conditionalFormatting sqref="DJV16">
    <cfRule type="colorScale" priority="13988">
      <colorScale>
        <cfvo type="min"/>
        <cfvo type="max"/>
        <color rgb="FFFF7128"/>
        <color rgb="FFFFEF9C"/>
      </colorScale>
    </cfRule>
    <cfRule type="colorScale" priority="160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JX16">
    <cfRule type="cellIs" dxfId="3" priority="1700" operator="equal">
      <formula>"暂停"</formula>
    </cfRule>
    <cfRule type="cellIs" dxfId="2" priority="3748" operator="equal">
      <formula>"上调"</formula>
    </cfRule>
    <cfRule type="cellIs" dxfId="1" priority="5796" operator="equal">
      <formula>"下调"</formula>
    </cfRule>
    <cfRule type="cellIs" dxfId="0" priority="7844" operator="equal">
      <formula>"不变"</formula>
    </cfRule>
    <cfRule type="iconSet" priority="9892">
      <iconSet iconSet="3Arrows">
        <cfvo type="percent" val="0"/>
        <cfvo type="percent" val="33"/>
        <cfvo type="percent" val="67"/>
      </iconSet>
    </cfRule>
  </conditionalFormatting>
  <conditionalFormatting sqref="DKB16">
    <cfRule type="colorScale" priority="11940">
      <colorScale>
        <cfvo type="min"/>
        <cfvo type="max"/>
        <color rgb="FF63BE7B"/>
        <color rgb="FFFCFCFF"/>
      </colorScale>
    </cfRule>
  </conditionalFormatting>
  <conditionalFormatting sqref="DKD16">
    <cfRule type="colorScale" priority="13987">
      <colorScale>
        <cfvo type="min"/>
        <cfvo type="max"/>
        <color rgb="FFFF7128"/>
        <color rgb="FFFFEF9C"/>
      </colorScale>
    </cfRule>
    <cfRule type="colorScale" priority="160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KF16">
    <cfRule type="cellIs" dxfId="3" priority="1699" operator="equal">
      <formula>"暂停"</formula>
    </cfRule>
    <cfRule type="cellIs" dxfId="2" priority="3747" operator="equal">
      <formula>"上调"</formula>
    </cfRule>
    <cfRule type="cellIs" dxfId="1" priority="5795" operator="equal">
      <formula>"下调"</formula>
    </cfRule>
    <cfRule type="cellIs" dxfId="0" priority="7843" operator="equal">
      <formula>"不变"</formula>
    </cfRule>
    <cfRule type="iconSet" priority="9891">
      <iconSet iconSet="3Arrows">
        <cfvo type="percent" val="0"/>
        <cfvo type="percent" val="33"/>
        <cfvo type="percent" val="67"/>
      </iconSet>
    </cfRule>
  </conditionalFormatting>
  <conditionalFormatting sqref="DKJ16">
    <cfRule type="colorScale" priority="11939">
      <colorScale>
        <cfvo type="min"/>
        <cfvo type="max"/>
        <color rgb="FF63BE7B"/>
        <color rgb="FFFCFCFF"/>
      </colorScale>
    </cfRule>
  </conditionalFormatting>
  <conditionalFormatting sqref="DKL16">
    <cfRule type="colorScale" priority="13986">
      <colorScale>
        <cfvo type="min"/>
        <cfvo type="max"/>
        <color rgb="FFFF7128"/>
        <color rgb="FFFFEF9C"/>
      </colorScale>
    </cfRule>
    <cfRule type="colorScale" priority="160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KN16">
    <cfRule type="cellIs" dxfId="3" priority="1698" operator="equal">
      <formula>"暂停"</formula>
    </cfRule>
    <cfRule type="cellIs" dxfId="2" priority="3746" operator="equal">
      <formula>"上调"</formula>
    </cfRule>
    <cfRule type="cellIs" dxfId="1" priority="5794" operator="equal">
      <formula>"下调"</formula>
    </cfRule>
    <cfRule type="cellIs" dxfId="0" priority="7842" operator="equal">
      <formula>"不变"</formula>
    </cfRule>
    <cfRule type="iconSet" priority="9890">
      <iconSet iconSet="3Arrows">
        <cfvo type="percent" val="0"/>
        <cfvo type="percent" val="33"/>
        <cfvo type="percent" val="67"/>
      </iconSet>
    </cfRule>
  </conditionalFormatting>
  <conditionalFormatting sqref="DKR16">
    <cfRule type="colorScale" priority="11938">
      <colorScale>
        <cfvo type="min"/>
        <cfvo type="max"/>
        <color rgb="FF63BE7B"/>
        <color rgb="FFFCFCFF"/>
      </colorScale>
    </cfRule>
  </conditionalFormatting>
  <conditionalFormatting sqref="DKT16">
    <cfRule type="colorScale" priority="13985">
      <colorScale>
        <cfvo type="min"/>
        <cfvo type="max"/>
        <color rgb="FFFF7128"/>
        <color rgb="FFFFEF9C"/>
      </colorScale>
    </cfRule>
    <cfRule type="colorScale" priority="160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KV16">
    <cfRule type="cellIs" dxfId="3" priority="1697" operator="equal">
      <formula>"暂停"</formula>
    </cfRule>
    <cfRule type="cellIs" dxfId="2" priority="3745" operator="equal">
      <formula>"上调"</formula>
    </cfRule>
    <cfRule type="cellIs" dxfId="1" priority="5793" operator="equal">
      <formula>"下调"</formula>
    </cfRule>
    <cfRule type="cellIs" dxfId="0" priority="7841" operator="equal">
      <formula>"不变"</formula>
    </cfRule>
    <cfRule type="iconSet" priority="9889">
      <iconSet iconSet="3Arrows">
        <cfvo type="percent" val="0"/>
        <cfvo type="percent" val="33"/>
        <cfvo type="percent" val="67"/>
      </iconSet>
    </cfRule>
  </conditionalFormatting>
  <conditionalFormatting sqref="DKZ16">
    <cfRule type="colorScale" priority="11937">
      <colorScale>
        <cfvo type="min"/>
        <cfvo type="max"/>
        <color rgb="FF63BE7B"/>
        <color rgb="FFFCFCFF"/>
      </colorScale>
    </cfRule>
  </conditionalFormatting>
  <conditionalFormatting sqref="DLB16">
    <cfRule type="colorScale" priority="13984">
      <colorScale>
        <cfvo type="min"/>
        <cfvo type="max"/>
        <color rgb="FFFF7128"/>
        <color rgb="FFFFEF9C"/>
      </colorScale>
    </cfRule>
    <cfRule type="colorScale" priority="160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LD16">
    <cfRule type="cellIs" dxfId="3" priority="1696" operator="equal">
      <formula>"暂停"</formula>
    </cfRule>
    <cfRule type="cellIs" dxfId="2" priority="3744" operator="equal">
      <formula>"上调"</formula>
    </cfRule>
    <cfRule type="cellIs" dxfId="1" priority="5792" operator="equal">
      <formula>"下调"</formula>
    </cfRule>
    <cfRule type="cellIs" dxfId="0" priority="7840" operator="equal">
      <formula>"不变"</formula>
    </cfRule>
    <cfRule type="iconSet" priority="9888">
      <iconSet iconSet="3Arrows">
        <cfvo type="percent" val="0"/>
        <cfvo type="percent" val="33"/>
        <cfvo type="percent" val="67"/>
      </iconSet>
    </cfRule>
  </conditionalFormatting>
  <conditionalFormatting sqref="DLH16">
    <cfRule type="colorScale" priority="11936">
      <colorScale>
        <cfvo type="min"/>
        <cfvo type="max"/>
        <color rgb="FF63BE7B"/>
        <color rgb="FFFCFCFF"/>
      </colorScale>
    </cfRule>
  </conditionalFormatting>
  <conditionalFormatting sqref="DLJ16">
    <cfRule type="colorScale" priority="13983">
      <colorScale>
        <cfvo type="min"/>
        <cfvo type="max"/>
        <color rgb="FFFF7128"/>
        <color rgb="FFFFEF9C"/>
      </colorScale>
    </cfRule>
    <cfRule type="colorScale" priority="160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LL16">
    <cfRule type="cellIs" dxfId="3" priority="1695" operator="equal">
      <formula>"暂停"</formula>
    </cfRule>
    <cfRule type="cellIs" dxfId="2" priority="3743" operator="equal">
      <formula>"上调"</formula>
    </cfRule>
    <cfRule type="cellIs" dxfId="1" priority="5791" operator="equal">
      <formula>"下调"</formula>
    </cfRule>
    <cfRule type="cellIs" dxfId="0" priority="7839" operator="equal">
      <formula>"不变"</formula>
    </cfRule>
    <cfRule type="iconSet" priority="9887">
      <iconSet iconSet="3Arrows">
        <cfvo type="percent" val="0"/>
        <cfvo type="percent" val="33"/>
        <cfvo type="percent" val="67"/>
      </iconSet>
    </cfRule>
  </conditionalFormatting>
  <conditionalFormatting sqref="DLP16">
    <cfRule type="colorScale" priority="11935">
      <colorScale>
        <cfvo type="min"/>
        <cfvo type="max"/>
        <color rgb="FF63BE7B"/>
        <color rgb="FFFCFCFF"/>
      </colorScale>
    </cfRule>
  </conditionalFormatting>
  <conditionalFormatting sqref="DLR16">
    <cfRule type="colorScale" priority="13982">
      <colorScale>
        <cfvo type="min"/>
        <cfvo type="max"/>
        <color rgb="FFFF7128"/>
        <color rgb="FFFFEF9C"/>
      </colorScale>
    </cfRule>
    <cfRule type="colorScale" priority="160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LT16">
    <cfRule type="cellIs" dxfId="3" priority="1694" operator="equal">
      <formula>"暂停"</formula>
    </cfRule>
    <cfRule type="cellIs" dxfId="2" priority="3742" operator="equal">
      <formula>"上调"</formula>
    </cfRule>
    <cfRule type="cellIs" dxfId="1" priority="5790" operator="equal">
      <formula>"下调"</formula>
    </cfRule>
    <cfRule type="cellIs" dxfId="0" priority="7838" operator="equal">
      <formula>"不变"</formula>
    </cfRule>
    <cfRule type="iconSet" priority="9886">
      <iconSet iconSet="3Arrows">
        <cfvo type="percent" val="0"/>
        <cfvo type="percent" val="33"/>
        <cfvo type="percent" val="67"/>
      </iconSet>
    </cfRule>
  </conditionalFormatting>
  <conditionalFormatting sqref="DLX16">
    <cfRule type="colorScale" priority="11934">
      <colorScale>
        <cfvo type="min"/>
        <cfvo type="max"/>
        <color rgb="FF63BE7B"/>
        <color rgb="FFFCFCFF"/>
      </colorScale>
    </cfRule>
  </conditionalFormatting>
  <conditionalFormatting sqref="DLZ16">
    <cfRule type="colorScale" priority="13981">
      <colorScale>
        <cfvo type="min"/>
        <cfvo type="max"/>
        <color rgb="FFFF7128"/>
        <color rgb="FFFFEF9C"/>
      </colorScale>
    </cfRule>
    <cfRule type="colorScale" priority="160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MB16">
    <cfRule type="cellIs" dxfId="3" priority="1693" operator="equal">
      <formula>"暂停"</formula>
    </cfRule>
    <cfRule type="cellIs" dxfId="2" priority="3741" operator="equal">
      <formula>"上调"</formula>
    </cfRule>
    <cfRule type="cellIs" dxfId="1" priority="5789" operator="equal">
      <formula>"下调"</formula>
    </cfRule>
    <cfRule type="cellIs" dxfId="0" priority="7837" operator="equal">
      <formula>"不变"</formula>
    </cfRule>
    <cfRule type="iconSet" priority="9885">
      <iconSet iconSet="3Arrows">
        <cfvo type="percent" val="0"/>
        <cfvo type="percent" val="33"/>
        <cfvo type="percent" val="67"/>
      </iconSet>
    </cfRule>
  </conditionalFormatting>
  <conditionalFormatting sqref="DMF16">
    <cfRule type="colorScale" priority="11933">
      <colorScale>
        <cfvo type="min"/>
        <cfvo type="max"/>
        <color rgb="FF63BE7B"/>
        <color rgb="FFFCFCFF"/>
      </colorScale>
    </cfRule>
  </conditionalFormatting>
  <conditionalFormatting sqref="DMH16">
    <cfRule type="colorScale" priority="13980">
      <colorScale>
        <cfvo type="min"/>
        <cfvo type="max"/>
        <color rgb="FFFF7128"/>
        <color rgb="FFFFEF9C"/>
      </colorScale>
    </cfRule>
    <cfRule type="colorScale" priority="160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MJ16">
    <cfRule type="cellIs" dxfId="3" priority="1692" operator="equal">
      <formula>"暂停"</formula>
    </cfRule>
    <cfRule type="cellIs" dxfId="2" priority="3740" operator="equal">
      <formula>"上调"</formula>
    </cfRule>
    <cfRule type="cellIs" dxfId="1" priority="5788" operator="equal">
      <formula>"下调"</formula>
    </cfRule>
    <cfRule type="cellIs" dxfId="0" priority="7836" operator="equal">
      <formula>"不变"</formula>
    </cfRule>
    <cfRule type="iconSet" priority="9884">
      <iconSet iconSet="3Arrows">
        <cfvo type="percent" val="0"/>
        <cfvo type="percent" val="33"/>
        <cfvo type="percent" val="67"/>
      </iconSet>
    </cfRule>
  </conditionalFormatting>
  <conditionalFormatting sqref="DMN16">
    <cfRule type="colorScale" priority="11932">
      <colorScale>
        <cfvo type="min"/>
        <cfvo type="max"/>
        <color rgb="FF63BE7B"/>
        <color rgb="FFFCFCFF"/>
      </colorScale>
    </cfRule>
  </conditionalFormatting>
  <conditionalFormatting sqref="DMP16">
    <cfRule type="colorScale" priority="13979">
      <colorScale>
        <cfvo type="min"/>
        <cfvo type="max"/>
        <color rgb="FFFF7128"/>
        <color rgb="FFFFEF9C"/>
      </colorScale>
    </cfRule>
    <cfRule type="colorScale" priority="160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MR16">
    <cfRule type="cellIs" dxfId="3" priority="1691" operator="equal">
      <formula>"暂停"</formula>
    </cfRule>
    <cfRule type="cellIs" dxfId="2" priority="3739" operator="equal">
      <formula>"上调"</formula>
    </cfRule>
    <cfRule type="cellIs" dxfId="1" priority="5787" operator="equal">
      <formula>"下调"</formula>
    </cfRule>
    <cfRule type="cellIs" dxfId="0" priority="7835" operator="equal">
      <formula>"不变"</formula>
    </cfRule>
    <cfRule type="iconSet" priority="9883">
      <iconSet iconSet="3Arrows">
        <cfvo type="percent" val="0"/>
        <cfvo type="percent" val="33"/>
        <cfvo type="percent" val="67"/>
      </iconSet>
    </cfRule>
  </conditionalFormatting>
  <conditionalFormatting sqref="DMV16">
    <cfRule type="colorScale" priority="11931">
      <colorScale>
        <cfvo type="min"/>
        <cfvo type="max"/>
        <color rgb="FF63BE7B"/>
        <color rgb="FFFCFCFF"/>
      </colorScale>
    </cfRule>
  </conditionalFormatting>
  <conditionalFormatting sqref="DMX16">
    <cfRule type="colorScale" priority="13978">
      <colorScale>
        <cfvo type="min"/>
        <cfvo type="max"/>
        <color rgb="FFFF7128"/>
        <color rgb="FFFFEF9C"/>
      </colorScale>
    </cfRule>
    <cfRule type="colorScale" priority="160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MZ16">
    <cfRule type="cellIs" dxfId="3" priority="1690" operator="equal">
      <formula>"暂停"</formula>
    </cfRule>
    <cfRule type="cellIs" dxfId="2" priority="3738" operator="equal">
      <formula>"上调"</formula>
    </cfRule>
    <cfRule type="cellIs" dxfId="1" priority="5786" operator="equal">
      <formula>"下调"</formula>
    </cfRule>
    <cfRule type="cellIs" dxfId="0" priority="7834" operator="equal">
      <formula>"不变"</formula>
    </cfRule>
    <cfRule type="iconSet" priority="9882">
      <iconSet iconSet="3Arrows">
        <cfvo type="percent" val="0"/>
        <cfvo type="percent" val="33"/>
        <cfvo type="percent" val="67"/>
      </iconSet>
    </cfRule>
  </conditionalFormatting>
  <conditionalFormatting sqref="DND16">
    <cfRule type="colorScale" priority="11930">
      <colorScale>
        <cfvo type="min"/>
        <cfvo type="max"/>
        <color rgb="FF63BE7B"/>
        <color rgb="FFFCFCFF"/>
      </colorScale>
    </cfRule>
  </conditionalFormatting>
  <conditionalFormatting sqref="DNF16">
    <cfRule type="colorScale" priority="13977">
      <colorScale>
        <cfvo type="min"/>
        <cfvo type="max"/>
        <color rgb="FFFF7128"/>
        <color rgb="FFFFEF9C"/>
      </colorScale>
    </cfRule>
    <cfRule type="colorScale" priority="160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NH16">
    <cfRule type="cellIs" dxfId="3" priority="1689" operator="equal">
      <formula>"暂停"</formula>
    </cfRule>
    <cfRule type="cellIs" dxfId="2" priority="3737" operator="equal">
      <formula>"上调"</formula>
    </cfRule>
    <cfRule type="cellIs" dxfId="1" priority="5785" operator="equal">
      <formula>"下调"</formula>
    </cfRule>
    <cfRule type="cellIs" dxfId="0" priority="7833" operator="equal">
      <formula>"不变"</formula>
    </cfRule>
    <cfRule type="iconSet" priority="9881">
      <iconSet iconSet="3Arrows">
        <cfvo type="percent" val="0"/>
        <cfvo type="percent" val="33"/>
        <cfvo type="percent" val="67"/>
      </iconSet>
    </cfRule>
  </conditionalFormatting>
  <conditionalFormatting sqref="DNL16">
    <cfRule type="colorScale" priority="11929">
      <colorScale>
        <cfvo type="min"/>
        <cfvo type="max"/>
        <color rgb="FF63BE7B"/>
        <color rgb="FFFCFCFF"/>
      </colorScale>
    </cfRule>
  </conditionalFormatting>
  <conditionalFormatting sqref="DNN16">
    <cfRule type="colorScale" priority="13976">
      <colorScale>
        <cfvo type="min"/>
        <cfvo type="max"/>
        <color rgb="FFFF7128"/>
        <color rgb="FFFFEF9C"/>
      </colorScale>
    </cfRule>
    <cfRule type="colorScale" priority="160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NP16">
    <cfRule type="cellIs" dxfId="3" priority="1688" operator="equal">
      <formula>"暂停"</formula>
    </cfRule>
    <cfRule type="cellIs" dxfId="2" priority="3736" operator="equal">
      <formula>"上调"</formula>
    </cfRule>
    <cfRule type="cellIs" dxfId="1" priority="5784" operator="equal">
      <formula>"下调"</formula>
    </cfRule>
    <cfRule type="cellIs" dxfId="0" priority="7832" operator="equal">
      <formula>"不变"</formula>
    </cfRule>
    <cfRule type="iconSet" priority="9880">
      <iconSet iconSet="3Arrows">
        <cfvo type="percent" val="0"/>
        <cfvo type="percent" val="33"/>
        <cfvo type="percent" val="67"/>
      </iconSet>
    </cfRule>
  </conditionalFormatting>
  <conditionalFormatting sqref="DNT16">
    <cfRule type="colorScale" priority="11928">
      <colorScale>
        <cfvo type="min"/>
        <cfvo type="max"/>
        <color rgb="FF63BE7B"/>
        <color rgb="FFFCFCFF"/>
      </colorScale>
    </cfRule>
  </conditionalFormatting>
  <conditionalFormatting sqref="DNV16">
    <cfRule type="colorScale" priority="13975">
      <colorScale>
        <cfvo type="min"/>
        <cfvo type="max"/>
        <color rgb="FFFF7128"/>
        <color rgb="FFFFEF9C"/>
      </colorScale>
    </cfRule>
    <cfRule type="colorScale" priority="160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NX16">
    <cfRule type="cellIs" dxfId="3" priority="1687" operator="equal">
      <formula>"暂停"</formula>
    </cfRule>
    <cfRule type="cellIs" dxfId="2" priority="3735" operator="equal">
      <formula>"上调"</formula>
    </cfRule>
    <cfRule type="cellIs" dxfId="1" priority="5783" operator="equal">
      <formula>"下调"</formula>
    </cfRule>
    <cfRule type="cellIs" dxfId="0" priority="7831" operator="equal">
      <formula>"不变"</formula>
    </cfRule>
    <cfRule type="iconSet" priority="9879">
      <iconSet iconSet="3Arrows">
        <cfvo type="percent" val="0"/>
        <cfvo type="percent" val="33"/>
        <cfvo type="percent" val="67"/>
      </iconSet>
    </cfRule>
  </conditionalFormatting>
  <conditionalFormatting sqref="DOB16">
    <cfRule type="colorScale" priority="11927">
      <colorScale>
        <cfvo type="min"/>
        <cfvo type="max"/>
        <color rgb="FF63BE7B"/>
        <color rgb="FFFCFCFF"/>
      </colorScale>
    </cfRule>
  </conditionalFormatting>
  <conditionalFormatting sqref="DOD16">
    <cfRule type="colorScale" priority="13974">
      <colorScale>
        <cfvo type="min"/>
        <cfvo type="max"/>
        <color rgb="FFFF7128"/>
        <color rgb="FFFFEF9C"/>
      </colorScale>
    </cfRule>
    <cfRule type="colorScale" priority="160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OF16">
    <cfRule type="cellIs" dxfId="3" priority="1686" operator="equal">
      <formula>"暂停"</formula>
    </cfRule>
    <cfRule type="cellIs" dxfId="2" priority="3734" operator="equal">
      <formula>"上调"</formula>
    </cfRule>
    <cfRule type="cellIs" dxfId="1" priority="5782" operator="equal">
      <formula>"下调"</formula>
    </cfRule>
    <cfRule type="cellIs" dxfId="0" priority="7830" operator="equal">
      <formula>"不变"</formula>
    </cfRule>
    <cfRule type="iconSet" priority="9878">
      <iconSet iconSet="3Arrows">
        <cfvo type="percent" val="0"/>
        <cfvo type="percent" val="33"/>
        <cfvo type="percent" val="67"/>
      </iconSet>
    </cfRule>
  </conditionalFormatting>
  <conditionalFormatting sqref="DOJ16">
    <cfRule type="colorScale" priority="11926">
      <colorScale>
        <cfvo type="min"/>
        <cfvo type="max"/>
        <color rgb="FF63BE7B"/>
        <color rgb="FFFCFCFF"/>
      </colorScale>
    </cfRule>
  </conditionalFormatting>
  <conditionalFormatting sqref="DOL16">
    <cfRule type="colorScale" priority="13973">
      <colorScale>
        <cfvo type="min"/>
        <cfvo type="max"/>
        <color rgb="FFFF7128"/>
        <color rgb="FFFFEF9C"/>
      </colorScale>
    </cfRule>
    <cfRule type="colorScale" priority="160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ON16">
    <cfRule type="cellIs" dxfId="3" priority="1685" operator="equal">
      <formula>"暂停"</formula>
    </cfRule>
    <cfRule type="cellIs" dxfId="2" priority="3733" operator="equal">
      <formula>"上调"</formula>
    </cfRule>
    <cfRule type="cellIs" dxfId="1" priority="5781" operator="equal">
      <formula>"下调"</formula>
    </cfRule>
    <cfRule type="cellIs" dxfId="0" priority="7829" operator="equal">
      <formula>"不变"</formula>
    </cfRule>
    <cfRule type="iconSet" priority="9877">
      <iconSet iconSet="3Arrows">
        <cfvo type="percent" val="0"/>
        <cfvo type="percent" val="33"/>
        <cfvo type="percent" val="67"/>
      </iconSet>
    </cfRule>
  </conditionalFormatting>
  <conditionalFormatting sqref="DOR16">
    <cfRule type="colorScale" priority="11925">
      <colorScale>
        <cfvo type="min"/>
        <cfvo type="max"/>
        <color rgb="FF63BE7B"/>
        <color rgb="FFFCFCFF"/>
      </colorScale>
    </cfRule>
  </conditionalFormatting>
  <conditionalFormatting sqref="DOT16">
    <cfRule type="colorScale" priority="13972">
      <colorScale>
        <cfvo type="min"/>
        <cfvo type="max"/>
        <color rgb="FFFF7128"/>
        <color rgb="FFFFEF9C"/>
      </colorScale>
    </cfRule>
    <cfRule type="colorScale" priority="160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OV16">
    <cfRule type="cellIs" dxfId="3" priority="1684" operator="equal">
      <formula>"暂停"</formula>
    </cfRule>
    <cfRule type="cellIs" dxfId="2" priority="3732" operator="equal">
      <formula>"上调"</formula>
    </cfRule>
    <cfRule type="cellIs" dxfId="1" priority="5780" operator="equal">
      <formula>"下调"</formula>
    </cfRule>
    <cfRule type="cellIs" dxfId="0" priority="7828" operator="equal">
      <formula>"不变"</formula>
    </cfRule>
    <cfRule type="iconSet" priority="9876">
      <iconSet iconSet="3Arrows">
        <cfvo type="percent" val="0"/>
        <cfvo type="percent" val="33"/>
        <cfvo type="percent" val="67"/>
      </iconSet>
    </cfRule>
  </conditionalFormatting>
  <conditionalFormatting sqref="DOZ16">
    <cfRule type="colorScale" priority="11924">
      <colorScale>
        <cfvo type="min"/>
        <cfvo type="max"/>
        <color rgb="FF63BE7B"/>
        <color rgb="FFFCFCFF"/>
      </colorScale>
    </cfRule>
  </conditionalFormatting>
  <conditionalFormatting sqref="DPB16">
    <cfRule type="colorScale" priority="13971">
      <colorScale>
        <cfvo type="min"/>
        <cfvo type="max"/>
        <color rgb="FFFF7128"/>
        <color rgb="FFFFEF9C"/>
      </colorScale>
    </cfRule>
    <cfRule type="colorScale" priority="160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D16">
    <cfRule type="cellIs" dxfId="3" priority="1683" operator="equal">
      <formula>"暂停"</formula>
    </cfRule>
    <cfRule type="cellIs" dxfId="2" priority="3731" operator="equal">
      <formula>"上调"</formula>
    </cfRule>
    <cfRule type="cellIs" dxfId="1" priority="5779" operator="equal">
      <formula>"下调"</formula>
    </cfRule>
    <cfRule type="cellIs" dxfId="0" priority="7827" operator="equal">
      <formula>"不变"</formula>
    </cfRule>
    <cfRule type="iconSet" priority="9875">
      <iconSet iconSet="3Arrows">
        <cfvo type="percent" val="0"/>
        <cfvo type="percent" val="33"/>
        <cfvo type="percent" val="67"/>
      </iconSet>
    </cfRule>
  </conditionalFormatting>
  <conditionalFormatting sqref="DPH16">
    <cfRule type="colorScale" priority="11923">
      <colorScale>
        <cfvo type="min"/>
        <cfvo type="max"/>
        <color rgb="FF63BE7B"/>
        <color rgb="FFFCFCFF"/>
      </colorScale>
    </cfRule>
  </conditionalFormatting>
  <conditionalFormatting sqref="DPJ16">
    <cfRule type="colorScale" priority="13970">
      <colorScale>
        <cfvo type="min"/>
        <cfvo type="max"/>
        <color rgb="FFFF7128"/>
        <color rgb="FFFFEF9C"/>
      </colorScale>
    </cfRule>
    <cfRule type="colorScale" priority="160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L16">
    <cfRule type="cellIs" dxfId="3" priority="1682" operator="equal">
      <formula>"暂停"</formula>
    </cfRule>
    <cfRule type="cellIs" dxfId="2" priority="3730" operator="equal">
      <formula>"上调"</formula>
    </cfRule>
    <cfRule type="cellIs" dxfId="1" priority="5778" operator="equal">
      <formula>"下调"</formula>
    </cfRule>
    <cfRule type="cellIs" dxfId="0" priority="7826" operator="equal">
      <formula>"不变"</formula>
    </cfRule>
    <cfRule type="iconSet" priority="9874">
      <iconSet iconSet="3Arrows">
        <cfvo type="percent" val="0"/>
        <cfvo type="percent" val="33"/>
        <cfvo type="percent" val="67"/>
      </iconSet>
    </cfRule>
  </conditionalFormatting>
  <conditionalFormatting sqref="DPP16">
    <cfRule type="colorScale" priority="11922">
      <colorScale>
        <cfvo type="min"/>
        <cfvo type="max"/>
        <color rgb="FF63BE7B"/>
        <color rgb="FFFCFCFF"/>
      </colorScale>
    </cfRule>
  </conditionalFormatting>
  <conditionalFormatting sqref="DPR16">
    <cfRule type="colorScale" priority="13969">
      <colorScale>
        <cfvo type="min"/>
        <cfvo type="max"/>
        <color rgb="FFFF7128"/>
        <color rgb="FFFFEF9C"/>
      </colorScale>
    </cfRule>
    <cfRule type="colorScale" priority="160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T16">
    <cfRule type="cellIs" dxfId="3" priority="1681" operator="equal">
      <formula>"暂停"</formula>
    </cfRule>
    <cfRule type="cellIs" dxfId="2" priority="3729" operator="equal">
      <formula>"上调"</formula>
    </cfRule>
    <cfRule type="cellIs" dxfId="1" priority="5777" operator="equal">
      <formula>"下调"</formula>
    </cfRule>
    <cfRule type="cellIs" dxfId="0" priority="7825" operator="equal">
      <formula>"不变"</formula>
    </cfRule>
    <cfRule type="iconSet" priority="9873">
      <iconSet iconSet="3Arrows">
        <cfvo type="percent" val="0"/>
        <cfvo type="percent" val="33"/>
        <cfvo type="percent" val="67"/>
      </iconSet>
    </cfRule>
  </conditionalFormatting>
  <conditionalFormatting sqref="DPX16">
    <cfRule type="colorScale" priority="11921">
      <colorScale>
        <cfvo type="min"/>
        <cfvo type="max"/>
        <color rgb="FF63BE7B"/>
        <color rgb="FFFCFCFF"/>
      </colorScale>
    </cfRule>
  </conditionalFormatting>
  <conditionalFormatting sqref="DPZ16">
    <cfRule type="colorScale" priority="13968">
      <colorScale>
        <cfvo type="min"/>
        <cfvo type="max"/>
        <color rgb="FFFF7128"/>
        <color rgb="FFFFEF9C"/>
      </colorScale>
    </cfRule>
    <cfRule type="colorScale" priority="160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QB16">
    <cfRule type="cellIs" dxfId="3" priority="1680" operator="equal">
      <formula>"暂停"</formula>
    </cfRule>
    <cfRule type="cellIs" dxfId="2" priority="3728" operator="equal">
      <formula>"上调"</formula>
    </cfRule>
    <cfRule type="cellIs" dxfId="1" priority="5776" operator="equal">
      <formula>"下调"</formula>
    </cfRule>
    <cfRule type="cellIs" dxfId="0" priority="7824" operator="equal">
      <formula>"不变"</formula>
    </cfRule>
    <cfRule type="iconSet" priority="9872">
      <iconSet iconSet="3Arrows">
        <cfvo type="percent" val="0"/>
        <cfvo type="percent" val="33"/>
        <cfvo type="percent" val="67"/>
      </iconSet>
    </cfRule>
  </conditionalFormatting>
  <conditionalFormatting sqref="DQF16">
    <cfRule type="colorScale" priority="11920">
      <colorScale>
        <cfvo type="min"/>
        <cfvo type="max"/>
        <color rgb="FF63BE7B"/>
        <color rgb="FFFCFCFF"/>
      </colorScale>
    </cfRule>
  </conditionalFormatting>
  <conditionalFormatting sqref="DQH16">
    <cfRule type="colorScale" priority="13967">
      <colorScale>
        <cfvo type="min"/>
        <cfvo type="max"/>
        <color rgb="FFFF7128"/>
        <color rgb="FFFFEF9C"/>
      </colorScale>
    </cfRule>
    <cfRule type="colorScale" priority="160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QJ16">
    <cfRule type="cellIs" dxfId="3" priority="1679" operator="equal">
      <formula>"暂停"</formula>
    </cfRule>
    <cfRule type="cellIs" dxfId="2" priority="3727" operator="equal">
      <formula>"上调"</formula>
    </cfRule>
    <cfRule type="cellIs" dxfId="1" priority="5775" operator="equal">
      <formula>"下调"</formula>
    </cfRule>
    <cfRule type="cellIs" dxfId="0" priority="7823" operator="equal">
      <formula>"不变"</formula>
    </cfRule>
    <cfRule type="iconSet" priority="9871">
      <iconSet iconSet="3Arrows">
        <cfvo type="percent" val="0"/>
        <cfvo type="percent" val="33"/>
        <cfvo type="percent" val="67"/>
      </iconSet>
    </cfRule>
  </conditionalFormatting>
  <conditionalFormatting sqref="DQN16">
    <cfRule type="colorScale" priority="11919">
      <colorScale>
        <cfvo type="min"/>
        <cfvo type="max"/>
        <color rgb="FF63BE7B"/>
        <color rgb="FFFCFCFF"/>
      </colorScale>
    </cfRule>
  </conditionalFormatting>
  <conditionalFormatting sqref="DQP16">
    <cfRule type="colorScale" priority="13966">
      <colorScale>
        <cfvo type="min"/>
        <cfvo type="max"/>
        <color rgb="FFFF7128"/>
        <color rgb="FFFFEF9C"/>
      </colorScale>
    </cfRule>
    <cfRule type="colorScale" priority="160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QR16">
    <cfRule type="cellIs" dxfId="3" priority="1678" operator="equal">
      <formula>"暂停"</formula>
    </cfRule>
    <cfRule type="cellIs" dxfId="2" priority="3726" operator="equal">
      <formula>"上调"</formula>
    </cfRule>
    <cfRule type="cellIs" dxfId="1" priority="5774" operator="equal">
      <formula>"下调"</formula>
    </cfRule>
    <cfRule type="cellIs" dxfId="0" priority="7822" operator="equal">
      <formula>"不变"</formula>
    </cfRule>
    <cfRule type="iconSet" priority="9870">
      <iconSet iconSet="3Arrows">
        <cfvo type="percent" val="0"/>
        <cfvo type="percent" val="33"/>
        <cfvo type="percent" val="67"/>
      </iconSet>
    </cfRule>
  </conditionalFormatting>
  <conditionalFormatting sqref="DQV16">
    <cfRule type="colorScale" priority="11918">
      <colorScale>
        <cfvo type="min"/>
        <cfvo type="max"/>
        <color rgb="FF63BE7B"/>
        <color rgb="FFFCFCFF"/>
      </colorScale>
    </cfRule>
  </conditionalFormatting>
  <conditionalFormatting sqref="DQX16">
    <cfRule type="colorScale" priority="13965">
      <colorScale>
        <cfvo type="min"/>
        <cfvo type="max"/>
        <color rgb="FFFF7128"/>
        <color rgb="FFFFEF9C"/>
      </colorScale>
    </cfRule>
    <cfRule type="colorScale" priority="160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QZ16">
    <cfRule type="cellIs" dxfId="3" priority="1677" operator="equal">
      <formula>"暂停"</formula>
    </cfRule>
    <cfRule type="cellIs" dxfId="2" priority="3725" operator="equal">
      <formula>"上调"</formula>
    </cfRule>
    <cfRule type="cellIs" dxfId="1" priority="5773" operator="equal">
      <formula>"下调"</formula>
    </cfRule>
    <cfRule type="cellIs" dxfId="0" priority="7821" operator="equal">
      <formula>"不变"</formula>
    </cfRule>
    <cfRule type="iconSet" priority="9869">
      <iconSet iconSet="3Arrows">
        <cfvo type="percent" val="0"/>
        <cfvo type="percent" val="33"/>
        <cfvo type="percent" val="67"/>
      </iconSet>
    </cfRule>
  </conditionalFormatting>
  <conditionalFormatting sqref="DRD16">
    <cfRule type="colorScale" priority="11917">
      <colorScale>
        <cfvo type="min"/>
        <cfvo type="max"/>
        <color rgb="FF63BE7B"/>
        <color rgb="FFFCFCFF"/>
      </colorScale>
    </cfRule>
  </conditionalFormatting>
  <conditionalFormatting sqref="DRF16">
    <cfRule type="colorScale" priority="13964">
      <colorScale>
        <cfvo type="min"/>
        <cfvo type="max"/>
        <color rgb="FFFF7128"/>
        <color rgb="FFFFEF9C"/>
      </colorScale>
    </cfRule>
    <cfRule type="colorScale" priority="160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RH16">
    <cfRule type="cellIs" dxfId="3" priority="1676" operator="equal">
      <formula>"暂停"</formula>
    </cfRule>
    <cfRule type="cellIs" dxfId="2" priority="3724" operator="equal">
      <formula>"上调"</formula>
    </cfRule>
    <cfRule type="cellIs" dxfId="1" priority="5772" operator="equal">
      <formula>"下调"</formula>
    </cfRule>
    <cfRule type="cellIs" dxfId="0" priority="7820" operator="equal">
      <formula>"不变"</formula>
    </cfRule>
    <cfRule type="iconSet" priority="9868">
      <iconSet iconSet="3Arrows">
        <cfvo type="percent" val="0"/>
        <cfvo type="percent" val="33"/>
        <cfvo type="percent" val="67"/>
      </iconSet>
    </cfRule>
  </conditionalFormatting>
  <conditionalFormatting sqref="DRL16">
    <cfRule type="colorScale" priority="11916">
      <colorScale>
        <cfvo type="min"/>
        <cfvo type="max"/>
        <color rgb="FF63BE7B"/>
        <color rgb="FFFCFCFF"/>
      </colorScale>
    </cfRule>
  </conditionalFormatting>
  <conditionalFormatting sqref="DRN16">
    <cfRule type="colorScale" priority="13963">
      <colorScale>
        <cfvo type="min"/>
        <cfvo type="max"/>
        <color rgb="FFFF7128"/>
        <color rgb="FFFFEF9C"/>
      </colorScale>
    </cfRule>
    <cfRule type="colorScale" priority="160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RP16">
    <cfRule type="cellIs" dxfId="3" priority="1675" operator="equal">
      <formula>"暂停"</formula>
    </cfRule>
    <cfRule type="cellIs" dxfId="2" priority="3723" operator="equal">
      <formula>"上调"</formula>
    </cfRule>
    <cfRule type="cellIs" dxfId="1" priority="5771" operator="equal">
      <formula>"下调"</formula>
    </cfRule>
    <cfRule type="cellIs" dxfId="0" priority="7819" operator="equal">
      <formula>"不变"</formula>
    </cfRule>
    <cfRule type="iconSet" priority="9867">
      <iconSet iconSet="3Arrows">
        <cfvo type="percent" val="0"/>
        <cfvo type="percent" val="33"/>
        <cfvo type="percent" val="67"/>
      </iconSet>
    </cfRule>
  </conditionalFormatting>
  <conditionalFormatting sqref="DRT16">
    <cfRule type="colorScale" priority="11915">
      <colorScale>
        <cfvo type="min"/>
        <cfvo type="max"/>
        <color rgb="FF63BE7B"/>
        <color rgb="FFFCFCFF"/>
      </colorScale>
    </cfRule>
  </conditionalFormatting>
  <conditionalFormatting sqref="DRV16">
    <cfRule type="colorScale" priority="13962">
      <colorScale>
        <cfvo type="min"/>
        <cfvo type="max"/>
        <color rgb="FFFF7128"/>
        <color rgb="FFFFEF9C"/>
      </colorScale>
    </cfRule>
    <cfRule type="colorScale" priority="160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RX16">
    <cfRule type="cellIs" dxfId="3" priority="1674" operator="equal">
      <formula>"暂停"</formula>
    </cfRule>
    <cfRule type="cellIs" dxfId="2" priority="3722" operator="equal">
      <formula>"上调"</formula>
    </cfRule>
    <cfRule type="cellIs" dxfId="1" priority="5770" operator="equal">
      <formula>"下调"</formula>
    </cfRule>
    <cfRule type="cellIs" dxfId="0" priority="7818" operator="equal">
      <formula>"不变"</formula>
    </cfRule>
    <cfRule type="iconSet" priority="9866">
      <iconSet iconSet="3Arrows">
        <cfvo type="percent" val="0"/>
        <cfvo type="percent" val="33"/>
        <cfvo type="percent" val="67"/>
      </iconSet>
    </cfRule>
  </conditionalFormatting>
  <conditionalFormatting sqref="DSB16">
    <cfRule type="colorScale" priority="11914">
      <colorScale>
        <cfvo type="min"/>
        <cfvo type="max"/>
        <color rgb="FF63BE7B"/>
        <color rgb="FFFCFCFF"/>
      </colorScale>
    </cfRule>
  </conditionalFormatting>
  <conditionalFormatting sqref="DSD16">
    <cfRule type="colorScale" priority="13961">
      <colorScale>
        <cfvo type="min"/>
        <cfvo type="max"/>
        <color rgb="FFFF7128"/>
        <color rgb="FFFFEF9C"/>
      </colorScale>
    </cfRule>
    <cfRule type="colorScale" priority="160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SF16">
    <cfRule type="cellIs" dxfId="3" priority="1673" operator="equal">
      <formula>"暂停"</formula>
    </cfRule>
    <cfRule type="cellIs" dxfId="2" priority="3721" operator="equal">
      <formula>"上调"</formula>
    </cfRule>
    <cfRule type="cellIs" dxfId="1" priority="5769" operator="equal">
      <formula>"下调"</formula>
    </cfRule>
    <cfRule type="cellIs" dxfId="0" priority="7817" operator="equal">
      <formula>"不变"</formula>
    </cfRule>
    <cfRule type="iconSet" priority="9865">
      <iconSet iconSet="3Arrows">
        <cfvo type="percent" val="0"/>
        <cfvo type="percent" val="33"/>
        <cfvo type="percent" val="67"/>
      </iconSet>
    </cfRule>
  </conditionalFormatting>
  <conditionalFormatting sqref="DSJ16">
    <cfRule type="colorScale" priority="11913">
      <colorScale>
        <cfvo type="min"/>
        <cfvo type="max"/>
        <color rgb="FF63BE7B"/>
        <color rgb="FFFCFCFF"/>
      </colorScale>
    </cfRule>
  </conditionalFormatting>
  <conditionalFormatting sqref="DSL16">
    <cfRule type="colorScale" priority="13960">
      <colorScale>
        <cfvo type="min"/>
        <cfvo type="max"/>
        <color rgb="FFFF7128"/>
        <color rgb="FFFFEF9C"/>
      </colorScale>
    </cfRule>
    <cfRule type="colorScale" priority="160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SN16">
    <cfRule type="cellIs" dxfId="3" priority="1672" operator="equal">
      <formula>"暂停"</formula>
    </cfRule>
    <cfRule type="cellIs" dxfId="2" priority="3720" operator="equal">
      <formula>"上调"</formula>
    </cfRule>
    <cfRule type="cellIs" dxfId="1" priority="5768" operator="equal">
      <formula>"下调"</formula>
    </cfRule>
    <cfRule type="cellIs" dxfId="0" priority="7816" operator="equal">
      <formula>"不变"</formula>
    </cfRule>
    <cfRule type="iconSet" priority="9864">
      <iconSet iconSet="3Arrows">
        <cfvo type="percent" val="0"/>
        <cfvo type="percent" val="33"/>
        <cfvo type="percent" val="67"/>
      </iconSet>
    </cfRule>
  </conditionalFormatting>
  <conditionalFormatting sqref="DSR16">
    <cfRule type="colorScale" priority="11912">
      <colorScale>
        <cfvo type="min"/>
        <cfvo type="max"/>
        <color rgb="FF63BE7B"/>
        <color rgb="FFFCFCFF"/>
      </colorScale>
    </cfRule>
  </conditionalFormatting>
  <conditionalFormatting sqref="DST16">
    <cfRule type="colorScale" priority="13959">
      <colorScale>
        <cfvo type="min"/>
        <cfvo type="max"/>
        <color rgb="FFFF7128"/>
        <color rgb="FFFFEF9C"/>
      </colorScale>
    </cfRule>
    <cfRule type="colorScale" priority="160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SV16">
    <cfRule type="cellIs" dxfId="3" priority="1671" operator="equal">
      <formula>"暂停"</formula>
    </cfRule>
    <cfRule type="cellIs" dxfId="2" priority="3719" operator="equal">
      <formula>"上调"</formula>
    </cfRule>
    <cfRule type="cellIs" dxfId="1" priority="5767" operator="equal">
      <formula>"下调"</formula>
    </cfRule>
    <cfRule type="cellIs" dxfId="0" priority="7815" operator="equal">
      <formula>"不变"</formula>
    </cfRule>
    <cfRule type="iconSet" priority="9863">
      <iconSet iconSet="3Arrows">
        <cfvo type="percent" val="0"/>
        <cfvo type="percent" val="33"/>
        <cfvo type="percent" val="67"/>
      </iconSet>
    </cfRule>
  </conditionalFormatting>
  <conditionalFormatting sqref="DSZ16">
    <cfRule type="colorScale" priority="11911">
      <colorScale>
        <cfvo type="min"/>
        <cfvo type="max"/>
        <color rgb="FF63BE7B"/>
        <color rgb="FFFCFCFF"/>
      </colorScale>
    </cfRule>
  </conditionalFormatting>
  <conditionalFormatting sqref="DTB16">
    <cfRule type="colorScale" priority="13958">
      <colorScale>
        <cfvo type="min"/>
        <cfvo type="max"/>
        <color rgb="FFFF7128"/>
        <color rgb="FFFFEF9C"/>
      </colorScale>
    </cfRule>
    <cfRule type="colorScale" priority="160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TD16">
    <cfRule type="cellIs" dxfId="3" priority="1670" operator="equal">
      <formula>"暂停"</formula>
    </cfRule>
    <cfRule type="cellIs" dxfId="2" priority="3718" operator="equal">
      <formula>"上调"</formula>
    </cfRule>
    <cfRule type="cellIs" dxfId="1" priority="5766" operator="equal">
      <formula>"下调"</formula>
    </cfRule>
    <cfRule type="cellIs" dxfId="0" priority="7814" operator="equal">
      <formula>"不变"</formula>
    </cfRule>
    <cfRule type="iconSet" priority="9862">
      <iconSet iconSet="3Arrows">
        <cfvo type="percent" val="0"/>
        <cfvo type="percent" val="33"/>
        <cfvo type="percent" val="67"/>
      </iconSet>
    </cfRule>
  </conditionalFormatting>
  <conditionalFormatting sqref="DTH16">
    <cfRule type="colorScale" priority="11910">
      <colorScale>
        <cfvo type="min"/>
        <cfvo type="max"/>
        <color rgb="FF63BE7B"/>
        <color rgb="FFFCFCFF"/>
      </colorScale>
    </cfRule>
  </conditionalFormatting>
  <conditionalFormatting sqref="DTJ16">
    <cfRule type="colorScale" priority="13957">
      <colorScale>
        <cfvo type="min"/>
        <cfvo type="max"/>
        <color rgb="FFFF7128"/>
        <color rgb="FFFFEF9C"/>
      </colorScale>
    </cfRule>
    <cfRule type="colorScale" priority="160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TL16">
    <cfRule type="cellIs" dxfId="3" priority="1669" operator="equal">
      <formula>"暂停"</formula>
    </cfRule>
    <cfRule type="cellIs" dxfId="2" priority="3717" operator="equal">
      <formula>"上调"</formula>
    </cfRule>
    <cfRule type="cellIs" dxfId="1" priority="5765" operator="equal">
      <formula>"下调"</formula>
    </cfRule>
    <cfRule type="cellIs" dxfId="0" priority="7813" operator="equal">
      <formula>"不变"</formula>
    </cfRule>
    <cfRule type="iconSet" priority="9861">
      <iconSet iconSet="3Arrows">
        <cfvo type="percent" val="0"/>
        <cfvo type="percent" val="33"/>
        <cfvo type="percent" val="67"/>
      </iconSet>
    </cfRule>
  </conditionalFormatting>
  <conditionalFormatting sqref="DTP16">
    <cfRule type="colorScale" priority="11909">
      <colorScale>
        <cfvo type="min"/>
        <cfvo type="max"/>
        <color rgb="FF63BE7B"/>
        <color rgb="FFFCFCFF"/>
      </colorScale>
    </cfRule>
  </conditionalFormatting>
  <conditionalFormatting sqref="DTR16">
    <cfRule type="colorScale" priority="13956">
      <colorScale>
        <cfvo type="min"/>
        <cfvo type="max"/>
        <color rgb="FFFF7128"/>
        <color rgb="FFFFEF9C"/>
      </colorScale>
    </cfRule>
    <cfRule type="colorScale" priority="160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TT16">
    <cfRule type="cellIs" dxfId="3" priority="1668" operator="equal">
      <formula>"暂停"</formula>
    </cfRule>
    <cfRule type="cellIs" dxfId="2" priority="3716" operator="equal">
      <formula>"上调"</formula>
    </cfRule>
    <cfRule type="cellIs" dxfId="1" priority="5764" operator="equal">
      <formula>"下调"</formula>
    </cfRule>
    <cfRule type="cellIs" dxfId="0" priority="7812" operator="equal">
      <formula>"不变"</formula>
    </cfRule>
    <cfRule type="iconSet" priority="9860">
      <iconSet iconSet="3Arrows">
        <cfvo type="percent" val="0"/>
        <cfvo type="percent" val="33"/>
        <cfvo type="percent" val="67"/>
      </iconSet>
    </cfRule>
  </conditionalFormatting>
  <conditionalFormatting sqref="DTX16">
    <cfRule type="colorScale" priority="11908">
      <colorScale>
        <cfvo type="min"/>
        <cfvo type="max"/>
        <color rgb="FF63BE7B"/>
        <color rgb="FFFCFCFF"/>
      </colorScale>
    </cfRule>
  </conditionalFormatting>
  <conditionalFormatting sqref="DTZ16">
    <cfRule type="colorScale" priority="13955">
      <colorScale>
        <cfvo type="min"/>
        <cfvo type="max"/>
        <color rgb="FFFF7128"/>
        <color rgb="FFFFEF9C"/>
      </colorScale>
    </cfRule>
    <cfRule type="colorScale" priority="160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UB16">
    <cfRule type="cellIs" dxfId="3" priority="1667" operator="equal">
      <formula>"暂停"</formula>
    </cfRule>
    <cfRule type="cellIs" dxfId="2" priority="3715" operator="equal">
      <formula>"上调"</formula>
    </cfRule>
    <cfRule type="cellIs" dxfId="1" priority="5763" operator="equal">
      <formula>"下调"</formula>
    </cfRule>
    <cfRule type="cellIs" dxfId="0" priority="7811" operator="equal">
      <formula>"不变"</formula>
    </cfRule>
    <cfRule type="iconSet" priority="9859">
      <iconSet iconSet="3Arrows">
        <cfvo type="percent" val="0"/>
        <cfvo type="percent" val="33"/>
        <cfvo type="percent" val="67"/>
      </iconSet>
    </cfRule>
  </conditionalFormatting>
  <conditionalFormatting sqref="DUF16">
    <cfRule type="colorScale" priority="11907">
      <colorScale>
        <cfvo type="min"/>
        <cfvo type="max"/>
        <color rgb="FF63BE7B"/>
        <color rgb="FFFCFCFF"/>
      </colorScale>
    </cfRule>
  </conditionalFormatting>
  <conditionalFormatting sqref="DUH16">
    <cfRule type="colorScale" priority="13954">
      <colorScale>
        <cfvo type="min"/>
        <cfvo type="max"/>
        <color rgb="FFFF7128"/>
        <color rgb="FFFFEF9C"/>
      </colorScale>
    </cfRule>
    <cfRule type="colorScale" priority="160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UJ16">
    <cfRule type="cellIs" dxfId="3" priority="1666" operator="equal">
      <formula>"暂停"</formula>
    </cfRule>
    <cfRule type="cellIs" dxfId="2" priority="3714" operator="equal">
      <formula>"上调"</formula>
    </cfRule>
    <cfRule type="cellIs" dxfId="1" priority="5762" operator="equal">
      <formula>"下调"</formula>
    </cfRule>
    <cfRule type="cellIs" dxfId="0" priority="7810" operator="equal">
      <formula>"不变"</formula>
    </cfRule>
    <cfRule type="iconSet" priority="9858">
      <iconSet iconSet="3Arrows">
        <cfvo type="percent" val="0"/>
        <cfvo type="percent" val="33"/>
        <cfvo type="percent" val="67"/>
      </iconSet>
    </cfRule>
  </conditionalFormatting>
  <conditionalFormatting sqref="DUN16">
    <cfRule type="colorScale" priority="11906">
      <colorScale>
        <cfvo type="min"/>
        <cfvo type="max"/>
        <color rgb="FF63BE7B"/>
        <color rgb="FFFCFCFF"/>
      </colorScale>
    </cfRule>
  </conditionalFormatting>
  <conditionalFormatting sqref="DUP16">
    <cfRule type="colorScale" priority="13953">
      <colorScale>
        <cfvo type="min"/>
        <cfvo type="max"/>
        <color rgb="FFFF7128"/>
        <color rgb="FFFFEF9C"/>
      </colorScale>
    </cfRule>
    <cfRule type="colorScale" priority="160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UR16">
    <cfRule type="cellIs" dxfId="3" priority="1665" operator="equal">
      <formula>"暂停"</formula>
    </cfRule>
    <cfRule type="cellIs" dxfId="2" priority="3713" operator="equal">
      <formula>"上调"</formula>
    </cfRule>
    <cfRule type="cellIs" dxfId="1" priority="5761" operator="equal">
      <formula>"下调"</formula>
    </cfRule>
    <cfRule type="cellIs" dxfId="0" priority="7809" operator="equal">
      <formula>"不变"</formula>
    </cfRule>
    <cfRule type="iconSet" priority="9857">
      <iconSet iconSet="3Arrows">
        <cfvo type="percent" val="0"/>
        <cfvo type="percent" val="33"/>
        <cfvo type="percent" val="67"/>
      </iconSet>
    </cfRule>
  </conditionalFormatting>
  <conditionalFormatting sqref="DUV16">
    <cfRule type="colorScale" priority="11905">
      <colorScale>
        <cfvo type="min"/>
        <cfvo type="max"/>
        <color rgb="FF63BE7B"/>
        <color rgb="FFFCFCFF"/>
      </colorScale>
    </cfRule>
  </conditionalFormatting>
  <conditionalFormatting sqref="DUX16">
    <cfRule type="colorScale" priority="13952">
      <colorScale>
        <cfvo type="min"/>
        <cfvo type="max"/>
        <color rgb="FFFF7128"/>
        <color rgb="FFFFEF9C"/>
      </colorScale>
    </cfRule>
    <cfRule type="colorScale" priority="160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UZ16">
    <cfRule type="cellIs" dxfId="3" priority="1664" operator="equal">
      <formula>"暂停"</formula>
    </cfRule>
    <cfRule type="cellIs" dxfId="2" priority="3712" operator="equal">
      <formula>"上调"</formula>
    </cfRule>
    <cfRule type="cellIs" dxfId="1" priority="5760" operator="equal">
      <formula>"下调"</formula>
    </cfRule>
    <cfRule type="cellIs" dxfId="0" priority="7808" operator="equal">
      <formula>"不变"</formula>
    </cfRule>
    <cfRule type="iconSet" priority="9856">
      <iconSet iconSet="3Arrows">
        <cfvo type="percent" val="0"/>
        <cfvo type="percent" val="33"/>
        <cfvo type="percent" val="67"/>
      </iconSet>
    </cfRule>
  </conditionalFormatting>
  <conditionalFormatting sqref="DVD16">
    <cfRule type="colorScale" priority="11904">
      <colorScale>
        <cfvo type="min"/>
        <cfvo type="max"/>
        <color rgb="FF63BE7B"/>
        <color rgb="FFFCFCFF"/>
      </colorScale>
    </cfRule>
  </conditionalFormatting>
  <conditionalFormatting sqref="DVF16">
    <cfRule type="colorScale" priority="13951">
      <colorScale>
        <cfvo type="min"/>
        <cfvo type="max"/>
        <color rgb="FFFF7128"/>
        <color rgb="FFFFEF9C"/>
      </colorScale>
    </cfRule>
    <cfRule type="colorScale" priority="159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VH16">
    <cfRule type="cellIs" dxfId="3" priority="1663" operator="equal">
      <formula>"暂停"</formula>
    </cfRule>
    <cfRule type="cellIs" dxfId="2" priority="3711" operator="equal">
      <formula>"上调"</formula>
    </cfRule>
    <cfRule type="cellIs" dxfId="1" priority="5759" operator="equal">
      <formula>"下调"</formula>
    </cfRule>
    <cfRule type="cellIs" dxfId="0" priority="7807" operator="equal">
      <formula>"不变"</formula>
    </cfRule>
    <cfRule type="iconSet" priority="9855">
      <iconSet iconSet="3Arrows">
        <cfvo type="percent" val="0"/>
        <cfvo type="percent" val="33"/>
        <cfvo type="percent" val="67"/>
      </iconSet>
    </cfRule>
  </conditionalFormatting>
  <conditionalFormatting sqref="DVL16">
    <cfRule type="colorScale" priority="11903">
      <colorScale>
        <cfvo type="min"/>
        <cfvo type="max"/>
        <color rgb="FF63BE7B"/>
        <color rgb="FFFCFCFF"/>
      </colorScale>
    </cfRule>
  </conditionalFormatting>
  <conditionalFormatting sqref="DVN16">
    <cfRule type="colorScale" priority="13950">
      <colorScale>
        <cfvo type="min"/>
        <cfvo type="max"/>
        <color rgb="FFFF7128"/>
        <color rgb="FFFFEF9C"/>
      </colorScale>
    </cfRule>
    <cfRule type="colorScale" priority="159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VP16">
    <cfRule type="cellIs" dxfId="3" priority="1662" operator="equal">
      <formula>"暂停"</formula>
    </cfRule>
    <cfRule type="cellIs" dxfId="2" priority="3710" operator="equal">
      <formula>"上调"</formula>
    </cfRule>
    <cfRule type="cellIs" dxfId="1" priority="5758" operator="equal">
      <formula>"下调"</formula>
    </cfRule>
    <cfRule type="cellIs" dxfId="0" priority="7806" operator="equal">
      <formula>"不变"</formula>
    </cfRule>
    <cfRule type="iconSet" priority="9854">
      <iconSet iconSet="3Arrows">
        <cfvo type="percent" val="0"/>
        <cfvo type="percent" val="33"/>
        <cfvo type="percent" val="67"/>
      </iconSet>
    </cfRule>
  </conditionalFormatting>
  <conditionalFormatting sqref="DVT16">
    <cfRule type="colorScale" priority="11902">
      <colorScale>
        <cfvo type="min"/>
        <cfvo type="max"/>
        <color rgb="FF63BE7B"/>
        <color rgb="FFFCFCFF"/>
      </colorScale>
    </cfRule>
  </conditionalFormatting>
  <conditionalFormatting sqref="DVV16">
    <cfRule type="colorScale" priority="13949">
      <colorScale>
        <cfvo type="min"/>
        <cfvo type="max"/>
        <color rgb="FFFF7128"/>
        <color rgb="FFFFEF9C"/>
      </colorScale>
    </cfRule>
    <cfRule type="colorScale" priority="159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VX16">
    <cfRule type="cellIs" dxfId="3" priority="1661" operator="equal">
      <formula>"暂停"</formula>
    </cfRule>
    <cfRule type="cellIs" dxfId="2" priority="3709" operator="equal">
      <formula>"上调"</formula>
    </cfRule>
    <cfRule type="cellIs" dxfId="1" priority="5757" operator="equal">
      <formula>"下调"</formula>
    </cfRule>
    <cfRule type="cellIs" dxfId="0" priority="7805" operator="equal">
      <formula>"不变"</formula>
    </cfRule>
    <cfRule type="iconSet" priority="9853">
      <iconSet iconSet="3Arrows">
        <cfvo type="percent" val="0"/>
        <cfvo type="percent" val="33"/>
        <cfvo type="percent" val="67"/>
      </iconSet>
    </cfRule>
  </conditionalFormatting>
  <conditionalFormatting sqref="DWB16">
    <cfRule type="colorScale" priority="11901">
      <colorScale>
        <cfvo type="min"/>
        <cfvo type="max"/>
        <color rgb="FF63BE7B"/>
        <color rgb="FFFCFCFF"/>
      </colorScale>
    </cfRule>
  </conditionalFormatting>
  <conditionalFormatting sqref="DWD16">
    <cfRule type="colorScale" priority="13948">
      <colorScale>
        <cfvo type="min"/>
        <cfvo type="max"/>
        <color rgb="FFFF7128"/>
        <color rgb="FFFFEF9C"/>
      </colorScale>
    </cfRule>
    <cfRule type="colorScale" priority="159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WF16">
    <cfRule type="cellIs" dxfId="3" priority="1660" operator="equal">
      <formula>"暂停"</formula>
    </cfRule>
    <cfRule type="cellIs" dxfId="2" priority="3708" operator="equal">
      <formula>"上调"</formula>
    </cfRule>
    <cfRule type="cellIs" dxfId="1" priority="5756" operator="equal">
      <formula>"下调"</formula>
    </cfRule>
    <cfRule type="cellIs" dxfId="0" priority="7804" operator="equal">
      <formula>"不变"</formula>
    </cfRule>
    <cfRule type="iconSet" priority="9852">
      <iconSet iconSet="3Arrows">
        <cfvo type="percent" val="0"/>
        <cfvo type="percent" val="33"/>
        <cfvo type="percent" val="67"/>
      </iconSet>
    </cfRule>
  </conditionalFormatting>
  <conditionalFormatting sqref="DWJ16">
    <cfRule type="colorScale" priority="11900">
      <colorScale>
        <cfvo type="min"/>
        <cfvo type="max"/>
        <color rgb="FF63BE7B"/>
        <color rgb="FFFCFCFF"/>
      </colorScale>
    </cfRule>
  </conditionalFormatting>
  <conditionalFormatting sqref="DWL16">
    <cfRule type="colorScale" priority="13947">
      <colorScale>
        <cfvo type="min"/>
        <cfvo type="max"/>
        <color rgb="FFFF7128"/>
        <color rgb="FFFFEF9C"/>
      </colorScale>
    </cfRule>
    <cfRule type="colorScale" priority="159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WN16">
    <cfRule type="cellIs" dxfId="3" priority="1659" operator="equal">
      <formula>"暂停"</formula>
    </cfRule>
    <cfRule type="cellIs" dxfId="2" priority="3707" operator="equal">
      <formula>"上调"</formula>
    </cfRule>
    <cfRule type="cellIs" dxfId="1" priority="5755" operator="equal">
      <formula>"下调"</formula>
    </cfRule>
    <cfRule type="cellIs" dxfId="0" priority="7803" operator="equal">
      <formula>"不变"</formula>
    </cfRule>
    <cfRule type="iconSet" priority="9851">
      <iconSet iconSet="3Arrows">
        <cfvo type="percent" val="0"/>
        <cfvo type="percent" val="33"/>
        <cfvo type="percent" val="67"/>
      </iconSet>
    </cfRule>
  </conditionalFormatting>
  <conditionalFormatting sqref="DWR16">
    <cfRule type="colorScale" priority="11899">
      <colorScale>
        <cfvo type="min"/>
        <cfvo type="max"/>
        <color rgb="FF63BE7B"/>
        <color rgb="FFFCFCFF"/>
      </colorScale>
    </cfRule>
  </conditionalFormatting>
  <conditionalFormatting sqref="DWT16">
    <cfRule type="colorScale" priority="13946">
      <colorScale>
        <cfvo type="min"/>
        <cfvo type="max"/>
        <color rgb="FFFF7128"/>
        <color rgb="FFFFEF9C"/>
      </colorScale>
    </cfRule>
    <cfRule type="colorScale" priority="159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WV16">
    <cfRule type="cellIs" dxfId="3" priority="1658" operator="equal">
      <formula>"暂停"</formula>
    </cfRule>
    <cfRule type="cellIs" dxfId="2" priority="3706" operator="equal">
      <formula>"上调"</formula>
    </cfRule>
    <cfRule type="cellIs" dxfId="1" priority="5754" operator="equal">
      <formula>"下调"</formula>
    </cfRule>
    <cfRule type="cellIs" dxfId="0" priority="7802" operator="equal">
      <formula>"不变"</formula>
    </cfRule>
    <cfRule type="iconSet" priority="9850">
      <iconSet iconSet="3Arrows">
        <cfvo type="percent" val="0"/>
        <cfvo type="percent" val="33"/>
        <cfvo type="percent" val="67"/>
      </iconSet>
    </cfRule>
  </conditionalFormatting>
  <conditionalFormatting sqref="DWZ16">
    <cfRule type="colorScale" priority="11898">
      <colorScale>
        <cfvo type="min"/>
        <cfvo type="max"/>
        <color rgb="FF63BE7B"/>
        <color rgb="FFFCFCFF"/>
      </colorScale>
    </cfRule>
  </conditionalFormatting>
  <conditionalFormatting sqref="DXB16">
    <cfRule type="colorScale" priority="13945">
      <colorScale>
        <cfvo type="min"/>
        <cfvo type="max"/>
        <color rgb="FFFF7128"/>
        <color rgb="FFFFEF9C"/>
      </colorScale>
    </cfRule>
    <cfRule type="colorScale" priority="159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XD16">
    <cfRule type="cellIs" dxfId="3" priority="1657" operator="equal">
      <formula>"暂停"</formula>
    </cfRule>
    <cfRule type="cellIs" dxfId="2" priority="3705" operator="equal">
      <formula>"上调"</formula>
    </cfRule>
    <cfRule type="cellIs" dxfId="1" priority="5753" operator="equal">
      <formula>"下调"</formula>
    </cfRule>
    <cfRule type="cellIs" dxfId="0" priority="7801" operator="equal">
      <formula>"不变"</formula>
    </cfRule>
    <cfRule type="iconSet" priority="9849">
      <iconSet iconSet="3Arrows">
        <cfvo type="percent" val="0"/>
        <cfvo type="percent" val="33"/>
        <cfvo type="percent" val="67"/>
      </iconSet>
    </cfRule>
  </conditionalFormatting>
  <conditionalFormatting sqref="DXH16">
    <cfRule type="colorScale" priority="11897">
      <colorScale>
        <cfvo type="min"/>
        <cfvo type="max"/>
        <color rgb="FF63BE7B"/>
        <color rgb="FFFCFCFF"/>
      </colorScale>
    </cfRule>
  </conditionalFormatting>
  <conditionalFormatting sqref="DXJ16">
    <cfRule type="colorScale" priority="13944">
      <colorScale>
        <cfvo type="min"/>
        <cfvo type="max"/>
        <color rgb="FFFF7128"/>
        <color rgb="FFFFEF9C"/>
      </colorScale>
    </cfRule>
    <cfRule type="colorScale" priority="159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XL16">
    <cfRule type="cellIs" dxfId="3" priority="1656" operator="equal">
      <formula>"暂停"</formula>
    </cfRule>
    <cfRule type="cellIs" dxfId="2" priority="3704" operator="equal">
      <formula>"上调"</formula>
    </cfRule>
    <cfRule type="cellIs" dxfId="1" priority="5752" operator="equal">
      <formula>"下调"</formula>
    </cfRule>
    <cfRule type="cellIs" dxfId="0" priority="7800" operator="equal">
      <formula>"不变"</formula>
    </cfRule>
    <cfRule type="iconSet" priority="9848">
      <iconSet iconSet="3Arrows">
        <cfvo type="percent" val="0"/>
        <cfvo type="percent" val="33"/>
        <cfvo type="percent" val="67"/>
      </iconSet>
    </cfRule>
  </conditionalFormatting>
  <conditionalFormatting sqref="DXP16">
    <cfRule type="colorScale" priority="11896">
      <colorScale>
        <cfvo type="min"/>
        <cfvo type="max"/>
        <color rgb="FF63BE7B"/>
        <color rgb="FFFCFCFF"/>
      </colorScale>
    </cfRule>
  </conditionalFormatting>
  <conditionalFormatting sqref="DXR16">
    <cfRule type="colorScale" priority="13943">
      <colorScale>
        <cfvo type="min"/>
        <cfvo type="max"/>
        <color rgb="FFFF7128"/>
        <color rgb="FFFFEF9C"/>
      </colorScale>
    </cfRule>
    <cfRule type="colorScale" priority="159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XT16">
    <cfRule type="cellIs" dxfId="3" priority="1655" operator="equal">
      <formula>"暂停"</formula>
    </cfRule>
    <cfRule type="cellIs" dxfId="2" priority="3703" operator="equal">
      <formula>"上调"</formula>
    </cfRule>
    <cfRule type="cellIs" dxfId="1" priority="5751" operator="equal">
      <formula>"下调"</formula>
    </cfRule>
    <cfRule type="cellIs" dxfId="0" priority="7799" operator="equal">
      <formula>"不变"</formula>
    </cfRule>
    <cfRule type="iconSet" priority="9847">
      <iconSet iconSet="3Arrows">
        <cfvo type="percent" val="0"/>
        <cfvo type="percent" val="33"/>
        <cfvo type="percent" val="67"/>
      </iconSet>
    </cfRule>
  </conditionalFormatting>
  <conditionalFormatting sqref="DXX16">
    <cfRule type="colorScale" priority="11895">
      <colorScale>
        <cfvo type="min"/>
        <cfvo type="max"/>
        <color rgb="FF63BE7B"/>
        <color rgb="FFFCFCFF"/>
      </colorScale>
    </cfRule>
  </conditionalFormatting>
  <conditionalFormatting sqref="DXZ16">
    <cfRule type="colorScale" priority="13942">
      <colorScale>
        <cfvo type="min"/>
        <cfvo type="max"/>
        <color rgb="FFFF7128"/>
        <color rgb="FFFFEF9C"/>
      </colorScale>
    </cfRule>
    <cfRule type="colorScale" priority="159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YB16">
    <cfRule type="cellIs" dxfId="3" priority="1654" operator="equal">
      <formula>"暂停"</formula>
    </cfRule>
    <cfRule type="cellIs" dxfId="2" priority="3702" operator="equal">
      <formula>"上调"</formula>
    </cfRule>
    <cfRule type="cellIs" dxfId="1" priority="5750" operator="equal">
      <formula>"下调"</formula>
    </cfRule>
    <cfRule type="cellIs" dxfId="0" priority="7798" operator="equal">
      <formula>"不变"</formula>
    </cfRule>
    <cfRule type="iconSet" priority="9846">
      <iconSet iconSet="3Arrows">
        <cfvo type="percent" val="0"/>
        <cfvo type="percent" val="33"/>
        <cfvo type="percent" val="67"/>
      </iconSet>
    </cfRule>
  </conditionalFormatting>
  <conditionalFormatting sqref="DYF16">
    <cfRule type="colorScale" priority="11894">
      <colorScale>
        <cfvo type="min"/>
        <cfvo type="max"/>
        <color rgb="FF63BE7B"/>
        <color rgb="FFFCFCFF"/>
      </colorScale>
    </cfRule>
  </conditionalFormatting>
  <conditionalFormatting sqref="DYH16">
    <cfRule type="colorScale" priority="13941">
      <colorScale>
        <cfvo type="min"/>
        <cfvo type="max"/>
        <color rgb="FFFF7128"/>
        <color rgb="FFFFEF9C"/>
      </colorScale>
    </cfRule>
    <cfRule type="colorScale" priority="159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YJ16">
    <cfRule type="cellIs" dxfId="3" priority="1653" operator="equal">
      <formula>"暂停"</formula>
    </cfRule>
    <cfRule type="cellIs" dxfId="2" priority="3701" operator="equal">
      <formula>"上调"</formula>
    </cfRule>
    <cfRule type="cellIs" dxfId="1" priority="5749" operator="equal">
      <formula>"下调"</formula>
    </cfRule>
    <cfRule type="cellIs" dxfId="0" priority="7797" operator="equal">
      <formula>"不变"</formula>
    </cfRule>
    <cfRule type="iconSet" priority="9845">
      <iconSet iconSet="3Arrows">
        <cfvo type="percent" val="0"/>
        <cfvo type="percent" val="33"/>
        <cfvo type="percent" val="67"/>
      </iconSet>
    </cfRule>
  </conditionalFormatting>
  <conditionalFormatting sqref="DYN16">
    <cfRule type="colorScale" priority="11893">
      <colorScale>
        <cfvo type="min"/>
        <cfvo type="max"/>
        <color rgb="FF63BE7B"/>
        <color rgb="FFFCFCFF"/>
      </colorScale>
    </cfRule>
  </conditionalFormatting>
  <conditionalFormatting sqref="DYP16">
    <cfRule type="colorScale" priority="13940">
      <colorScale>
        <cfvo type="min"/>
        <cfvo type="max"/>
        <color rgb="FFFF7128"/>
        <color rgb="FFFFEF9C"/>
      </colorScale>
    </cfRule>
    <cfRule type="colorScale" priority="159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YR16">
    <cfRule type="cellIs" dxfId="3" priority="1652" operator="equal">
      <formula>"暂停"</formula>
    </cfRule>
    <cfRule type="cellIs" dxfId="2" priority="3700" operator="equal">
      <formula>"上调"</formula>
    </cfRule>
    <cfRule type="cellIs" dxfId="1" priority="5748" operator="equal">
      <formula>"下调"</formula>
    </cfRule>
    <cfRule type="cellIs" dxfId="0" priority="7796" operator="equal">
      <formula>"不变"</formula>
    </cfRule>
    <cfRule type="iconSet" priority="9844">
      <iconSet iconSet="3Arrows">
        <cfvo type="percent" val="0"/>
        <cfvo type="percent" val="33"/>
        <cfvo type="percent" val="67"/>
      </iconSet>
    </cfRule>
  </conditionalFormatting>
  <conditionalFormatting sqref="DYV16">
    <cfRule type="colorScale" priority="11892">
      <colorScale>
        <cfvo type="min"/>
        <cfvo type="max"/>
        <color rgb="FF63BE7B"/>
        <color rgb="FFFCFCFF"/>
      </colorScale>
    </cfRule>
  </conditionalFormatting>
  <conditionalFormatting sqref="DYX16">
    <cfRule type="colorScale" priority="13939">
      <colorScale>
        <cfvo type="min"/>
        <cfvo type="max"/>
        <color rgb="FFFF7128"/>
        <color rgb="FFFFEF9C"/>
      </colorScale>
    </cfRule>
    <cfRule type="colorScale" priority="159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YZ16">
    <cfRule type="cellIs" dxfId="3" priority="1651" operator="equal">
      <formula>"暂停"</formula>
    </cfRule>
    <cfRule type="cellIs" dxfId="2" priority="3699" operator="equal">
      <formula>"上调"</formula>
    </cfRule>
    <cfRule type="cellIs" dxfId="1" priority="5747" operator="equal">
      <formula>"下调"</formula>
    </cfRule>
    <cfRule type="cellIs" dxfId="0" priority="7795" operator="equal">
      <formula>"不变"</formula>
    </cfRule>
    <cfRule type="iconSet" priority="9843">
      <iconSet iconSet="3Arrows">
        <cfvo type="percent" val="0"/>
        <cfvo type="percent" val="33"/>
        <cfvo type="percent" val="67"/>
      </iconSet>
    </cfRule>
  </conditionalFormatting>
  <conditionalFormatting sqref="DZD16">
    <cfRule type="colorScale" priority="11891">
      <colorScale>
        <cfvo type="min"/>
        <cfvo type="max"/>
        <color rgb="FF63BE7B"/>
        <color rgb="FFFCFCFF"/>
      </colorScale>
    </cfRule>
  </conditionalFormatting>
  <conditionalFormatting sqref="DZF16">
    <cfRule type="colorScale" priority="13938">
      <colorScale>
        <cfvo type="min"/>
        <cfvo type="max"/>
        <color rgb="FFFF7128"/>
        <color rgb="FFFFEF9C"/>
      </colorScale>
    </cfRule>
    <cfRule type="colorScale" priority="159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ZH16">
    <cfRule type="cellIs" dxfId="3" priority="1650" operator="equal">
      <formula>"暂停"</formula>
    </cfRule>
    <cfRule type="cellIs" dxfId="2" priority="3698" operator="equal">
      <formula>"上调"</formula>
    </cfRule>
    <cfRule type="cellIs" dxfId="1" priority="5746" operator="equal">
      <formula>"下调"</formula>
    </cfRule>
    <cfRule type="cellIs" dxfId="0" priority="7794" operator="equal">
      <formula>"不变"</formula>
    </cfRule>
    <cfRule type="iconSet" priority="9842">
      <iconSet iconSet="3Arrows">
        <cfvo type="percent" val="0"/>
        <cfvo type="percent" val="33"/>
        <cfvo type="percent" val="67"/>
      </iconSet>
    </cfRule>
  </conditionalFormatting>
  <conditionalFormatting sqref="DZL16">
    <cfRule type="colorScale" priority="11890">
      <colorScale>
        <cfvo type="min"/>
        <cfvo type="max"/>
        <color rgb="FF63BE7B"/>
        <color rgb="FFFCFCFF"/>
      </colorScale>
    </cfRule>
  </conditionalFormatting>
  <conditionalFormatting sqref="DZN16">
    <cfRule type="colorScale" priority="13937">
      <colorScale>
        <cfvo type="min"/>
        <cfvo type="max"/>
        <color rgb="FFFF7128"/>
        <color rgb="FFFFEF9C"/>
      </colorScale>
    </cfRule>
    <cfRule type="colorScale" priority="159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ZP16">
    <cfRule type="cellIs" dxfId="3" priority="1649" operator="equal">
      <formula>"暂停"</formula>
    </cfRule>
    <cfRule type="cellIs" dxfId="2" priority="3697" operator="equal">
      <formula>"上调"</formula>
    </cfRule>
    <cfRule type="cellIs" dxfId="1" priority="5745" operator="equal">
      <formula>"下调"</formula>
    </cfRule>
    <cfRule type="cellIs" dxfId="0" priority="7793" operator="equal">
      <formula>"不变"</formula>
    </cfRule>
    <cfRule type="iconSet" priority="9841">
      <iconSet iconSet="3Arrows">
        <cfvo type="percent" val="0"/>
        <cfvo type="percent" val="33"/>
        <cfvo type="percent" val="67"/>
      </iconSet>
    </cfRule>
  </conditionalFormatting>
  <conditionalFormatting sqref="DZT16">
    <cfRule type="colorScale" priority="11889">
      <colorScale>
        <cfvo type="min"/>
        <cfvo type="max"/>
        <color rgb="FF63BE7B"/>
        <color rgb="FFFCFCFF"/>
      </colorScale>
    </cfRule>
  </conditionalFormatting>
  <conditionalFormatting sqref="DZV16">
    <cfRule type="colorScale" priority="13936">
      <colorScale>
        <cfvo type="min"/>
        <cfvo type="max"/>
        <color rgb="FFFF7128"/>
        <color rgb="FFFFEF9C"/>
      </colorScale>
    </cfRule>
    <cfRule type="colorScale" priority="159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ZX16">
    <cfRule type="cellIs" dxfId="3" priority="1648" operator="equal">
      <formula>"暂停"</formula>
    </cfRule>
    <cfRule type="cellIs" dxfId="2" priority="3696" operator="equal">
      <formula>"上调"</formula>
    </cfRule>
    <cfRule type="cellIs" dxfId="1" priority="5744" operator="equal">
      <formula>"下调"</formula>
    </cfRule>
    <cfRule type="cellIs" dxfId="0" priority="7792" operator="equal">
      <formula>"不变"</formula>
    </cfRule>
    <cfRule type="iconSet" priority="9840">
      <iconSet iconSet="3Arrows">
        <cfvo type="percent" val="0"/>
        <cfvo type="percent" val="33"/>
        <cfvo type="percent" val="67"/>
      </iconSet>
    </cfRule>
  </conditionalFormatting>
  <conditionalFormatting sqref="EAB16">
    <cfRule type="colorScale" priority="11888">
      <colorScale>
        <cfvo type="min"/>
        <cfvo type="max"/>
        <color rgb="FF63BE7B"/>
        <color rgb="FFFCFCFF"/>
      </colorScale>
    </cfRule>
  </conditionalFormatting>
  <conditionalFormatting sqref="EAD16">
    <cfRule type="colorScale" priority="13935">
      <colorScale>
        <cfvo type="min"/>
        <cfvo type="max"/>
        <color rgb="FFFF7128"/>
        <color rgb="FFFFEF9C"/>
      </colorScale>
    </cfRule>
    <cfRule type="colorScale" priority="159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AF16">
    <cfRule type="cellIs" dxfId="3" priority="1647" operator="equal">
      <formula>"暂停"</formula>
    </cfRule>
    <cfRule type="cellIs" dxfId="2" priority="3695" operator="equal">
      <formula>"上调"</formula>
    </cfRule>
    <cfRule type="cellIs" dxfId="1" priority="5743" operator="equal">
      <formula>"下调"</formula>
    </cfRule>
    <cfRule type="cellIs" dxfId="0" priority="7791" operator="equal">
      <formula>"不变"</formula>
    </cfRule>
    <cfRule type="iconSet" priority="9839">
      <iconSet iconSet="3Arrows">
        <cfvo type="percent" val="0"/>
        <cfvo type="percent" val="33"/>
        <cfvo type="percent" val="67"/>
      </iconSet>
    </cfRule>
  </conditionalFormatting>
  <conditionalFormatting sqref="EAJ16">
    <cfRule type="colorScale" priority="11887">
      <colorScale>
        <cfvo type="min"/>
        <cfvo type="max"/>
        <color rgb="FF63BE7B"/>
        <color rgb="FFFCFCFF"/>
      </colorScale>
    </cfRule>
  </conditionalFormatting>
  <conditionalFormatting sqref="EAL16">
    <cfRule type="colorScale" priority="13934">
      <colorScale>
        <cfvo type="min"/>
        <cfvo type="max"/>
        <color rgb="FFFF7128"/>
        <color rgb="FFFFEF9C"/>
      </colorScale>
    </cfRule>
    <cfRule type="colorScale" priority="159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AN16">
    <cfRule type="cellIs" dxfId="3" priority="1646" operator="equal">
      <formula>"暂停"</formula>
    </cfRule>
    <cfRule type="cellIs" dxfId="2" priority="3694" operator="equal">
      <formula>"上调"</formula>
    </cfRule>
    <cfRule type="cellIs" dxfId="1" priority="5742" operator="equal">
      <formula>"下调"</formula>
    </cfRule>
    <cfRule type="cellIs" dxfId="0" priority="7790" operator="equal">
      <formula>"不变"</formula>
    </cfRule>
    <cfRule type="iconSet" priority="9838">
      <iconSet iconSet="3Arrows">
        <cfvo type="percent" val="0"/>
        <cfvo type="percent" val="33"/>
        <cfvo type="percent" val="67"/>
      </iconSet>
    </cfRule>
  </conditionalFormatting>
  <conditionalFormatting sqref="EAR16">
    <cfRule type="colorScale" priority="11886">
      <colorScale>
        <cfvo type="min"/>
        <cfvo type="max"/>
        <color rgb="FF63BE7B"/>
        <color rgb="FFFCFCFF"/>
      </colorScale>
    </cfRule>
  </conditionalFormatting>
  <conditionalFormatting sqref="EAT16">
    <cfRule type="colorScale" priority="13933">
      <colorScale>
        <cfvo type="min"/>
        <cfvo type="max"/>
        <color rgb="FFFF7128"/>
        <color rgb="FFFFEF9C"/>
      </colorScale>
    </cfRule>
    <cfRule type="colorScale" priority="159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AV16">
    <cfRule type="cellIs" dxfId="3" priority="1645" operator="equal">
      <formula>"暂停"</formula>
    </cfRule>
    <cfRule type="cellIs" dxfId="2" priority="3693" operator="equal">
      <formula>"上调"</formula>
    </cfRule>
    <cfRule type="cellIs" dxfId="1" priority="5741" operator="equal">
      <formula>"下调"</formula>
    </cfRule>
    <cfRule type="cellIs" dxfId="0" priority="7789" operator="equal">
      <formula>"不变"</formula>
    </cfRule>
    <cfRule type="iconSet" priority="9837">
      <iconSet iconSet="3Arrows">
        <cfvo type="percent" val="0"/>
        <cfvo type="percent" val="33"/>
        <cfvo type="percent" val="67"/>
      </iconSet>
    </cfRule>
  </conditionalFormatting>
  <conditionalFormatting sqref="EAZ16">
    <cfRule type="colorScale" priority="11885">
      <colorScale>
        <cfvo type="min"/>
        <cfvo type="max"/>
        <color rgb="FF63BE7B"/>
        <color rgb="FFFCFCFF"/>
      </colorScale>
    </cfRule>
  </conditionalFormatting>
  <conditionalFormatting sqref="EBB16">
    <cfRule type="colorScale" priority="13932">
      <colorScale>
        <cfvo type="min"/>
        <cfvo type="max"/>
        <color rgb="FFFF7128"/>
        <color rgb="FFFFEF9C"/>
      </colorScale>
    </cfRule>
    <cfRule type="colorScale" priority="159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BD16">
    <cfRule type="cellIs" dxfId="3" priority="1644" operator="equal">
      <formula>"暂停"</formula>
    </cfRule>
    <cfRule type="cellIs" dxfId="2" priority="3692" operator="equal">
      <formula>"上调"</formula>
    </cfRule>
    <cfRule type="cellIs" dxfId="1" priority="5740" operator="equal">
      <formula>"下调"</formula>
    </cfRule>
    <cfRule type="cellIs" dxfId="0" priority="7788" operator="equal">
      <formula>"不变"</formula>
    </cfRule>
    <cfRule type="iconSet" priority="9836">
      <iconSet iconSet="3Arrows">
        <cfvo type="percent" val="0"/>
        <cfvo type="percent" val="33"/>
        <cfvo type="percent" val="67"/>
      </iconSet>
    </cfRule>
  </conditionalFormatting>
  <conditionalFormatting sqref="EBH16">
    <cfRule type="colorScale" priority="11884">
      <colorScale>
        <cfvo type="min"/>
        <cfvo type="max"/>
        <color rgb="FF63BE7B"/>
        <color rgb="FFFCFCFF"/>
      </colorScale>
    </cfRule>
  </conditionalFormatting>
  <conditionalFormatting sqref="EBJ16">
    <cfRule type="colorScale" priority="13931">
      <colorScale>
        <cfvo type="min"/>
        <cfvo type="max"/>
        <color rgb="FFFF7128"/>
        <color rgb="FFFFEF9C"/>
      </colorScale>
    </cfRule>
    <cfRule type="colorScale" priority="159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BL16">
    <cfRule type="cellIs" dxfId="3" priority="1643" operator="equal">
      <formula>"暂停"</formula>
    </cfRule>
    <cfRule type="cellIs" dxfId="2" priority="3691" operator="equal">
      <formula>"上调"</formula>
    </cfRule>
    <cfRule type="cellIs" dxfId="1" priority="5739" operator="equal">
      <formula>"下调"</formula>
    </cfRule>
    <cfRule type="cellIs" dxfId="0" priority="7787" operator="equal">
      <formula>"不变"</formula>
    </cfRule>
    <cfRule type="iconSet" priority="9835">
      <iconSet iconSet="3Arrows">
        <cfvo type="percent" val="0"/>
        <cfvo type="percent" val="33"/>
        <cfvo type="percent" val="67"/>
      </iconSet>
    </cfRule>
  </conditionalFormatting>
  <conditionalFormatting sqref="EBP16">
    <cfRule type="colorScale" priority="11883">
      <colorScale>
        <cfvo type="min"/>
        <cfvo type="max"/>
        <color rgb="FF63BE7B"/>
        <color rgb="FFFCFCFF"/>
      </colorScale>
    </cfRule>
  </conditionalFormatting>
  <conditionalFormatting sqref="EBR16">
    <cfRule type="colorScale" priority="13930">
      <colorScale>
        <cfvo type="min"/>
        <cfvo type="max"/>
        <color rgb="FFFF7128"/>
        <color rgb="FFFFEF9C"/>
      </colorScale>
    </cfRule>
    <cfRule type="colorScale" priority="159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BT16">
    <cfRule type="cellIs" dxfId="3" priority="1642" operator="equal">
      <formula>"暂停"</formula>
    </cfRule>
    <cfRule type="cellIs" dxfId="2" priority="3690" operator="equal">
      <formula>"上调"</formula>
    </cfRule>
    <cfRule type="cellIs" dxfId="1" priority="5738" operator="equal">
      <formula>"下调"</formula>
    </cfRule>
    <cfRule type="cellIs" dxfId="0" priority="7786" operator="equal">
      <formula>"不变"</formula>
    </cfRule>
    <cfRule type="iconSet" priority="9834">
      <iconSet iconSet="3Arrows">
        <cfvo type="percent" val="0"/>
        <cfvo type="percent" val="33"/>
        <cfvo type="percent" val="67"/>
      </iconSet>
    </cfRule>
  </conditionalFormatting>
  <conditionalFormatting sqref="EBX16">
    <cfRule type="colorScale" priority="11882">
      <colorScale>
        <cfvo type="min"/>
        <cfvo type="max"/>
        <color rgb="FF63BE7B"/>
        <color rgb="FFFCFCFF"/>
      </colorScale>
    </cfRule>
  </conditionalFormatting>
  <conditionalFormatting sqref="EBZ16">
    <cfRule type="colorScale" priority="13929">
      <colorScale>
        <cfvo type="min"/>
        <cfvo type="max"/>
        <color rgb="FFFF7128"/>
        <color rgb="FFFFEF9C"/>
      </colorScale>
    </cfRule>
    <cfRule type="colorScale" priority="159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CB16">
    <cfRule type="cellIs" dxfId="3" priority="1641" operator="equal">
      <formula>"暂停"</formula>
    </cfRule>
    <cfRule type="cellIs" dxfId="2" priority="3689" operator="equal">
      <formula>"上调"</formula>
    </cfRule>
    <cfRule type="cellIs" dxfId="1" priority="5737" operator="equal">
      <formula>"下调"</formula>
    </cfRule>
    <cfRule type="cellIs" dxfId="0" priority="7785" operator="equal">
      <formula>"不变"</formula>
    </cfRule>
    <cfRule type="iconSet" priority="9833">
      <iconSet iconSet="3Arrows">
        <cfvo type="percent" val="0"/>
        <cfvo type="percent" val="33"/>
        <cfvo type="percent" val="67"/>
      </iconSet>
    </cfRule>
  </conditionalFormatting>
  <conditionalFormatting sqref="ECF16">
    <cfRule type="colorScale" priority="11881">
      <colorScale>
        <cfvo type="min"/>
        <cfvo type="max"/>
        <color rgb="FF63BE7B"/>
        <color rgb="FFFCFCFF"/>
      </colorScale>
    </cfRule>
  </conditionalFormatting>
  <conditionalFormatting sqref="ECH16">
    <cfRule type="colorScale" priority="13928">
      <colorScale>
        <cfvo type="min"/>
        <cfvo type="max"/>
        <color rgb="FFFF7128"/>
        <color rgb="FFFFEF9C"/>
      </colorScale>
    </cfRule>
    <cfRule type="colorScale" priority="159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CJ16">
    <cfRule type="cellIs" dxfId="3" priority="1640" operator="equal">
      <formula>"暂停"</formula>
    </cfRule>
    <cfRule type="cellIs" dxfId="2" priority="3688" operator="equal">
      <formula>"上调"</formula>
    </cfRule>
    <cfRule type="cellIs" dxfId="1" priority="5736" operator="equal">
      <formula>"下调"</formula>
    </cfRule>
    <cfRule type="cellIs" dxfId="0" priority="7784" operator="equal">
      <formula>"不变"</formula>
    </cfRule>
    <cfRule type="iconSet" priority="9832">
      <iconSet iconSet="3Arrows">
        <cfvo type="percent" val="0"/>
        <cfvo type="percent" val="33"/>
        <cfvo type="percent" val="67"/>
      </iconSet>
    </cfRule>
  </conditionalFormatting>
  <conditionalFormatting sqref="ECN16">
    <cfRule type="colorScale" priority="11880">
      <colorScale>
        <cfvo type="min"/>
        <cfvo type="max"/>
        <color rgb="FF63BE7B"/>
        <color rgb="FFFCFCFF"/>
      </colorScale>
    </cfRule>
  </conditionalFormatting>
  <conditionalFormatting sqref="ECP16">
    <cfRule type="colorScale" priority="13927">
      <colorScale>
        <cfvo type="min"/>
        <cfvo type="max"/>
        <color rgb="FFFF7128"/>
        <color rgb="FFFFEF9C"/>
      </colorScale>
    </cfRule>
    <cfRule type="colorScale" priority="159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CR16">
    <cfRule type="cellIs" dxfId="3" priority="1639" operator="equal">
      <formula>"暂停"</formula>
    </cfRule>
    <cfRule type="cellIs" dxfId="2" priority="3687" operator="equal">
      <formula>"上调"</formula>
    </cfRule>
    <cfRule type="cellIs" dxfId="1" priority="5735" operator="equal">
      <formula>"下调"</formula>
    </cfRule>
    <cfRule type="cellIs" dxfId="0" priority="7783" operator="equal">
      <formula>"不变"</formula>
    </cfRule>
    <cfRule type="iconSet" priority="9831">
      <iconSet iconSet="3Arrows">
        <cfvo type="percent" val="0"/>
        <cfvo type="percent" val="33"/>
        <cfvo type="percent" val="67"/>
      </iconSet>
    </cfRule>
  </conditionalFormatting>
  <conditionalFormatting sqref="ECV16">
    <cfRule type="colorScale" priority="11879">
      <colorScale>
        <cfvo type="min"/>
        <cfvo type="max"/>
        <color rgb="FF63BE7B"/>
        <color rgb="FFFCFCFF"/>
      </colorScale>
    </cfRule>
  </conditionalFormatting>
  <conditionalFormatting sqref="ECX16">
    <cfRule type="colorScale" priority="13926">
      <colorScale>
        <cfvo type="min"/>
        <cfvo type="max"/>
        <color rgb="FFFF7128"/>
        <color rgb="FFFFEF9C"/>
      </colorScale>
    </cfRule>
    <cfRule type="colorScale" priority="159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CZ16">
    <cfRule type="cellIs" dxfId="3" priority="1638" operator="equal">
      <formula>"暂停"</formula>
    </cfRule>
    <cfRule type="cellIs" dxfId="2" priority="3686" operator="equal">
      <formula>"上调"</formula>
    </cfRule>
    <cfRule type="cellIs" dxfId="1" priority="5734" operator="equal">
      <formula>"下调"</formula>
    </cfRule>
    <cfRule type="cellIs" dxfId="0" priority="7782" operator="equal">
      <formula>"不变"</formula>
    </cfRule>
    <cfRule type="iconSet" priority="9830">
      <iconSet iconSet="3Arrows">
        <cfvo type="percent" val="0"/>
        <cfvo type="percent" val="33"/>
        <cfvo type="percent" val="67"/>
      </iconSet>
    </cfRule>
  </conditionalFormatting>
  <conditionalFormatting sqref="EDD16">
    <cfRule type="colorScale" priority="11878">
      <colorScale>
        <cfvo type="min"/>
        <cfvo type="max"/>
        <color rgb="FF63BE7B"/>
        <color rgb="FFFCFCFF"/>
      </colorScale>
    </cfRule>
  </conditionalFormatting>
  <conditionalFormatting sqref="EDF16">
    <cfRule type="colorScale" priority="13925">
      <colorScale>
        <cfvo type="min"/>
        <cfvo type="max"/>
        <color rgb="FFFF7128"/>
        <color rgb="FFFFEF9C"/>
      </colorScale>
    </cfRule>
    <cfRule type="colorScale" priority="159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DH16">
    <cfRule type="cellIs" dxfId="3" priority="1637" operator="equal">
      <formula>"暂停"</formula>
    </cfRule>
    <cfRule type="cellIs" dxfId="2" priority="3685" operator="equal">
      <formula>"上调"</formula>
    </cfRule>
    <cfRule type="cellIs" dxfId="1" priority="5733" operator="equal">
      <formula>"下调"</formula>
    </cfRule>
    <cfRule type="cellIs" dxfId="0" priority="7781" operator="equal">
      <formula>"不变"</formula>
    </cfRule>
    <cfRule type="iconSet" priority="9829">
      <iconSet iconSet="3Arrows">
        <cfvo type="percent" val="0"/>
        <cfvo type="percent" val="33"/>
        <cfvo type="percent" val="67"/>
      </iconSet>
    </cfRule>
  </conditionalFormatting>
  <conditionalFormatting sqref="EDL16">
    <cfRule type="colorScale" priority="11877">
      <colorScale>
        <cfvo type="min"/>
        <cfvo type="max"/>
        <color rgb="FF63BE7B"/>
        <color rgb="FFFCFCFF"/>
      </colorScale>
    </cfRule>
  </conditionalFormatting>
  <conditionalFormatting sqref="EDN16">
    <cfRule type="colorScale" priority="13924">
      <colorScale>
        <cfvo type="min"/>
        <cfvo type="max"/>
        <color rgb="FFFF7128"/>
        <color rgb="FFFFEF9C"/>
      </colorScale>
    </cfRule>
    <cfRule type="colorScale" priority="159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DP16">
    <cfRule type="cellIs" dxfId="3" priority="1636" operator="equal">
      <formula>"暂停"</formula>
    </cfRule>
    <cfRule type="cellIs" dxfId="2" priority="3684" operator="equal">
      <formula>"上调"</formula>
    </cfRule>
    <cfRule type="cellIs" dxfId="1" priority="5732" operator="equal">
      <formula>"下调"</formula>
    </cfRule>
    <cfRule type="cellIs" dxfId="0" priority="7780" operator="equal">
      <formula>"不变"</formula>
    </cfRule>
    <cfRule type="iconSet" priority="9828">
      <iconSet iconSet="3Arrows">
        <cfvo type="percent" val="0"/>
        <cfvo type="percent" val="33"/>
        <cfvo type="percent" val="67"/>
      </iconSet>
    </cfRule>
  </conditionalFormatting>
  <conditionalFormatting sqref="EDT16">
    <cfRule type="colorScale" priority="11876">
      <colorScale>
        <cfvo type="min"/>
        <cfvo type="max"/>
        <color rgb="FF63BE7B"/>
        <color rgb="FFFCFCFF"/>
      </colorScale>
    </cfRule>
  </conditionalFormatting>
  <conditionalFormatting sqref="EDV16">
    <cfRule type="colorScale" priority="13923">
      <colorScale>
        <cfvo type="min"/>
        <cfvo type="max"/>
        <color rgb="FFFF7128"/>
        <color rgb="FFFFEF9C"/>
      </colorScale>
    </cfRule>
    <cfRule type="colorScale" priority="159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DX16">
    <cfRule type="cellIs" dxfId="3" priority="1635" operator="equal">
      <formula>"暂停"</formula>
    </cfRule>
    <cfRule type="cellIs" dxfId="2" priority="3683" operator="equal">
      <formula>"上调"</formula>
    </cfRule>
    <cfRule type="cellIs" dxfId="1" priority="5731" operator="equal">
      <formula>"下调"</formula>
    </cfRule>
    <cfRule type="cellIs" dxfId="0" priority="7779" operator="equal">
      <formula>"不变"</formula>
    </cfRule>
    <cfRule type="iconSet" priority="9827">
      <iconSet iconSet="3Arrows">
        <cfvo type="percent" val="0"/>
        <cfvo type="percent" val="33"/>
        <cfvo type="percent" val="67"/>
      </iconSet>
    </cfRule>
  </conditionalFormatting>
  <conditionalFormatting sqref="EEB16">
    <cfRule type="colorScale" priority="11875">
      <colorScale>
        <cfvo type="min"/>
        <cfvo type="max"/>
        <color rgb="FF63BE7B"/>
        <color rgb="FFFCFCFF"/>
      </colorScale>
    </cfRule>
  </conditionalFormatting>
  <conditionalFormatting sqref="EED16">
    <cfRule type="colorScale" priority="13922">
      <colorScale>
        <cfvo type="min"/>
        <cfvo type="max"/>
        <color rgb="FFFF7128"/>
        <color rgb="FFFFEF9C"/>
      </colorScale>
    </cfRule>
    <cfRule type="colorScale" priority="159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EF16">
    <cfRule type="cellIs" dxfId="3" priority="1634" operator="equal">
      <formula>"暂停"</formula>
    </cfRule>
    <cfRule type="cellIs" dxfId="2" priority="3682" operator="equal">
      <formula>"上调"</formula>
    </cfRule>
    <cfRule type="cellIs" dxfId="1" priority="5730" operator="equal">
      <formula>"下调"</formula>
    </cfRule>
    <cfRule type="cellIs" dxfId="0" priority="7778" operator="equal">
      <formula>"不变"</formula>
    </cfRule>
    <cfRule type="iconSet" priority="9826">
      <iconSet iconSet="3Arrows">
        <cfvo type="percent" val="0"/>
        <cfvo type="percent" val="33"/>
        <cfvo type="percent" val="67"/>
      </iconSet>
    </cfRule>
  </conditionalFormatting>
  <conditionalFormatting sqref="EEJ16">
    <cfRule type="colorScale" priority="11874">
      <colorScale>
        <cfvo type="min"/>
        <cfvo type="max"/>
        <color rgb="FF63BE7B"/>
        <color rgb="FFFCFCFF"/>
      </colorScale>
    </cfRule>
  </conditionalFormatting>
  <conditionalFormatting sqref="EEL16">
    <cfRule type="colorScale" priority="13921">
      <colorScale>
        <cfvo type="min"/>
        <cfvo type="max"/>
        <color rgb="FFFF7128"/>
        <color rgb="FFFFEF9C"/>
      </colorScale>
    </cfRule>
    <cfRule type="colorScale" priority="159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EN16">
    <cfRule type="cellIs" dxfId="3" priority="1633" operator="equal">
      <formula>"暂停"</formula>
    </cfRule>
    <cfRule type="cellIs" dxfId="2" priority="3681" operator="equal">
      <formula>"上调"</formula>
    </cfRule>
    <cfRule type="cellIs" dxfId="1" priority="5729" operator="equal">
      <formula>"下调"</formula>
    </cfRule>
    <cfRule type="cellIs" dxfId="0" priority="7777" operator="equal">
      <formula>"不变"</formula>
    </cfRule>
    <cfRule type="iconSet" priority="9825">
      <iconSet iconSet="3Arrows">
        <cfvo type="percent" val="0"/>
        <cfvo type="percent" val="33"/>
        <cfvo type="percent" val="67"/>
      </iconSet>
    </cfRule>
  </conditionalFormatting>
  <conditionalFormatting sqref="EER16">
    <cfRule type="colorScale" priority="11873">
      <colorScale>
        <cfvo type="min"/>
        <cfvo type="max"/>
        <color rgb="FF63BE7B"/>
        <color rgb="FFFCFCFF"/>
      </colorScale>
    </cfRule>
  </conditionalFormatting>
  <conditionalFormatting sqref="EET16">
    <cfRule type="colorScale" priority="13920">
      <colorScale>
        <cfvo type="min"/>
        <cfvo type="max"/>
        <color rgb="FFFF7128"/>
        <color rgb="FFFFEF9C"/>
      </colorScale>
    </cfRule>
    <cfRule type="colorScale" priority="159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EV16">
    <cfRule type="cellIs" dxfId="3" priority="1632" operator="equal">
      <formula>"暂停"</formula>
    </cfRule>
    <cfRule type="cellIs" dxfId="2" priority="3680" operator="equal">
      <formula>"上调"</formula>
    </cfRule>
    <cfRule type="cellIs" dxfId="1" priority="5728" operator="equal">
      <formula>"下调"</formula>
    </cfRule>
    <cfRule type="cellIs" dxfId="0" priority="7776" operator="equal">
      <formula>"不变"</formula>
    </cfRule>
    <cfRule type="iconSet" priority="9824">
      <iconSet iconSet="3Arrows">
        <cfvo type="percent" val="0"/>
        <cfvo type="percent" val="33"/>
        <cfvo type="percent" val="67"/>
      </iconSet>
    </cfRule>
  </conditionalFormatting>
  <conditionalFormatting sqref="EEZ16">
    <cfRule type="colorScale" priority="11872">
      <colorScale>
        <cfvo type="min"/>
        <cfvo type="max"/>
        <color rgb="FF63BE7B"/>
        <color rgb="FFFCFCFF"/>
      </colorScale>
    </cfRule>
  </conditionalFormatting>
  <conditionalFormatting sqref="EFB16">
    <cfRule type="colorScale" priority="13919">
      <colorScale>
        <cfvo type="min"/>
        <cfvo type="max"/>
        <color rgb="FFFF7128"/>
        <color rgb="FFFFEF9C"/>
      </colorScale>
    </cfRule>
    <cfRule type="colorScale" priority="159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FD16">
    <cfRule type="cellIs" dxfId="3" priority="1631" operator="equal">
      <formula>"暂停"</formula>
    </cfRule>
    <cfRule type="cellIs" dxfId="2" priority="3679" operator="equal">
      <formula>"上调"</formula>
    </cfRule>
    <cfRule type="cellIs" dxfId="1" priority="5727" operator="equal">
      <formula>"下调"</formula>
    </cfRule>
    <cfRule type="cellIs" dxfId="0" priority="7775" operator="equal">
      <formula>"不变"</formula>
    </cfRule>
    <cfRule type="iconSet" priority="9823">
      <iconSet iconSet="3Arrows">
        <cfvo type="percent" val="0"/>
        <cfvo type="percent" val="33"/>
        <cfvo type="percent" val="67"/>
      </iconSet>
    </cfRule>
  </conditionalFormatting>
  <conditionalFormatting sqref="EFH16">
    <cfRule type="colorScale" priority="11871">
      <colorScale>
        <cfvo type="min"/>
        <cfvo type="max"/>
        <color rgb="FF63BE7B"/>
        <color rgb="FFFCFCFF"/>
      </colorScale>
    </cfRule>
  </conditionalFormatting>
  <conditionalFormatting sqref="EFJ16">
    <cfRule type="colorScale" priority="13918">
      <colorScale>
        <cfvo type="min"/>
        <cfvo type="max"/>
        <color rgb="FFFF7128"/>
        <color rgb="FFFFEF9C"/>
      </colorScale>
    </cfRule>
    <cfRule type="colorScale" priority="159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FL16">
    <cfRule type="cellIs" dxfId="3" priority="1630" operator="equal">
      <formula>"暂停"</formula>
    </cfRule>
    <cfRule type="cellIs" dxfId="2" priority="3678" operator="equal">
      <formula>"上调"</formula>
    </cfRule>
    <cfRule type="cellIs" dxfId="1" priority="5726" operator="equal">
      <formula>"下调"</formula>
    </cfRule>
    <cfRule type="cellIs" dxfId="0" priority="7774" operator="equal">
      <formula>"不变"</formula>
    </cfRule>
    <cfRule type="iconSet" priority="9822">
      <iconSet iconSet="3Arrows">
        <cfvo type="percent" val="0"/>
        <cfvo type="percent" val="33"/>
        <cfvo type="percent" val="67"/>
      </iconSet>
    </cfRule>
  </conditionalFormatting>
  <conditionalFormatting sqref="EFP16">
    <cfRule type="colorScale" priority="11870">
      <colorScale>
        <cfvo type="min"/>
        <cfvo type="max"/>
        <color rgb="FF63BE7B"/>
        <color rgb="FFFCFCFF"/>
      </colorScale>
    </cfRule>
  </conditionalFormatting>
  <conditionalFormatting sqref="EFR16">
    <cfRule type="colorScale" priority="13917">
      <colorScale>
        <cfvo type="min"/>
        <cfvo type="max"/>
        <color rgb="FFFF7128"/>
        <color rgb="FFFFEF9C"/>
      </colorScale>
    </cfRule>
    <cfRule type="colorScale" priority="159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FT16">
    <cfRule type="cellIs" dxfId="3" priority="1629" operator="equal">
      <formula>"暂停"</formula>
    </cfRule>
    <cfRule type="cellIs" dxfId="2" priority="3677" operator="equal">
      <formula>"上调"</formula>
    </cfRule>
    <cfRule type="cellIs" dxfId="1" priority="5725" operator="equal">
      <formula>"下调"</formula>
    </cfRule>
    <cfRule type="cellIs" dxfId="0" priority="7773" operator="equal">
      <formula>"不变"</formula>
    </cfRule>
    <cfRule type="iconSet" priority="9821">
      <iconSet iconSet="3Arrows">
        <cfvo type="percent" val="0"/>
        <cfvo type="percent" val="33"/>
        <cfvo type="percent" val="67"/>
      </iconSet>
    </cfRule>
  </conditionalFormatting>
  <conditionalFormatting sqref="EFX16">
    <cfRule type="colorScale" priority="11869">
      <colorScale>
        <cfvo type="min"/>
        <cfvo type="max"/>
        <color rgb="FF63BE7B"/>
        <color rgb="FFFCFCFF"/>
      </colorScale>
    </cfRule>
  </conditionalFormatting>
  <conditionalFormatting sqref="EFZ16">
    <cfRule type="colorScale" priority="13916">
      <colorScale>
        <cfvo type="min"/>
        <cfvo type="max"/>
        <color rgb="FFFF7128"/>
        <color rgb="FFFFEF9C"/>
      </colorScale>
    </cfRule>
    <cfRule type="colorScale" priority="159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GB16">
    <cfRule type="cellIs" dxfId="3" priority="1628" operator="equal">
      <formula>"暂停"</formula>
    </cfRule>
    <cfRule type="cellIs" dxfId="2" priority="3676" operator="equal">
      <formula>"上调"</formula>
    </cfRule>
    <cfRule type="cellIs" dxfId="1" priority="5724" operator="equal">
      <formula>"下调"</formula>
    </cfRule>
    <cfRule type="cellIs" dxfId="0" priority="7772" operator="equal">
      <formula>"不变"</formula>
    </cfRule>
    <cfRule type="iconSet" priority="9820">
      <iconSet iconSet="3Arrows">
        <cfvo type="percent" val="0"/>
        <cfvo type="percent" val="33"/>
        <cfvo type="percent" val="67"/>
      </iconSet>
    </cfRule>
  </conditionalFormatting>
  <conditionalFormatting sqref="EGF16">
    <cfRule type="colorScale" priority="11868">
      <colorScale>
        <cfvo type="min"/>
        <cfvo type="max"/>
        <color rgb="FF63BE7B"/>
        <color rgb="FFFCFCFF"/>
      </colorScale>
    </cfRule>
  </conditionalFormatting>
  <conditionalFormatting sqref="EGH16">
    <cfRule type="colorScale" priority="13915">
      <colorScale>
        <cfvo type="min"/>
        <cfvo type="max"/>
        <color rgb="FFFF7128"/>
        <color rgb="FFFFEF9C"/>
      </colorScale>
    </cfRule>
    <cfRule type="colorScale" priority="159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GJ16">
    <cfRule type="cellIs" dxfId="3" priority="1627" operator="equal">
      <formula>"暂停"</formula>
    </cfRule>
    <cfRule type="cellIs" dxfId="2" priority="3675" operator="equal">
      <formula>"上调"</formula>
    </cfRule>
    <cfRule type="cellIs" dxfId="1" priority="5723" operator="equal">
      <formula>"下调"</formula>
    </cfRule>
    <cfRule type="cellIs" dxfId="0" priority="7771" operator="equal">
      <formula>"不变"</formula>
    </cfRule>
    <cfRule type="iconSet" priority="9819">
      <iconSet iconSet="3Arrows">
        <cfvo type="percent" val="0"/>
        <cfvo type="percent" val="33"/>
        <cfvo type="percent" val="67"/>
      </iconSet>
    </cfRule>
  </conditionalFormatting>
  <conditionalFormatting sqref="EGN16">
    <cfRule type="colorScale" priority="11867">
      <colorScale>
        <cfvo type="min"/>
        <cfvo type="max"/>
        <color rgb="FF63BE7B"/>
        <color rgb="FFFCFCFF"/>
      </colorScale>
    </cfRule>
  </conditionalFormatting>
  <conditionalFormatting sqref="EGP16">
    <cfRule type="colorScale" priority="13914">
      <colorScale>
        <cfvo type="min"/>
        <cfvo type="max"/>
        <color rgb="FFFF7128"/>
        <color rgb="FFFFEF9C"/>
      </colorScale>
    </cfRule>
    <cfRule type="colorScale" priority="159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GR16">
    <cfRule type="cellIs" dxfId="3" priority="1626" operator="equal">
      <formula>"暂停"</formula>
    </cfRule>
    <cfRule type="cellIs" dxfId="2" priority="3674" operator="equal">
      <formula>"上调"</formula>
    </cfRule>
    <cfRule type="cellIs" dxfId="1" priority="5722" operator="equal">
      <formula>"下调"</formula>
    </cfRule>
    <cfRule type="cellIs" dxfId="0" priority="7770" operator="equal">
      <formula>"不变"</formula>
    </cfRule>
    <cfRule type="iconSet" priority="9818">
      <iconSet iconSet="3Arrows">
        <cfvo type="percent" val="0"/>
        <cfvo type="percent" val="33"/>
        <cfvo type="percent" val="67"/>
      </iconSet>
    </cfRule>
  </conditionalFormatting>
  <conditionalFormatting sqref="EGV16">
    <cfRule type="colorScale" priority="11866">
      <colorScale>
        <cfvo type="min"/>
        <cfvo type="max"/>
        <color rgb="FF63BE7B"/>
        <color rgb="FFFCFCFF"/>
      </colorScale>
    </cfRule>
  </conditionalFormatting>
  <conditionalFormatting sqref="EGX16">
    <cfRule type="colorScale" priority="13913">
      <colorScale>
        <cfvo type="min"/>
        <cfvo type="max"/>
        <color rgb="FFFF7128"/>
        <color rgb="FFFFEF9C"/>
      </colorScale>
    </cfRule>
    <cfRule type="colorScale" priority="159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GZ16">
    <cfRule type="cellIs" dxfId="3" priority="1625" operator="equal">
      <formula>"暂停"</formula>
    </cfRule>
    <cfRule type="cellIs" dxfId="2" priority="3673" operator="equal">
      <formula>"上调"</formula>
    </cfRule>
    <cfRule type="cellIs" dxfId="1" priority="5721" operator="equal">
      <formula>"下调"</formula>
    </cfRule>
    <cfRule type="cellIs" dxfId="0" priority="7769" operator="equal">
      <formula>"不变"</formula>
    </cfRule>
    <cfRule type="iconSet" priority="9817">
      <iconSet iconSet="3Arrows">
        <cfvo type="percent" val="0"/>
        <cfvo type="percent" val="33"/>
        <cfvo type="percent" val="67"/>
      </iconSet>
    </cfRule>
  </conditionalFormatting>
  <conditionalFormatting sqref="EHD16">
    <cfRule type="colorScale" priority="11865">
      <colorScale>
        <cfvo type="min"/>
        <cfvo type="max"/>
        <color rgb="FF63BE7B"/>
        <color rgb="FFFCFCFF"/>
      </colorScale>
    </cfRule>
  </conditionalFormatting>
  <conditionalFormatting sqref="EHF16">
    <cfRule type="colorScale" priority="13912">
      <colorScale>
        <cfvo type="min"/>
        <cfvo type="max"/>
        <color rgb="FFFF7128"/>
        <color rgb="FFFFEF9C"/>
      </colorScale>
    </cfRule>
    <cfRule type="colorScale" priority="159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H16">
    <cfRule type="cellIs" dxfId="3" priority="1624" operator="equal">
      <formula>"暂停"</formula>
    </cfRule>
    <cfRule type="cellIs" dxfId="2" priority="3672" operator="equal">
      <formula>"上调"</formula>
    </cfRule>
    <cfRule type="cellIs" dxfId="1" priority="5720" operator="equal">
      <formula>"下调"</formula>
    </cfRule>
    <cfRule type="cellIs" dxfId="0" priority="7768" operator="equal">
      <formula>"不变"</formula>
    </cfRule>
    <cfRule type="iconSet" priority="9816">
      <iconSet iconSet="3Arrows">
        <cfvo type="percent" val="0"/>
        <cfvo type="percent" val="33"/>
        <cfvo type="percent" val="67"/>
      </iconSet>
    </cfRule>
  </conditionalFormatting>
  <conditionalFormatting sqref="EHL16">
    <cfRule type="colorScale" priority="11864">
      <colorScale>
        <cfvo type="min"/>
        <cfvo type="max"/>
        <color rgb="FF63BE7B"/>
        <color rgb="FFFCFCFF"/>
      </colorScale>
    </cfRule>
  </conditionalFormatting>
  <conditionalFormatting sqref="EHN16">
    <cfRule type="colorScale" priority="13911">
      <colorScale>
        <cfvo type="min"/>
        <cfvo type="max"/>
        <color rgb="FFFF7128"/>
        <color rgb="FFFFEF9C"/>
      </colorScale>
    </cfRule>
    <cfRule type="colorScale" priority="159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P16">
    <cfRule type="cellIs" dxfId="3" priority="1623" operator="equal">
      <formula>"暂停"</formula>
    </cfRule>
    <cfRule type="cellIs" dxfId="2" priority="3671" operator="equal">
      <formula>"上调"</formula>
    </cfRule>
    <cfRule type="cellIs" dxfId="1" priority="5719" operator="equal">
      <formula>"下调"</formula>
    </cfRule>
    <cfRule type="cellIs" dxfId="0" priority="7767" operator="equal">
      <formula>"不变"</formula>
    </cfRule>
    <cfRule type="iconSet" priority="9815">
      <iconSet iconSet="3Arrows">
        <cfvo type="percent" val="0"/>
        <cfvo type="percent" val="33"/>
        <cfvo type="percent" val="67"/>
      </iconSet>
    </cfRule>
  </conditionalFormatting>
  <conditionalFormatting sqref="EHT16">
    <cfRule type="colorScale" priority="11863">
      <colorScale>
        <cfvo type="min"/>
        <cfvo type="max"/>
        <color rgb="FF63BE7B"/>
        <color rgb="FFFCFCFF"/>
      </colorScale>
    </cfRule>
  </conditionalFormatting>
  <conditionalFormatting sqref="EHV16">
    <cfRule type="colorScale" priority="13910">
      <colorScale>
        <cfvo type="min"/>
        <cfvo type="max"/>
        <color rgb="FFFF7128"/>
        <color rgb="FFFFEF9C"/>
      </colorScale>
    </cfRule>
    <cfRule type="colorScale" priority="159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X16">
    <cfRule type="cellIs" dxfId="3" priority="1622" operator="equal">
      <formula>"暂停"</formula>
    </cfRule>
    <cfRule type="cellIs" dxfId="2" priority="3670" operator="equal">
      <formula>"上调"</formula>
    </cfRule>
    <cfRule type="cellIs" dxfId="1" priority="5718" operator="equal">
      <formula>"下调"</formula>
    </cfRule>
    <cfRule type="cellIs" dxfId="0" priority="7766" operator="equal">
      <formula>"不变"</formula>
    </cfRule>
    <cfRule type="iconSet" priority="9814">
      <iconSet iconSet="3Arrows">
        <cfvo type="percent" val="0"/>
        <cfvo type="percent" val="33"/>
        <cfvo type="percent" val="67"/>
      </iconSet>
    </cfRule>
  </conditionalFormatting>
  <conditionalFormatting sqref="EIB16">
    <cfRule type="colorScale" priority="11862">
      <colorScale>
        <cfvo type="min"/>
        <cfvo type="max"/>
        <color rgb="FF63BE7B"/>
        <color rgb="FFFCFCFF"/>
      </colorScale>
    </cfRule>
  </conditionalFormatting>
  <conditionalFormatting sqref="EID16">
    <cfRule type="colorScale" priority="13909">
      <colorScale>
        <cfvo type="min"/>
        <cfvo type="max"/>
        <color rgb="FFFF7128"/>
        <color rgb="FFFFEF9C"/>
      </colorScale>
    </cfRule>
    <cfRule type="colorScale" priority="159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IF16">
    <cfRule type="cellIs" dxfId="3" priority="1621" operator="equal">
      <formula>"暂停"</formula>
    </cfRule>
    <cfRule type="cellIs" dxfId="2" priority="3669" operator="equal">
      <formula>"上调"</formula>
    </cfRule>
    <cfRule type="cellIs" dxfId="1" priority="5717" operator="equal">
      <formula>"下调"</formula>
    </cfRule>
    <cfRule type="cellIs" dxfId="0" priority="7765" operator="equal">
      <formula>"不变"</formula>
    </cfRule>
    <cfRule type="iconSet" priority="9813">
      <iconSet iconSet="3Arrows">
        <cfvo type="percent" val="0"/>
        <cfvo type="percent" val="33"/>
        <cfvo type="percent" val="67"/>
      </iconSet>
    </cfRule>
  </conditionalFormatting>
  <conditionalFormatting sqref="EIJ16">
    <cfRule type="colorScale" priority="11861">
      <colorScale>
        <cfvo type="min"/>
        <cfvo type="max"/>
        <color rgb="FF63BE7B"/>
        <color rgb="FFFCFCFF"/>
      </colorScale>
    </cfRule>
  </conditionalFormatting>
  <conditionalFormatting sqref="EIL16">
    <cfRule type="colorScale" priority="13908">
      <colorScale>
        <cfvo type="min"/>
        <cfvo type="max"/>
        <color rgb="FFFF7128"/>
        <color rgb="FFFFEF9C"/>
      </colorScale>
    </cfRule>
    <cfRule type="colorScale" priority="159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IN16">
    <cfRule type="cellIs" dxfId="3" priority="1620" operator="equal">
      <formula>"暂停"</formula>
    </cfRule>
    <cfRule type="cellIs" dxfId="2" priority="3668" operator="equal">
      <formula>"上调"</formula>
    </cfRule>
    <cfRule type="cellIs" dxfId="1" priority="5716" operator="equal">
      <formula>"下调"</formula>
    </cfRule>
    <cfRule type="cellIs" dxfId="0" priority="7764" operator="equal">
      <formula>"不变"</formula>
    </cfRule>
    <cfRule type="iconSet" priority="9812">
      <iconSet iconSet="3Arrows">
        <cfvo type="percent" val="0"/>
        <cfvo type="percent" val="33"/>
        <cfvo type="percent" val="67"/>
      </iconSet>
    </cfRule>
  </conditionalFormatting>
  <conditionalFormatting sqref="EIR16">
    <cfRule type="colorScale" priority="11860">
      <colorScale>
        <cfvo type="min"/>
        <cfvo type="max"/>
        <color rgb="FF63BE7B"/>
        <color rgb="FFFCFCFF"/>
      </colorScale>
    </cfRule>
  </conditionalFormatting>
  <conditionalFormatting sqref="EIT16">
    <cfRule type="colorScale" priority="13907">
      <colorScale>
        <cfvo type="min"/>
        <cfvo type="max"/>
        <color rgb="FFFF7128"/>
        <color rgb="FFFFEF9C"/>
      </colorScale>
    </cfRule>
    <cfRule type="colorScale" priority="159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IV16">
    <cfRule type="cellIs" dxfId="3" priority="1619" operator="equal">
      <formula>"暂停"</formula>
    </cfRule>
    <cfRule type="cellIs" dxfId="2" priority="3667" operator="equal">
      <formula>"上调"</formula>
    </cfRule>
    <cfRule type="cellIs" dxfId="1" priority="5715" operator="equal">
      <formula>"下调"</formula>
    </cfRule>
    <cfRule type="cellIs" dxfId="0" priority="7763" operator="equal">
      <formula>"不变"</formula>
    </cfRule>
    <cfRule type="iconSet" priority="9811">
      <iconSet iconSet="3Arrows">
        <cfvo type="percent" val="0"/>
        <cfvo type="percent" val="33"/>
        <cfvo type="percent" val="67"/>
      </iconSet>
    </cfRule>
  </conditionalFormatting>
  <conditionalFormatting sqref="EIZ16">
    <cfRule type="colorScale" priority="11859">
      <colorScale>
        <cfvo type="min"/>
        <cfvo type="max"/>
        <color rgb="FF63BE7B"/>
        <color rgb="FFFCFCFF"/>
      </colorScale>
    </cfRule>
  </conditionalFormatting>
  <conditionalFormatting sqref="EJB16">
    <cfRule type="colorScale" priority="13906">
      <colorScale>
        <cfvo type="min"/>
        <cfvo type="max"/>
        <color rgb="FFFF7128"/>
        <color rgb="FFFFEF9C"/>
      </colorScale>
    </cfRule>
    <cfRule type="colorScale" priority="159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JD16">
    <cfRule type="cellIs" dxfId="3" priority="1618" operator="equal">
      <formula>"暂停"</formula>
    </cfRule>
    <cfRule type="cellIs" dxfId="2" priority="3666" operator="equal">
      <formula>"上调"</formula>
    </cfRule>
    <cfRule type="cellIs" dxfId="1" priority="5714" operator="equal">
      <formula>"下调"</formula>
    </cfRule>
    <cfRule type="cellIs" dxfId="0" priority="7762" operator="equal">
      <formula>"不变"</formula>
    </cfRule>
    <cfRule type="iconSet" priority="9810">
      <iconSet iconSet="3Arrows">
        <cfvo type="percent" val="0"/>
        <cfvo type="percent" val="33"/>
        <cfvo type="percent" val="67"/>
      </iconSet>
    </cfRule>
  </conditionalFormatting>
  <conditionalFormatting sqref="EJH16">
    <cfRule type="colorScale" priority="11858">
      <colorScale>
        <cfvo type="min"/>
        <cfvo type="max"/>
        <color rgb="FF63BE7B"/>
        <color rgb="FFFCFCFF"/>
      </colorScale>
    </cfRule>
  </conditionalFormatting>
  <conditionalFormatting sqref="EJJ16">
    <cfRule type="colorScale" priority="13905">
      <colorScale>
        <cfvo type="min"/>
        <cfvo type="max"/>
        <color rgb="FFFF7128"/>
        <color rgb="FFFFEF9C"/>
      </colorScale>
    </cfRule>
    <cfRule type="colorScale" priority="159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JL16">
    <cfRule type="cellIs" dxfId="3" priority="1617" operator="equal">
      <formula>"暂停"</formula>
    </cfRule>
    <cfRule type="cellIs" dxfId="2" priority="3665" operator="equal">
      <formula>"上调"</formula>
    </cfRule>
    <cfRule type="cellIs" dxfId="1" priority="5713" operator="equal">
      <formula>"下调"</formula>
    </cfRule>
    <cfRule type="cellIs" dxfId="0" priority="7761" operator="equal">
      <formula>"不变"</formula>
    </cfRule>
    <cfRule type="iconSet" priority="9809">
      <iconSet iconSet="3Arrows">
        <cfvo type="percent" val="0"/>
        <cfvo type="percent" val="33"/>
        <cfvo type="percent" val="67"/>
      </iconSet>
    </cfRule>
  </conditionalFormatting>
  <conditionalFormatting sqref="EJP16">
    <cfRule type="colorScale" priority="11857">
      <colorScale>
        <cfvo type="min"/>
        <cfvo type="max"/>
        <color rgb="FF63BE7B"/>
        <color rgb="FFFCFCFF"/>
      </colorScale>
    </cfRule>
  </conditionalFormatting>
  <conditionalFormatting sqref="EJR16">
    <cfRule type="colorScale" priority="13904">
      <colorScale>
        <cfvo type="min"/>
        <cfvo type="max"/>
        <color rgb="FFFF7128"/>
        <color rgb="FFFFEF9C"/>
      </colorScale>
    </cfRule>
    <cfRule type="colorScale" priority="159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JT16">
    <cfRule type="cellIs" dxfId="3" priority="1616" operator="equal">
      <formula>"暂停"</formula>
    </cfRule>
    <cfRule type="cellIs" dxfId="2" priority="3664" operator="equal">
      <formula>"上调"</formula>
    </cfRule>
    <cfRule type="cellIs" dxfId="1" priority="5712" operator="equal">
      <formula>"下调"</formula>
    </cfRule>
    <cfRule type="cellIs" dxfId="0" priority="7760" operator="equal">
      <formula>"不变"</formula>
    </cfRule>
    <cfRule type="iconSet" priority="9808">
      <iconSet iconSet="3Arrows">
        <cfvo type="percent" val="0"/>
        <cfvo type="percent" val="33"/>
        <cfvo type="percent" val="67"/>
      </iconSet>
    </cfRule>
  </conditionalFormatting>
  <conditionalFormatting sqref="EJX16">
    <cfRule type="colorScale" priority="11856">
      <colorScale>
        <cfvo type="min"/>
        <cfvo type="max"/>
        <color rgb="FF63BE7B"/>
        <color rgb="FFFCFCFF"/>
      </colorScale>
    </cfRule>
  </conditionalFormatting>
  <conditionalFormatting sqref="EJZ16">
    <cfRule type="colorScale" priority="13903">
      <colorScale>
        <cfvo type="min"/>
        <cfvo type="max"/>
        <color rgb="FFFF7128"/>
        <color rgb="FFFFEF9C"/>
      </colorScale>
    </cfRule>
    <cfRule type="colorScale" priority="159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KB16">
    <cfRule type="cellIs" dxfId="3" priority="1615" operator="equal">
      <formula>"暂停"</formula>
    </cfRule>
    <cfRule type="cellIs" dxfId="2" priority="3663" operator="equal">
      <formula>"上调"</formula>
    </cfRule>
    <cfRule type="cellIs" dxfId="1" priority="5711" operator="equal">
      <formula>"下调"</formula>
    </cfRule>
    <cfRule type="cellIs" dxfId="0" priority="7759" operator="equal">
      <formula>"不变"</formula>
    </cfRule>
    <cfRule type="iconSet" priority="9807">
      <iconSet iconSet="3Arrows">
        <cfvo type="percent" val="0"/>
        <cfvo type="percent" val="33"/>
        <cfvo type="percent" val="67"/>
      </iconSet>
    </cfRule>
  </conditionalFormatting>
  <conditionalFormatting sqref="EKF16">
    <cfRule type="colorScale" priority="11855">
      <colorScale>
        <cfvo type="min"/>
        <cfvo type="max"/>
        <color rgb="FF63BE7B"/>
        <color rgb="FFFCFCFF"/>
      </colorScale>
    </cfRule>
  </conditionalFormatting>
  <conditionalFormatting sqref="EKH16">
    <cfRule type="colorScale" priority="13902">
      <colorScale>
        <cfvo type="min"/>
        <cfvo type="max"/>
        <color rgb="FFFF7128"/>
        <color rgb="FFFFEF9C"/>
      </colorScale>
    </cfRule>
    <cfRule type="colorScale" priority="159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KJ16">
    <cfRule type="cellIs" dxfId="3" priority="1614" operator="equal">
      <formula>"暂停"</formula>
    </cfRule>
    <cfRule type="cellIs" dxfId="2" priority="3662" operator="equal">
      <formula>"上调"</formula>
    </cfRule>
    <cfRule type="cellIs" dxfId="1" priority="5710" operator="equal">
      <formula>"下调"</formula>
    </cfRule>
    <cfRule type="cellIs" dxfId="0" priority="7758" operator="equal">
      <formula>"不变"</formula>
    </cfRule>
    <cfRule type="iconSet" priority="9806">
      <iconSet iconSet="3Arrows">
        <cfvo type="percent" val="0"/>
        <cfvo type="percent" val="33"/>
        <cfvo type="percent" val="67"/>
      </iconSet>
    </cfRule>
  </conditionalFormatting>
  <conditionalFormatting sqref="EKN16">
    <cfRule type="colorScale" priority="11854">
      <colorScale>
        <cfvo type="min"/>
        <cfvo type="max"/>
        <color rgb="FF63BE7B"/>
        <color rgb="FFFCFCFF"/>
      </colorScale>
    </cfRule>
  </conditionalFormatting>
  <conditionalFormatting sqref="EKP16">
    <cfRule type="colorScale" priority="13901">
      <colorScale>
        <cfvo type="min"/>
        <cfvo type="max"/>
        <color rgb="FFFF7128"/>
        <color rgb="FFFFEF9C"/>
      </colorScale>
    </cfRule>
    <cfRule type="colorScale" priority="159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KR16">
    <cfRule type="cellIs" dxfId="3" priority="1613" operator="equal">
      <formula>"暂停"</formula>
    </cfRule>
    <cfRule type="cellIs" dxfId="2" priority="3661" operator="equal">
      <formula>"上调"</formula>
    </cfRule>
    <cfRule type="cellIs" dxfId="1" priority="5709" operator="equal">
      <formula>"下调"</formula>
    </cfRule>
    <cfRule type="cellIs" dxfId="0" priority="7757" operator="equal">
      <formula>"不变"</formula>
    </cfRule>
    <cfRule type="iconSet" priority="9805">
      <iconSet iconSet="3Arrows">
        <cfvo type="percent" val="0"/>
        <cfvo type="percent" val="33"/>
        <cfvo type="percent" val="67"/>
      </iconSet>
    </cfRule>
  </conditionalFormatting>
  <conditionalFormatting sqref="EKV16">
    <cfRule type="colorScale" priority="11853">
      <colorScale>
        <cfvo type="min"/>
        <cfvo type="max"/>
        <color rgb="FF63BE7B"/>
        <color rgb="FFFCFCFF"/>
      </colorScale>
    </cfRule>
  </conditionalFormatting>
  <conditionalFormatting sqref="EKX16">
    <cfRule type="colorScale" priority="13900">
      <colorScale>
        <cfvo type="min"/>
        <cfvo type="max"/>
        <color rgb="FFFF7128"/>
        <color rgb="FFFFEF9C"/>
      </colorScale>
    </cfRule>
    <cfRule type="colorScale" priority="159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KZ16">
    <cfRule type="cellIs" dxfId="3" priority="1612" operator="equal">
      <formula>"暂停"</formula>
    </cfRule>
    <cfRule type="cellIs" dxfId="2" priority="3660" operator="equal">
      <formula>"上调"</formula>
    </cfRule>
    <cfRule type="cellIs" dxfId="1" priority="5708" operator="equal">
      <formula>"下调"</formula>
    </cfRule>
    <cfRule type="cellIs" dxfId="0" priority="7756" operator="equal">
      <formula>"不变"</formula>
    </cfRule>
    <cfRule type="iconSet" priority="9804">
      <iconSet iconSet="3Arrows">
        <cfvo type="percent" val="0"/>
        <cfvo type="percent" val="33"/>
        <cfvo type="percent" val="67"/>
      </iconSet>
    </cfRule>
  </conditionalFormatting>
  <conditionalFormatting sqref="ELD16">
    <cfRule type="colorScale" priority="11852">
      <colorScale>
        <cfvo type="min"/>
        <cfvo type="max"/>
        <color rgb="FF63BE7B"/>
        <color rgb="FFFCFCFF"/>
      </colorScale>
    </cfRule>
  </conditionalFormatting>
  <conditionalFormatting sqref="ELF16">
    <cfRule type="colorScale" priority="13899">
      <colorScale>
        <cfvo type="min"/>
        <cfvo type="max"/>
        <color rgb="FFFF7128"/>
        <color rgb="FFFFEF9C"/>
      </colorScale>
    </cfRule>
    <cfRule type="colorScale" priority="159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LH16">
    <cfRule type="cellIs" dxfId="3" priority="1611" operator="equal">
      <formula>"暂停"</formula>
    </cfRule>
    <cfRule type="cellIs" dxfId="2" priority="3659" operator="equal">
      <formula>"上调"</formula>
    </cfRule>
    <cfRule type="cellIs" dxfId="1" priority="5707" operator="equal">
      <formula>"下调"</formula>
    </cfRule>
    <cfRule type="cellIs" dxfId="0" priority="7755" operator="equal">
      <formula>"不变"</formula>
    </cfRule>
    <cfRule type="iconSet" priority="9803">
      <iconSet iconSet="3Arrows">
        <cfvo type="percent" val="0"/>
        <cfvo type="percent" val="33"/>
        <cfvo type="percent" val="67"/>
      </iconSet>
    </cfRule>
  </conditionalFormatting>
  <conditionalFormatting sqref="ELL16">
    <cfRule type="colorScale" priority="11851">
      <colorScale>
        <cfvo type="min"/>
        <cfvo type="max"/>
        <color rgb="FF63BE7B"/>
        <color rgb="FFFCFCFF"/>
      </colorScale>
    </cfRule>
  </conditionalFormatting>
  <conditionalFormatting sqref="ELN16">
    <cfRule type="colorScale" priority="13898">
      <colorScale>
        <cfvo type="min"/>
        <cfvo type="max"/>
        <color rgb="FFFF7128"/>
        <color rgb="FFFFEF9C"/>
      </colorScale>
    </cfRule>
    <cfRule type="colorScale" priority="159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LP16">
    <cfRule type="cellIs" dxfId="3" priority="1610" operator="equal">
      <formula>"暂停"</formula>
    </cfRule>
    <cfRule type="cellIs" dxfId="2" priority="3658" operator="equal">
      <formula>"上调"</formula>
    </cfRule>
    <cfRule type="cellIs" dxfId="1" priority="5706" operator="equal">
      <formula>"下调"</formula>
    </cfRule>
    <cfRule type="cellIs" dxfId="0" priority="7754" operator="equal">
      <formula>"不变"</formula>
    </cfRule>
    <cfRule type="iconSet" priority="9802">
      <iconSet iconSet="3Arrows">
        <cfvo type="percent" val="0"/>
        <cfvo type="percent" val="33"/>
        <cfvo type="percent" val="67"/>
      </iconSet>
    </cfRule>
  </conditionalFormatting>
  <conditionalFormatting sqref="ELT16">
    <cfRule type="colorScale" priority="11850">
      <colorScale>
        <cfvo type="min"/>
        <cfvo type="max"/>
        <color rgb="FF63BE7B"/>
        <color rgb="FFFCFCFF"/>
      </colorScale>
    </cfRule>
  </conditionalFormatting>
  <conditionalFormatting sqref="ELV16">
    <cfRule type="colorScale" priority="13897">
      <colorScale>
        <cfvo type="min"/>
        <cfvo type="max"/>
        <color rgb="FFFF7128"/>
        <color rgb="FFFFEF9C"/>
      </colorScale>
    </cfRule>
    <cfRule type="colorScale" priority="159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LX16">
    <cfRule type="cellIs" dxfId="3" priority="1609" operator="equal">
      <formula>"暂停"</formula>
    </cfRule>
    <cfRule type="cellIs" dxfId="2" priority="3657" operator="equal">
      <formula>"上调"</formula>
    </cfRule>
    <cfRule type="cellIs" dxfId="1" priority="5705" operator="equal">
      <formula>"下调"</formula>
    </cfRule>
    <cfRule type="cellIs" dxfId="0" priority="7753" operator="equal">
      <formula>"不变"</formula>
    </cfRule>
    <cfRule type="iconSet" priority="9801">
      <iconSet iconSet="3Arrows">
        <cfvo type="percent" val="0"/>
        <cfvo type="percent" val="33"/>
        <cfvo type="percent" val="67"/>
      </iconSet>
    </cfRule>
  </conditionalFormatting>
  <conditionalFormatting sqref="EMB16">
    <cfRule type="colorScale" priority="11849">
      <colorScale>
        <cfvo type="min"/>
        <cfvo type="max"/>
        <color rgb="FF63BE7B"/>
        <color rgb="FFFCFCFF"/>
      </colorScale>
    </cfRule>
  </conditionalFormatting>
  <conditionalFormatting sqref="EMD16">
    <cfRule type="colorScale" priority="13896">
      <colorScale>
        <cfvo type="min"/>
        <cfvo type="max"/>
        <color rgb="FFFF7128"/>
        <color rgb="FFFFEF9C"/>
      </colorScale>
    </cfRule>
    <cfRule type="colorScale" priority="159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MF16">
    <cfRule type="cellIs" dxfId="3" priority="1608" operator="equal">
      <formula>"暂停"</formula>
    </cfRule>
    <cfRule type="cellIs" dxfId="2" priority="3656" operator="equal">
      <formula>"上调"</formula>
    </cfRule>
    <cfRule type="cellIs" dxfId="1" priority="5704" operator="equal">
      <formula>"下调"</formula>
    </cfRule>
    <cfRule type="cellIs" dxfId="0" priority="7752" operator="equal">
      <formula>"不变"</formula>
    </cfRule>
    <cfRule type="iconSet" priority="9800">
      <iconSet iconSet="3Arrows">
        <cfvo type="percent" val="0"/>
        <cfvo type="percent" val="33"/>
        <cfvo type="percent" val="67"/>
      </iconSet>
    </cfRule>
  </conditionalFormatting>
  <conditionalFormatting sqref="EMJ16">
    <cfRule type="colorScale" priority="11848">
      <colorScale>
        <cfvo type="min"/>
        <cfvo type="max"/>
        <color rgb="FF63BE7B"/>
        <color rgb="FFFCFCFF"/>
      </colorScale>
    </cfRule>
  </conditionalFormatting>
  <conditionalFormatting sqref="EML16">
    <cfRule type="colorScale" priority="13895">
      <colorScale>
        <cfvo type="min"/>
        <cfvo type="max"/>
        <color rgb="FFFF7128"/>
        <color rgb="FFFFEF9C"/>
      </colorScale>
    </cfRule>
    <cfRule type="colorScale" priority="159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MN16">
    <cfRule type="cellIs" dxfId="3" priority="1607" operator="equal">
      <formula>"暂停"</formula>
    </cfRule>
    <cfRule type="cellIs" dxfId="2" priority="3655" operator="equal">
      <formula>"上调"</formula>
    </cfRule>
    <cfRule type="cellIs" dxfId="1" priority="5703" operator="equal">
      <formula>"下调"</formula>
    </cfRule>
    <cfRule type="cellIs" dxfId="0" priority="7751" operator="equal">
      <formula>"不变"</formula>
    </cfRule>
    <cfRule type="iconSet" priority="9799">
      <iconSet iconSet="3Arrows">
        <cfvo type="percent" val="0"/>
        <cfvo type="percent" val="33"/>
        <cfvo type="percent" val="67"/>
      </iconSet>
    </cfRule>
  </conditionalFormatting>
  <conditionalFormatting sqref="EMR16">
    <cfRule type="colorScale" priority="11847">
      <colorScale>
        <cfvo type="min"/>
        <cfvo type="max"/>
        <color rgb="FF63BE7B"/>
        <color rgb="FFFCFCFF"/>
      </colorScale>
    </cfRule>
  </conditionalFormatting>
  <conditionalFormatting sqref="EMT16">
    <cfRule type="colorScale" priority="13894">
      <colorScale>
        <cfvo type="min"/>
        <cfvo type="max"/>
        <color rgb="FFFF7128"/>
        <color rgb="FFFFEF9C"/>
      </colorScale>
    </cfRule>
    <cfRule type="colorScale" priority="159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MV16">
    <cfRule type="cellIs" dxfId="3" priority="1606" operator="equal">
      <formula>"暂停"</formula>
    </cfRule>
    <cfRule type="cellIs" dxfId="2" priority="3654" operator="equal">
      <formula>"上调"</formula>
    </cfRule>
    <cfRule type="cellIs" dxfId="1" priority="5702" operator="equal">
      <formula>"下调"</formula>
    </cfRule>
    <cfRule type="cellIs" dxfId="0" priority="7750" operator="equal">
      <formula>"不变"</formula>
    </cfRule>
    <cfRule type="iconSet" priority="9798">
      <iconSet iconSet="3Arrows">
        <cfvo type="percent" val="0"/>
        <cfvo type="percent" val="33"/>
        <cfvo type="percent" val="67"/>
      </iconSet>
    </cfRule>
  </conditionalFormatting>
  <conditionalFormatting sqref="EMZ16">
    <cfRule type="colorScale" priority="11846">
      <colorScale>
        <cfvo type="min"/>
        <cfvo type="max"/>
        <color rgb="FF63BE7B"/>
        <color rgb="FFFCFCFF"/>
      </colorScale>
    </cfRule>
  </conditionalFormatting>
  <conditionalFormatting sqref="ENB16">
    <cfRule type="colorScale" priority="13893">
      <colorScale>
        <cfvo type="min"/>
        <cfvo type="max"/>
        <color rgb="FFFF7128"/>
        <color rgb="FFFFEF9C"/>
      </colorScale>
    </cfRule>
    <cfRule type="colorScale" priority="159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ND16">
    <cfRule type="cellIs" dxfId="3" priority="1605" operator="equal">
      <formula>"暂停"</formula>
    </cfRule>
    <cfRule type="cellIs" dxfId="2" priority="3653" operator="equal">
      <formula>"上调"</formula>
    </cfRule>
    <cfRule type="cellIs" dxfId="1" priority="5701" operator="equal">
      <formula>"下调"</formula>
    </cfRule>
    <cfRule type="cellIs" dxfId="0" priority="7749" operator="equal">
      <formula>"不变"</formula>
    </cfRule>
    <cfRule type="iconSet" priority="9797">
      <iconSet iconSet="3Arrows">
        <cfvo type="percent" val="0"/>
        <cfvo type="percent" val="33"/>
        <cfvo type="percent" val="67"/>
      </iconSet>
    </cfRule>
  </conditionalFormatting>
  <conditionalFormatting sqref="ENH16">
    <cfRule type="colorScale" priority="11845">
      <colorScale>
        <cfvo type="min"/>
        <cfvo type="max"/>
        <color rgb="FF63BE7B"/>
        <color rgb="FFFCFCFF"/>
      </colorScale>
    </cfRule>
  </conditionalFormatting>
  <conditionalFormatting sqref="ENJ16">
    <cfRule type="colorScale" priority="13892">
      <colorScale>
        <cfvo type="min"/>
        <cfvo type="max"/>
        <color rgb="FFFF7128"/>
        <color rgb="FFFFEF9C"/>
      </colorScale>
    </cfRule>
    <cfRule type="colorScale" priority="159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NL16">
    <cfRule type="cellIs" dxfId="3" priority="1604" operator="equal">
      <formula>"暂停"</formula>
    </cfRule>
    <cfRule type="cellIs" dxfId="2" priority="3652" operator="equal">
      <formula>"上调"</formula>
    </cfRule>
    <cfRule type="cellIs" dxfId="1" priority="5700" operator="equal">
      <formula>"下调"</formula>
    </cfRule>
    <cfRule type="cellIs" dxfId="0" priority="7748" operator="equal">
      <formula>"不变"</formula>
    </cfRule>
    <cfRule type="iconSet" priority="9796">
      <iconSet iconSet="3Arrows">
        <cfvo type="percent" val="0"/>
        <cfvo type="percent" val="33"/>
        <cfvo type="percent" val="67"/>
      </iconSet>
    </cfRule>
  </conditionalFormatting>
  <conditionalFormatting sqref="ENP16">
    <cfRule type="colorScale" priority="11844">
      <colorScale>
        <cfvo type="min"/>
        <cfvo type="max"/>
        <color rgb="FF63BE7B"/>
        <color rgb="FFFCFCFF"/>
      </colorScale>
    </cfRule>
  </conditionalFormatting>
  <conditionalFormatting sqref="ENR16">
    <cfRule type="colorScale" priority="13891">
      <colorScale>
        <cfvo type="min"/>
        <cfvo type="max"/>
        <color rgb="FFFF7128"/>
        <color rgb="FFFFEF9C"/>
      </colorScale>
    </cfRule>
    <cfRule type="colorScale" priority="159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NT16">
    <cfRule type="cellIs" dxfId="3" priority="1603" operator="equal">
      <formula>"暂停"</formula>
    </cfRule>
    <cfRule type="cellIs" dxfId="2" priority="3651" operator="equal">
      <formula>"上调"</formula>
    </cfRule>
    <cfRule type="cellIs" dxfId="1" priority="5699" operator="equal">
      <formula>"下调"</formula>
    </cfRule>
    <cfRule type="cellIs" dxfId="0" priority="7747" operator="equal">
      <formula>"不变"</formula>
    </cfRule>
    <cfRule type="iconSet" priority="9795">
      <iconSet iconSet="3Arrows">
        <cfvo type="percent" val="0"/>
        <cfvo type="percent" val="33"/>
        <cfvo type="percent" val="67"/>
      </iconSet>
    </cfRule>
  </conditionalFormatting>
  <conditionalFormatting sqref="ENX16">
    <cfRule type="colorScale" priority="11843">
      <colorScale>
        <cfvo type="min"/>
        <cfvo type="max"/>
        <color rgb="FF63BE7B"/>
        <color rgb="FFFCFCFF"/>
      </colorScale>
    </cfRule>
  </conditionalFormatting>
  <conditionalFormatting sqref="ENZ16">
    <cfRule type="colorScale" priority="13890">
      <colorScale>
        <cfvo type="min"/>
        <cfvo type="max"/>
        <color rgb="FFFF7128"/>
        <color rgb="FFFFEF9C"/>
      </colorScale>
    </cfRule>
    <cfRule type="colorScale" priority="159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OB16">
    <cfRule type="cellIs" dxfId="3" priority="1602" operator="equal">
      <formula>"暂停"</formula>
    </cfRule>
    <cfRule type="cellIs" dxfId="2" priority="3650" operator="equal">
      <formula>"上调"</formula>
    </cfRule>
    <cfRule type="cellIs" dxfId="1" priority="5698" operator="equal">
      <formula>"下调"</formula>
    </cfRule>
    <cfRule type="cellIs" dxfId="0" priority="7746" operator="equal">
      <formula>"不变"</formula>
    </cfRule>
    <cfRule type="iconSet" priority="9794">
      <iconSet iconSet="3Arrows">
        <cfvo type="percent" val="0"/>
        <cfvo type="percent" val="33"/>
        <cfvo type="percent" val="67"/>
      </iconSet>
    </cfRule>
  </conditionalFormatting>
  <conditionalFormatting sqref="EOF16">
    <cfRule type="colorScale" priority="11842">
      <colorScale>
        <cfvo type="min"/>
        <cfvo type="max"/>
        <color rgb="FF63BE7B"/>
        <color rgb="FFFCFCFF"/>
      </colorScale>
    </cfRule>
  </conditionalFormatting>
  <conditionalFormatting sqref="EOH16">
    <cfRule type="colorScale" priority="13889">
      <colorScale>
        <cfvo type="min"/>
        <cfvo type="max"/>
        <color rgb="FFFF7128"/>
        <color rgb="FFFFEF9C"/>
      </colorScale>
    </cfRule>
    <cfRule type="colorScale" priority="15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OJ16">
    <cfRule type="cellIs" dxfId="3" priority="1601" operator="equal">
      <formula>"暂停"</formula>
    </cfRule>
    <cfRule type="cellIs" dxfId="2" priority="3649" operator="equal">
      <formula>"上调"</formula>
    </cfRule>
    <cfRule type="cellIs" dxfId="1" priority="5697" operator="equal">
      <formula>"下调"</formula>
    </cfRule>
    <cfRule type="cellIs" dxfId="0" priority="7745" operator="equal">
      <formula>"不变"</formula>
    </cfRule>
    <cfRule type="iconSet" priority="9793">
      <iconSet iconSet="3Arrows">
        <cfvo type="percent" val="0"/>
        <cfvo type="percent" val="33"/>
        <cfvo type="percent" val="67"/>
      </iconSet>
    </cfRule>
  </conditionalFormatting>
  <conditionalFormatting sqref="EON16">
    <cfRule type="colorScale" priority="11841">
      <colorScale>
        <cfvo type="min"/>
        <cfvo type="max"/>
        <color rgb="FF63BE7B"/>
        <color rgb="FFFCFCFF"/>
      </colorScale>
    </cfRule>
  </conditionalFormatting>
  <conditionalFormatting sqref="EOP16">
    <cfRule type="colorScale" priority="13888">
      <colorScale>
        <cfvo type="min"/>
        <cfvo type="max"/>
        <color rgb="FFFF7128"/>
        <color rgb="FFFFEF9C"/>
      </colorScale>
    </cfRule>
    <cfRule type="colorScale" priority="159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OR16">
    <cfRule type="cellIs" dxfId="3" priority="1600" operator="equal">
      <formula>"暂停"</formula>
    </cfRule>
    <cfRule type="cellIs" dxfId="2" priority="3648" operator="equal">
      <formula>"上调"</formula>
    </cfRule>
    <cfRule type="cellIs" dxfId="1" priority="5696" operator="equal">
      <formula>"下调"</formula>
    </cfRule>
    <cfRule type="cellIs" dxfId="0" priority="7744" operator="equal">
      <formula>"不变"</formula>
    </cfRule>
    <cfRule type="iconSet" priority="9792">
      <iconSet iconSet="3Arrows">
        <cfvo type="percent" val="0"/>
        <cfvo type="percent" val="33"/>
        <cfvo type="percent" val="67"/>
      </iconSet>
    </cfRule>
  </conditionalFormatting>
  <conditionalFormatting sqref="EOV16">
    <cfRule type="colorScale" priority="11840">
      <colorScale>
        <cfvo type="min"/>
        <cfvo type="max"/>
        <color rgb="FF63BE7B"/>
        <color rgb="FFFCFCFF"/>
      </colorScale>
    </cfRule>
  </conditionalFormatting>
  <conditionalFormatting sqref="EOX16">
    <cfRule type="colorScale" priority="13887">
      <colorScale>
        <cfvo type="min"/>
        <cfvo type="max"/>
        <color rgb="FFFF7128"/>
        <color rgb="FFFFEF9C"/>
      </colorScale>
    </cfRule>
    <cfRule type="colorScale" priority="159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OZ16">
    <cfRule type="cellIs" dxfId="3" priority="1599" operator="equal">
      <formula>"暂停"</formula>
    </cfRule>
    <cfRule type="cellIs" dxfId="2" priority="3647" operator="equal">
      <formula>"上调"</formula>
    </cfRule>
    <cfRule type="cellIs" dxfId="1" priority="5695" operator="equal">
      <formula>"下调"</formula>
    </cfRule>
    <cfRule type="cellIs" dxfId="0" priority="7743" operator="equal">
      <formula>"不变"</formula>
    </cfRule>
    <cfRule type="iconSet" priority="9791">
      <iconSet iconSet="3Arrows">
        <cfvo type="percent" val="0"/>
        <cfvo type="percent" val="33"/>
        <cfvo type="percent" val="67"/>
      </iconSet>
    </cfRule>
  </conditionalFormatting>
  <conditionalFormatting sqref="EPD16">
    <cfRule type="colorScale" priority="11839">
      <colorScale>
        <cfvo type="min"/>
        <cfvo type="max"/>
        <color rgb="FF63BE7B"/>
        <color rgb="FFFCFCFF"/>
      </colorScale>
    </cfRule>
  </conditionalFormatting>
  <conditionalFormatting sqref="EPF16">
    <cfRule type="colorScale" priority="13886">
      <colorScale>
        <cfvo type="min"/>
        <cfvo type="max"/>
        <color rgb="FFFF7128"/>
        <color rgb="FFFFEF9C"/>
      </colorScale>
    </cfRule>
    <cfRule type="colorScale" priority="159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PH16">
    <cfRule type="cellIs" dxfId="3" priority="1598" operator="equal">
      <formula>"暂停"</formula>
    </cfRule>
    <cfRule type="cellIs" dxfId="2" priority="3646" operator="equal">
      <formula>"上调"</formula>
    </cfRule>
    <cfRule type="cellIs" dxfId="1" priority="5694" operator="equal">
      <formula>"下调"</formula>
    </cfRule>
    <cfRule type="cellIs" dxfId="0" priority="7742" operator="equal">
      <formula>"不变"</formula>
    </cfRule>
    <cfRule type="iconSet" priority="9790">
      <iconSet iconSet="3Arrows">
        <cfvo type="percent" val="0"/>
        <cfvo type="percent" val="33"/>
        <cfvo type="percent" val="67"/>
      </iconSet>
    </cfRule>
  </conditionalFormatting>
  <conditionalFormatting sqref="EPL16">
    <cfRule type="colorScale" priority="11838">
      <colorScale>
        <cfvo type="min"/>
        <cfvo type="max"/>
        <color rgb="FF63BE7B"/>
        <color rgb="FFFCFCFF"/>
      </colorScale>
    </cfRule>
  </conditionalFormatting>
  <conditionalFormatting sqref="EPN16">
    <cfRule type="colorScale" priority="13885">
      <colorScale>
        <cfvo type="min"/>
        <cfvo type="max"/>
        <color rgb="FFFF7128"/>
        <color rgb="FFFFEF9C"/>
      </colorScale>
    </cfRule>
    <cfRule type="colorScale" priority="159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PP16">
    <cfRule type="cellIs" dxfId="3" priority="1597" operator="equal">
      <formula>"暂停"</formula>
    </cfRule>
    <cfRule type="cellIs" dxfId="2" priority="3645" operator="equal">
      <formula>"上调"</formula>
    </cfRule>
    <cfRule type="cellIs" dxfId="1" priority="5693" operator="equal">
      <formula>"下调"</formula>
    </cfRule>
    <cfRule type="cellIs" dxfId="0" priority="7741" operator="equal">
      <formula>"不变"</formula>
    </cfRule>
    <cfRule type="iconSet" priority="9789">
      <iconSet iconSet="3Arrows">
        <cfvo type="percent" val="0"/>
        <cfvo type="percent" val="33"/>
        <cfvo type="percent" val="67"/>
      </iconSet>
    </cfRule>
  </conditionalFormatting>
  <conditionalFormatting sqref="EPT16">
    <cfRule type="colorScale" priority="11837">
      <colorScale>
        <cfvo type="min"/>
        <cfvo type="max"/>
        <color rgb="FF63BE7B"/>
        <color rgb="FFFCFCFF"/>
      </colorScale>
    </cfRule>
  </conditionalFormatting>
  <conditionalFormatting sqref="EPV16">
    <cfRule type="colorScale" priority="13884">
      <colorScale>
        <cfvo type="min"/>
        <cfvo type="max"/>
        <color rgb="FFFF7128"/>
        <color rgb="FFFFEF9C"/>
      </colorScale>
    </cfRule>
    <cfRule type="colorScale" priority="159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PX16">
    <cfRule type="cellIs" dxfId="3" priority="1596" operator="equal">
      <formula>"暂停"</formula>
    </cfRule>
    <cfRule type="cellIs" dxfId="2" priority="3644" operator="equal">
      <formula>"上调"</formula>
    </cfRule>
    <cfRule type="cellIs" dxfId="1" priority="5692" operator="equal">
      <formula>"下调"</formula>
    </cfRule>
    <cfRule type="cellIs" dxfId="0" priority="7740" operator="equal">
      <formula>"不变"</formula>
    </cfRule>
    <cfRule type="iconSet" priority="9788">
      <iconSet iconSet="3Arrows">
        <cfvo type="percent" val="0"/>
        <cfvo type="percent" val="33"/>
        <cfvo type="percent" val="67"/>
      </iconSet>
    </cfRule>
  </conditionalFormatting>
  <conditionalFormatting sqref="EQB16">
    <cfRule type="colorScale" priority="11836">
      <colorScale>
        <cfvo type="min"/>
        <cfvo type="max"/>
        <color rgb="FF63BE7B"/>
        <color rgb="FFFCFCFF"/>
      </colorScale>
    </cfRule>
  </conditionalFormatting>
  <conditionalFormatting sqref="EQD16">
    <cfRule type="colorScale" priority="13883">
      <colorScale>
        <cfvo type="min"/>
        <cfvo type="max"/>
        <color rgb="FFFF7128"/>
        <color rgb="FFFFEF9C"/>
      </colorScale>
    </cfRule>
    <cfRule type="colorScale" priority="159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QF16">
    <cfRule type="cellIs" dxfId="3" priority="1595" operator="equal">
      <formula>"暂停"</formula>
    </cfRule>
    <cfRule type="cellIs" dxfId="2" priority="3643" operator="equal">
      <formula>"上调"</formula>
    </cfRule>
    <cfRule type="cellIs" dxfId="1" priority="5691" operator="equal">
      <formula>"下调"</formula>
    </cfRule>
    <cfRule type="cellIs" dxfId="0" priority="7739" operator="equal">
      <formula>"不变"</formula>
    </cfRule>
    <cfRule type="iconSet" priority="9787">
      <iconSet iconSet="3Arrows">
        <cfvo type="percent" val="0"/>
        <cfvo type="percent" val="33"/>
        <cfvo type="percent" val="67"/>
      </iconSet>
    </cfRule>
  </conditionalFormatting>
  <conditionalFormatting sqref="EQJ16">
    <cfRule type="colorScale" priority="11835">
      <colorScale>
        <cfvo type="min"/>
        <cfvo type="max"/>
        <color rgb="FF63BE7B"/>
        <color rgb="FFFCFCFF"/>
      </colorScale>
    </cfRule>
  </conditionalFormatting>
  <conditionalFormatting sqref="EQL16">
    <cfRule type="colorScale" priority="13882">
      <colorScale>
        <cfvo type="min"/>
        <cfvo type="max"/>
        <color rgb="FFFF7128"/>
        <color rgb="FFFFEF9C"/>
      </colorScale>
    </cfRule>
    <cfRule type="colorScale" priority="159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QN16">
    <cfRule type="cellIs" dxfId="3" priority="1594" operator="equal">
      <formula>"暂停"</formula>
    </cfRule>
    <cfRule type="cellIs" dxfId="2" priority="3642" operator="equal">
      <formula>"上调"</formula>
    </cfRule>
    <cfRule type="cellIs" dxfId="1" priority="5690" operator="equal">
      <formula>"下调"</formula>
    </cfRule>
    <cfRule type="cellIs" dxfId="0" priority="7738" operator="equal">
      <formula>"不变"</formula>
    </cfRule>
    <cfRule type="iconSet" priority="9786">
      <iconSet iconSet="3Arrows">
        <cfvo type="percent" val="0"/>
        <cfvo type="percent" val="33"/>
        <cfvo type="percent" val="67"/>
      </iconSet>
    </cfRule>
  </conditionalFormatting>
  <conditionalFormatting sqref="EQR16">
    <cfRule type="colorScale" priority="11834">
      <colorScale>
        <cfvo type="min"/>
        <cfvo type="max"/>
        <color rgb="FF63BE7B"/>
        <color rgb="FFFCFCFF"/>
      </colorScale>
    </cfRule>
  </conditionalFormatting>
  <conditionalFormatting sqref="EQT16">
    <cfRule type="colorScale" priority="13881">
      <colorScale>
        <cfvo type="min"/>
        <cfvo type="max"/>
        <color rgb="FFFF7128"/>
        <color rgb="FFFFEF9C"/>
      </colorScale>
    </cfRule>
    <cfRule type="colorScale" priority="159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QV16">
    <cfRule type="cellIs" dxfId="3" priority="1593" operator="equal">
      <formula>"暂停"</formula>
    </cfRule>
    <cfRule type="cellIs" dxfId="2" priority="3641" operator="equal">
      <formula>"上调"</formula>
    </cfRule>
    <cfRule type="cellIs" dxfId="1" priority="5689" operator="equal">
      <formula>"下调"</formula>
    </cfRule>
    <cfRule type="cellIs" dxfId="0" priority="7737" operator="equal">
      <formula>"不变"</formula>
    </cfRule>
    <cfRule type="iconSet" priority="9785">
      <iconSet iconSet="3Arrows">
        <cfvo type="percent" val="0"/>
        <cfvo type="percent" val="33"/>
        <cfvo type="percent" val="67"/>
      </iconSet>
    </cfRule>
  </conditionalFormatting>
  <conditionalFormatting sqref="EQZ16">
    <cfRule type="colorScale" priority="11833">
      <colorScale>
        <cfvo type="min"/>
        <cfvo type="max"/>
        <color rgb="FF63BE7B"/>
        <color rgb="FFFCFCFF"/>
      </colorScale>
    </cfRule>
  </conditionalFormatting>
  <conditionalFormatting sqref="ERB16">
    <cfRule type="colorScale" priority="13880">
      <colorScale>
        <cfvo type="min"/>
        <cfvo type="max"/>
        <color rgb="FFFF7128"/>
        <color rgb="FFFFEF9C"/>
      </colorScale>
    </cfRule>
    <cfRule type="colorScale" priority="159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RD16">
    <cfRule type="cellIs" dxfId="3" priority="1592" operator="equal">
      <formula>"暂停"</formula>
    </cfRule>
    <cfRule type="cellIs" dxfId="2" priority="3640" operator="equal">
      <formula>"上调"</formula>
    </cfRule>
    <cfRule type="cellIs" dxfId="1" priority="5688" operator="equal">
      <formula>"下调"</formula>
    </cfRule>
    <cfRule type="cellIs" dxfId="0" priority="7736" operator="equal">
      <formula>"不变"</formula>
    </cfRule>
    <cfRule type="iconSet" priority="9784">
      <iconSet iconSet="3Arrows">
        <cfvo type="percent" val="0"/>
        <cfvo type="percent" val="33"/>
        <cfvo type="percent" val="67"/>
      </iconSet>
    </cfRule>
  </conditionalFormatting>
  <conditionalFormatting sqref="ERH16">
    <cfRule type="colorScale" priority="11832">
      <colorScale>
        <cfvo type="min"/>
        <cfvo type="max"/>
        <color rgb="FF63BE7B"/>
        <color rgb="FFFCFCFF"/>
      </colorScale>
    </cfRule>
  </conditionalFormatting>
  <conditionalFormatting sqref="ERJ16">
    <cfRule type="colorScale" priority="13879">
      <colorScale>
        <cfvo type="min"/>
        <cfvo type="max"/>
        <color rgb="FFFF7128"/>
        <color rgb="FFFFEF9C"/>
      </colorScale>
    </cfRule>
    <cfRule type="colorScale" priority="159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RL16">
    <cfRule type="cellIs" dxfId="3" priority="1591" operator="equal">
      <formula>"暂停"</formula>
    </cfRule>
    <cfRule type="cellIs" dxfId="2" priority="3639" operator="equal">
      <formula>"上调"</formula>
    </cfRule>
    <cfRule type="cellIs" dxfId="1" priority="5687" operator="equal">
      <formula>"下调"</formula>
    </cfRule>
    <cfRule type="cellIs" dxfId="0" priority="7735" operator="equal">
      <formula>"不变"</formula>
    </cfRule>
    <cfRule type="iconSet" priority="9783">
      <iconSet iconSet="3Arrows">
        <cfvo type="percent" val="0"/>
        <cfvo type="percent" val="33"/>
        <cfvo type="percent" val="67"/>
      </iconSet>
    </cfRule>
  </conditionalFormatting>
  <conditionalFormatting sqref="ERP16">
    <cfRule type="colorScale" priority="11831">
      <colorScale>
        <cfvo type="min"/>
        <cfvo type="max"/>
        <color rgb="FF63BE7B"/>
        <color rgb="FFFCFCFF"/>
      </colorScale>
    </cfRule>
  </conditionalFormatting>
  <conditionalFormatting sqref="ERR16">
    <cfRule type="colorScale" priority="13878">
      <colorScale>
        <cfvo type="min"/>
        <cfvo type="max"/>
        <color rgb="FFFF7128"/>
        <color rgb="FFFFEF9C"/>
      </colorScale>
    </cfRule>
    <cfRule type="colorScale" priority="159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RT16">
    <cfRule type="cellIs" dxfId="3" priority="1590" operator="equal">
      <formula>"暂停"</formula>
    </cfRule>
    <cfRule type="cellIs" dxfId="2" priority="3638" operator="equal">
      <formula>"上调"</formula>
    </cfRule>
    <cfRule type="cellIs" dxfId="1" priority="5686" operator="equal">
      <formula>"下调"</formula>
    </cfRule>
    <cfRule type="cellIs" dxfId="0" priority="7734" operator="equal">
      <formula>"不变"</formula>
    </cfRule>
    <cfRule type="iconSet" priority="9782">
      <iconSet iconSet="3Arrows">
        <cfvo type="percent" val="0"/>
        <cfvo type="percent" val="33"/>
        <cfvo type="percent" val="67"/>
      </iconSet>
    </cfRule>
  </conditionalFormatting>
  <conditionalFormatting sqref="ERX16">
    <cfRule type="colorScale" priority="11830">
      <colorScale>
        <cfvo type="min"/>
        <cfvo type="max"/>
        <color rgb="FF63BE7B"/>
        <color rgb="FFFCFCFF"/>
      </colorScale>
    </cfRule>
  </conditionalFormatting>
  <conditionalFormatting sqref="ERZ16">
    <cfRule type="colorScale" priority="13877">
      <colorScale>
        <cfvo type="min"/>
        <cfvo type="max"/>
        <color rgb="FFFF7128"/>
        <color rgb="FFFFEF9C"/>
      </colorScale>
    </cfRule>
    <cfRule type="colorScale" priority="159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SB16">
    <cfRule type="cellIs" dxfId="3" priority="1589" operator="equal">
      <formula>"暂停"</formula>
    </cfRule>
    <cfRule type="cellIs" dxfId="2" priority="3637" operator="equal">
      <formula>"上调"</formula>
    </cfRule>
    <cfRule type="cellIs" dxfId="1" priority="5685" operator="equal">
      <formula>"下调"</formula>
    </cfRule>
    <cfRule type="cellIs" dxfId="0" priority="7733" operator="equal">
      <formula>"不变"</formula>
    </cfRule>
    <cfRule type="iconSet" priority="9781">
      <iconSet iconSet="3Arrows">
        <cfvo type="percent" val="0"/>
        <cfvo type="percent" val="33"/>
        <cfvo type="percent" val="67"/>
      </iconSet>
    </cfRule>
  </conditionalFormatting>
  <conditionalFormatting sqref="ESF16">
    <cfRule type="colorScale" priority="11829">
      <colorScale>
        <cfvo type="min"/>
        <cfvo type="max"/>
        <color rgb="FF63BE7B"/>
        <color rgb="FFFCFCFF"/>
      </colorScale>
    </cfRule>
  </conditionalFormatting>
  <conditionalFormatting sqref="ESH16">
    <cfRule type="colorScale" priority="13876">
      <colorScale>
        <cfvo type="min"/>
        <cfvo type="max"/>
        <color rgb="FFFF7128"/>
        <color rgb="FFFFEF9C"/>
      </colorScale>
    </cfRule>
    <cfRule type="colorScale" priority="159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SJ16">
    <cfRule type="cellIs" dxfId="3" priority="1588" operator="equal">
      <formula>"暂停"</formula>
    </cfRule>
    <cfRule type="cellIs" dxfId="2" priority="3636" operator="equal">
      <formula>"上调"</formula>
    </cfRule>
    <cfRule type="cellIs" dxfId="1" priority="5684" operator="equal">
      <formula>"下调"</formula>
    </cfRule>
    <cfRule type="cellIs" dxfId="0" priority="7732" operator="equal">
      <formula>"不变"</formula>
    </cfRule>
    <cfRule type="iconSet" priority="9780">
      <iconSet iconSet="3Arrows">
        <cfvo type="percent" val="0"/>
        <cfvo type="percent" val="33"/>
        <cfvo type="percent" val="67"/>
      </iconSet>
    </cfRule>
  </conditionalFormatting>
  <conditionalFormatting sqref="ESN16">
    <cfRule type="colorScale" priority="11828">
      <colorScale>
        <cfvo type="min"/>
        <cfvo type="max"/>
        <color rgb="FF63BE7B"/>
        <color rgb="FFFCFCFF"/>
      </colorScale>
    </cfRule>
  </conditionalFormatting>
  <conditionalFormatting sqref="ESP16">
    <cfRule type="colorScale" priority="13875">
      <colorScale>
        <cfvo type="min"/>
        <cfvo type="max"/>
        <color rgb="FFFF7128"/>
        <color rgb="FFFFEF9C"/>
      </colorScale>
    </cfRule>
    <cfRule type="colorScale" priority="159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SR16">
    <cfRule type="cellIs" dxfId="3" priority="1587" operator="equal">
      <formula>"暂停"</formula>
    </cfRule>
    <cfRule type="cellIs" dxfId="2" priority="3635" operator="equal">
      <formula>"上调"</formula>
    </cfRule>
    <cfRule type="cellIs" dxfId="1" priority="5683" operator="equal">
      <formula>"下调"</formula>
    </cfRule>
    <cfRule type="cellIs" dxfId="0" priority="7731" operator="equal">
      <formula>"不变"</formula>
    </cfRule>
    <cfRule type="iconSet" priority="9779">
      <iconSet iconSet="3Arrows">
        <cfvo type="percent" val="0"/>
        <cfvo type="percent" val="33"/>
        <cfvo type="percent" val="67"/>
      </iconSet>
    </cfRule>
  </conditionalFormatting>
  <conditionalFormatting sqref="ESV16">
    <cfRule type="colorScale" priority="11827">
      <colorScale>
        <cfvo type="min"/>
        <cfvo type="max"/>
        <color rgb="FF63BE7B"/>
        <color rgb="FFFCFCFF"/>
      </colorScale>
    </cfRule>
  </conditionalFormatting>
  <conditionalFormatting sqref="ESX16">
    <cfRule type="colorScale" priority="13874">
      <colorScale>
        <cfvo type="min"/>
        <cfvo type="max"/>
        <color rgb="FFFF7128"/>
        <color rgb="FFFFEF9C"/>
      </colorScale>
    </cfRule>
    <cfRule type="colorScale" priority="159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SZ16">
    <cfRule type="cellIs" dxfId="3" priority="1586" operator="equal">
      <formula>"暂停"</formula>
    </cfRule>
    <cfRule type="cellIs" dxfId="2" priority="3634" operator="equal">
      <formula>"上调"</formula>
    </cfRule>
    <cfRule type="cellIs" dxfId="1" priority="5682" operator="equal">
      <formula>"下调"</formula>
    </cfRule>
    <cfRule type="cellIs" dxfId="0" priority="7730" operator="equal">
      <formula>"不变"</formula>
    </cfRule>
    <cfRule type="iconSet" priority="9778">
      <iconSet iconSet="3Arrows">
        <cfvo type="percent" val="0"/>
        <cfvo type="percent" val="33"/>
        <cfvo type="percent" val="67"/>
      </iconSet>
    </cfRule>
  </conditionalFormatting>
  <conditionalFormatting sqref="ETD16">
    <cfRule type="colorScale" priority="11826">
      <colorScale>
        <cfvo type="min"/>
        <cfvo type="max"/>
        <color rgb="FF63BE7B"/>
        <color rgb="FFFCFCFF"/>
      </colorScale>
    </cfRule>
  </conditionalFormatting>
  <conditionalFormatting sqref="ETF16">
    <cfRule type="colorScale" priority="13873">
      <colorScale>
        <cfvo type="min"/>
        <cfvo type="max"/>
        <color rgb="FFFF7128"/>
        <color rgb="FFFFEF9C"/>
      </colorScale>
    </cfRule>
    <cfRule type="colorScale" priority="159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TH16">
    <cfRule type="cellIs" dxfId="3" priority="1585" operator="equal">
      <formula>"暂停"</formula>
    </cfRule>
    <cfRule type="cellIs" dxfId="2" priority="3633" operator="equal">
      <formula>"上调"</formula>
    </cfRule>
    <cfRule type="cellIs" dxfId="1" priority="5681" operator="equal">
      <formula>"下调"</formula>
    </cfRule>
    <cfRule type="cellIs" dxfId="0" priority="7729" operator="equal">
      <formula>"不变"</formula>
    </cfRule>
    <cfRule type="iconSet" priority="9777">
      <iconSet iconSet="3Arrows">
        <cfvo type="percent" val="0"/>
        <cfvo type="percent" val="33"/>
        <cfvo type="percent" val="67"/>
      </iconSet>
    </cfRule>
  </conditionalFormatting>
  <conditionalFormatting sqref="ETL16">
    <cfRule type="colorScale" priority="11825">
      <colorScale>
        <cfvo type="min"/>
        <cfvo type="max"/>
        <color rgb="FF63BE7B"/>
        <color rgb="FFFCFCFF"/>
      </colorScale>
    </cfRule>
  </conditionalFormatting>
  <conditionalFormatting sqref="ETN16">
    <cfRule type="colorScale" priority="13872">
      <colorScale>
        <cfvo type="min"/>
        <cfvo type="max"/>
        <color rgb="FFFF7128"/>
        <color rgb="FFFFEF9C"/>
      </colorScale>
    </cfRule>
    <cfRule type="colorScale" priority="159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TP16">
    <cfRule type="cellIs" dxfId="3" priority="1584" operator="equal">
      <formula>"暂停"</formula>
    </cfRule>
    <cfRule type="cellIs" dxfId="2" priority="3632" operator="equal">
      <formula>"上调"</formula>
    </cfRule>
    <cfRule type="cellIs" dxfId="1" priority="5680" operator="equal">
      <formula>"下调"</formula>
    </cfRule>
    <cfRule type="cellIs" dxfId="0" priority="7728" operator="equal">
      <formula>"不变"</formula>
    </cfRule>
    <cfRule type="iconSet" priority="9776">
      <iconSet iconSet="3Arrows">
        <cfvo type="percent" val="0"/>
        <cfvo type="percent" val="33"/>
        <cfvo type="percent" val="67"/>
      </iconSet>
    </cfRule>
  </conditionalFormatting>
  <conditionalFormatting sqref="ETT16">
    <cfRule type="colorScale" priority="11824">
      <colorScale>
        <cfvo type="min"/>
        <cfvo type="max"/>
        <color rgb="FF63BE7B"/>
        <color rgb="FFFCFCFF"/>
      </colorScale>
    </cfRule>
  </conditionalFormatting>
  <conditionalFormatting sqref="ETV16">
    <cfRule type="colorScale" priority="13871">
      <colorScale>
        <cfvo type="min"/>
        <cfvo type="max"/>
        <color rgb="FFFF7128"/>
        <color rgb="FFFFEF9C"/>
      </colorScale>
    </cfRule>
    <cfRule type="colorScale" priority="159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TX16">
    <cfRule type="cellIs" dxfId="3" priority="1583" operator="equal">
      <formula>"暂停"</formula>
    </cfRule>
    <cfRule type="cellIs" dxfId="2" priority="3631" operator="equal">
      <formula>"上调"</formula>
    </cfRule>
    <cfRule type="cellIs" dxfId="1" priority="5679" operator="equal">
      <formula>"下调"</formula>
    </cfRule>
    <cfRule type="cellIs" dxfId="0" priority="7727" operator="equal">
      <formula>"不变"</formula>
    </cfRule>
    <cfRule type="iconSet" priority="9775">
      <iconSet iconSet="3Arrows">
        <cfvo type="percent" val="0"/>
        <cfvo type="percent" val="33"/>
        <cfvo type="percent" val="67"/>
      </iconSet>
    </cfRule>
  </conditionalFormatting>
  <conditionalFormatting sqref="EUB16">
    <cfRule type="colorScale" priority="11823">
      <colorScale>
        <cfvo type="min"/>
        <cfvo type="max"/>
        <color rgb="FF63BE7B"/>
        <color rgb="FFFCFCFF"/>
      </colorScale>
    </cfRule>
  </conditionalFormatting>
  <conditionalFormatting sqref="EUD16">
    <cfRule type="colorScale" priority="13870">
      <colorScale>
        <cfvo type="min"/>
        <cfvo type="max"/>
        <color rgb="FFFF7128"/>
        <color rgb="FFFFEF9C"/>
      </colorScale>
    </cfRule>
    <cfRule type="colorScale" priority="159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UF16">
    <cfRule type="cellIs" dxfId="3" priority="1582" operator="equal">
      <formula>"暂停"</formula>
    </cfRule>
    <cfRule type="cellIs" dxfId="2" priority="3630" operator="equal">
      <formula>"上调"</formula>
    </cfRule>
    <cfRule type="cellIs" dxfId="1" priority="5678" operator="equal">
      <formula>"下调"</formula>
    </cfRule>
    <cfRule type="cellIs" dxfId="0" priority="7726" operator="equal">
      <formula>"不变"</formula>
    </cfRule>
    <cfRule type="iconSet" priority="9774">
      <iconSet iconSet="3Arrows">
        <cfvo type="percent" val="0"/>
        <cfvo type="percent" val="33"/>
        <cfvo type="percent" val="67"/>
      </iconSet>
    </cfRule>
  </conditionalFormatting>
  <conditionalFormatting sqref="EUJ16">
    <cfRule type="colorScale" priority="11822">
      <colorScale>
        <cfvo type="min"/>
        <cfvo type="max"/>
        <color rgb="FF63BE7B"/>
        <color rgb="FFFCFCFF"/>
      </colorScale>
    </cfRule>
  </conditionalFormatting>
  <conditionalFormatting sqref="EUL16">
    <cfRule type="colorScale" priority="13869">
      <colorScale>
        <cfvo type="min"/>
        <cfvo type="max"/>
        <color rgb="FFFF7128"/>
        <color rgb="FFFFEF9C"/>
      </colorScale>
    </cfRule>
    <cfRule type="colorScale" priority="15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UN16">
    <cfRule type="cellIs" dxfId="3" priority="1581" operator="equal">
      <formula>"暂停"</formula>
    </cfRule>
    <cfRule type="cellIs" dxfId="2" priority="3629" operator="equal">
      <formula>"上调"</formula>
    </cfRule>
    <cfRule type="cellIs" dxfId="1" priority="5677" operator="equal">
      <formula>"下调"</formula>
    </cfRule>
    <cfRule type="cellIs" dxfId="0" priority="7725" operator="equal">
      <formula>"不变"</formula>
    </cfRule>
    <cfRule type="iconSet" priority="9773">
      <iconSet iconSet="3Arrows">
        <cfvo type="percent" val="0"/>
        <cfvo type="percent" val="33"/>
        <cfvo type="percent" val="67"/>
      </iconSet>
    </cfRule>
  </conditionalFormatting>
  <conditionalFormatting sqref="EUR16">
    <cfRule type="colorScale" priority="11821">
      <colorScale>
        <cfvo type="min"/>
        <cfvo type="max"/>
        <color rgb="FF63BE7B"/>
        <color rgb="FFFCFCFF"/>
      </colorScale>
    </cfRule>
  </conditionalFormatting>
  <conditionalFormatting sqref="EUT16">
    <cfRule type="colorScale" priority="13868">
      <colorScale>
        <cfvo type="min"/>
        <cfvo type="max"/>
        <color rgb="FFFF7128"/>
        <color rgb="FFFFEF9C"/>
      </colorScale>
    </cfRule>
    <cfRule type="colorScale" priority="159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UV16">
    <cfRule type="cellIs" dxfId="3" priority="1580" operator="equal">
      <formula>"暂停"</formula>
    </cfRule>
    <cfRule type="cellIs" dxfId="2" priority="3628" operator="equal">
      <formula>"上调"</formula>
    </cfRule>
    <cfRule type="cellIs" dxfId="1" priority="5676" operator="equal">
      <formula>"下调"</formula>
    </cfRule>
    <cfRule type="cellIs" dxfId="0" priority="7724" operator="equal">
      <formula>"不变"</formula>
    </cfRule>
    <cfRule type="iconSet" priority="9772">
      <iconSet iconSet="3Arrows">
        <cfvo type="percent" val="0"/>
        <cfvo type="percent" val="33"/>
        <cfvo type="percent" val="67"/>
      </iconSet>
    </cfRule>
  </conditionalFormatting>
  <conditionalFormatting sqref="EUZ16">
    <cfRule type="colorScale" priority="11820">
      <colorScale>
        <cfvo type="min"/>
        <cfvo type="max"/>
        <color rgb="FF63BE7B"/>
        <color rgb="FFFCFCFF"/>
      </colorScale>
    </cfRule>
  </conditionalFormatting>
  <conditionalFormatting sqref="EVB16">
    <cfRule type="colorScale" priority="13867">
      <colorScale>
        <cfvo type="min"/>
        <cfvo type="max"/>
        <color rgb="FFFF7128"/>
        <color rgb="FFFFEF9C"/>
      </colorScale>
    </cfRule>
    <cfRule type="colorScale" priority="159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VD16">
    <cfRule type="cellIs" dxfId="3" priority="1579" operator="equal">
      <formula>"暂停"</formula>
    </cfRule>
    <cfRule type="cellIs" dxfId="2" priority="3627" operator="equal">
      <formula>"上调"</formula>
    </cfRule>
    <cfRule type="cellIs" dxfId="1" priority="5675" operator="equal">
      <formula>"下调"</formula>
    </cfRule>
    <cfRule type="cellIs" dxfId="0" priority="7723" operator="equal">
      <formula>"不变"</formula>
    </cfRule>
    <cfRule type="iconSet" priority="9771">
      <iconSet iconSet="3Arrows">
        <cfvo type="percent" val="0"/>
        <cfvo type="percent" val="33"/>
        <cfvo type="percent" val="67"/>
      </iconSet>
    </cfRule>
  </conditionalFormatting>
  <conditionalFormatting sqref="EVH16">
    <cfRule type="colorScale" priority="11819">
      <colorScale>
        <cfvo type="min"/>
        <cfvo type="max"/>
        <color rgb="FF63BE7B"/>
        <color rgb="FFFCFCFF"/>
      </colorScale>
    </cfRule>
  </conditionalFormatting>
  <conditionalFormatting sqref="EVJ16">
    <cfRule type="colorScale" priority="13866">
      <colorScale>
        <cfvo type="min"/>
        <cfvo type="max"/>
        <color rgb="FFFF7128"/>
        <color rgb="FFFFEF9C"/>
      </colorScale>
    </cfRule>
    <cfRule type="colorScale" priority="159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VL16">
    <cfRule type="cellIs" dxfId="3" priority="1578" operator="equal">
      <formula>"暂停"</formula>
    </cfRule>
    <cfRule type="cellIs" dxfId="2" priority="3626" operator="equal">
      <formula>"上调"</formula>
    </cfRule>
    <cfRule type="cellIs" dxfId="1" priority="5674" operator="equal">
      <formula>"下调"</formula>
    </cfRule>
    <cfRule type="cellIs" dxfId="0" priority="7722" operator="equal">
      <formula>"不变"</formula>
    </cfRule>
    <cfRule type="iconSet" priority="9770">
      <iconSet iconSet="3Arrows">
        <cfvo type="percent" val="0"/>
        <cfvo type="percent" val="33"/>
        <cfvo type="percent" val="67"/>
      </iconSet>
    </cfRule>
  </conditionalFormatting>
  <conditionalFormatting sqref="EVP16">
    <cfRule type="colorScale" priority="11818">
      <colorScale>
        <cfvo type="min"/>
        <cfvo type="max"/>
        <color rgb="FF63BE7B"/>
        <color rgb="FFFCFCFF"/>
      </colorScale>
    </cfRule>
  </conditionalFormatting>
  <conditionalFormatting sqref="EVR16">
    <cfRule type="colorScale" priority="13865">
      <colorScale>
        <cfvo type="min"/>
        <cfvo type="max"/>
        <color rgb="FFFF7128"/>
        <color rgb="FFFFEF9C"/>
      </colorScale>
    </cfRule>
    <cfRule type="colorScale" priority="159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VT16">
    <cfRule type="cellIs" dxfId="3" priority="1577" operator="equal">
      <formula>"暂停"</formula>
    </cfRule>
    <cfRule type="cellIs" dxfId="2" priority="3625" operator="equal">
      <formula>"上调"</formula>
    </cfRule>
    <cfRule type="cellIs" dxfId="1" priority="5673" operator="equal">
      <formula>"下调"</formula>
    </cfRule>
    <cfRule type="cellIs" dxfId="0" priority="7721" operator="equal">
      <formula>"不变"</formula>
    </cfRule>
    <cfRule type="iconSet" priority="9769">
      <iconSet iconSet="3Arrows">
        <cfvo type="percent" val="0"/>
        <cfvo type="percent" val="33"/>
        <cfvo type="percent" val="67"/>
      </iconSet>
    </cfRule>
  </conditionalFormatting>
  <conditionalFormatting sqref="EVX16">
    <cfRule type="colorScale" priority="11817">
      <colorScale>
        <cfvo type="min"/>
        <cfvo type="max"/>
        <color rgb="FF63BE7B"/>
        <color rgb="FFFCFCFF"/>
      </colorScale>
    </cfRule>
  </conditionalFormatting>
  <conditionalFormatting sqref="EVZ16">
    <cfRule type="colorScale" priority="13864">
      <colorScale>
        <cfvo type="min"/>
        <cfvo type="max"/>
        <color rgb="FFFF7128"/>
        <color rgb="FFFFEF9C"/>
      </colorScale>
    </cfRule>
    <cfRule type="colorScale" priority="159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WB16">
    <cfRule type="cellIs" dxfId="3" priority="1576" operator="equal">
      <formula>"暂停"</formula>
    </cfRule>
    <cfRule type="cellIs" dxfId="2" priority="3624" operator="equal">
      <formula>"上调"</formula>
    </cfRule>
    <cfRule type="cellIs" dxfId="1" priority="5672" operator="equal">
      <formula>"下调"</formula>
    </cfRule>
    <cfRule type="cellIs" dxfId="0" priority="7720" operator="equal">
      <formula>"不变"</formula>
    </cfRule>
    <cfRule type="iconSet" priority="9768">
      <iconSet iconSet="3Arrows">
        <cfvo type="percent" val="0"/>
        <cfvo type="percent" val="33"/>
        <cfvo type="percent" val="67"/>
      </iconSet>
    </cfRule>
  </conditionalFormatting>
  <conditionalFormatting sqref="EWF16">
    <cfRule type="colorScale" priority="11816">
      <colorScale>
        <cfvo type="min"/>
        <cfvo type="max"/>
        <color rgb="FF63BE7B"/>
        <color rgb="FFFCFCFF"/>
      </colorScale>
    </cfRule>
  </conditionalFormatting>
  <conditionalFormatting sqref="EWH16">
    <cfRule type="colorScale" priority="13863">
      <colorScale>
        <cfvo type="min"/>
        <cfvo type="max"/>
        <color rgb="FFFF7128"/>
        <color rgb="FFFFEF9C"/>
      </colorScale>
    </cfRule>
    <cfRule type="colorScale" priority="15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WJ16">
    <cfRule type="cellIs" dxfId="3" priority="1575" operator="equal">
      <formula>"暂停"</formula>
    </cfRule>
    <cfRule type="cellIs" dxfId="2" priority="3623" operator="equal">
      <formula>"上调"</formula>
    </cfRule>
    <cfRule type="cellIs" dxfId="1" priority="5671" operator="equal">
      <formula>"下调"</formula>
    </cfRule>
    <cfRule type="cellIs" dxfId="0" priority="7719" operator="equal">
      <formula>"不变"</formula>
    </cfRule>
    <cfRule type="iconSet" priority="9767">
      <iconSet iconSet="3Arrows">
        <cfvo type="percent" val="0"/>
        <cfvo type="percent" val="33"/>
        <cfvo type="percent" val="67"/>
      </iconSet>
    </cfRule>
  </conditionalFormatting>
  <conditionalFormatting sqref="EWN16">
    <cfRule type="colorScale" priority="11815">
      <colorScale>
        <cfvo type="min"/>
        <cfvo type="max"/>
        <color rgb="FF63BE7B"/>
        <color rgb="FFFCFCFF"/>
      </colorScale>
    </cfRule>
  </conditionalFormatting>
  <conditionalFormatting sqref="EWP16">
    <cfRule type="colorScale" priority="13862">
      <colorScale>
        <cfvo type="min"/>
        <cfvo type="max"/>
        <color rgb="FFFF7128"/>
        <color rgb="FFFFEF9C"/>
      </colorScale>
    </cfRule>
    <cfRule type="colorScale" priority="159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WR16">
    <cfRule type="cellIs" dxfId="3" priority="1574" operator="equal">
      <formula>"暂停"</formula>
    </cfRule>
    <cfRule type="cellIs" dxfId="2" priority="3622" operator="equal">
      <formula>"上调"</formula>
    </cfRule>
    <cfRule type="cellIs" dxfId="1" priority="5670" operator="equal">
      <formula>"下调"</formula>
    </cfRule>
    <cfRule type="cellIs" dxfId="0" priority="7718" operator="equal">
      <formula>"不变"</formula>
    </cfRule>
    <cfRule type="iconSet" priority="9766">
      <iconSet iconSet="3Arrows">
        <cfvo type="percent" val="0"/>
        <cfvo type="percent" val="33"/>
        <cfvo type="percent" val="67"/>
      </iconSet>
    </cfRule>
  </conditionalFormatting>
  <conditionalFormatting sqref="EWV16">
    <cfRule type="colorScale" priority="11814">
      <colorScale>
        <cfvo type="min"/>
        <cfvo type="max"/>
        <color rgb="FF63BE7B"/>
        <color rgb="FFFCFCFF"/>
      </colorScale>
    </cfRule>
  </conditionalFormatting>
  <conditionalFormatting sqref="EWX16">
    <cfRule type="colorScale" priority="13861">
      <colorScale>
        <cfvo type="min"/>
        <cfvo type="max"/>
        <color rgb="FFFF7128"/>
        <color rgb="FFFFEF9C"/>
      </colorScale>
    </cfRule>
    <cfRule type="colorScale" priority="159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WZ16">
    <cfRule type="cellIs" dxfId="3" priority="1573" operator="equal">
      <formula>"暂停"</formula>
    </cfRule>
    <cfRule type="cellIs" dxfId="2" priority="3621" operator="equal">
      <formula>"上调"</formula>
    </cfRule>
    <cfRule type="cellIs" dxfId="1" priority="5669" operator="equal">
      <formula>"下调"</formula>
    </cfRule>
    <cfRule type="cellIs" dxfId="0" priority="7717" operator="equal">
      <formula>"不变"</formula>
    </cfRule>
    <cfRule type="iconSet" priority="9765">
      <iconSet iconSet="3Arrows">
        <cfvo type="percent" val="0"/>
        <cfvo type="percent" val="33"/>
        <cfvo type="percent" val="67"/>
      </iconSet>
    </cfRule>
  </conditionalFormatting>
  <conditionalFormatting sqref="EXD16">
    <cfRule type="colorScale" priority="11813">
      <colorScale>
        <cfvo type="min"/>
        <cfvo type="max"/>
        <color rgb="FF63BE7B"/>
        <color rgb="FFFCFCFF"/>
      </colorScale>
    </cfRule>
  </conditionalFormatting>
  <conditionalFormatting sqref="EXF16">
    <cfRule type="colorScale" priority="13860">
      <colorScale>
        <cfvo type="min"/>
        <cfvo type="max"/>
        <color rgb="FFFF7128"/>
        <color rgb="FFFFEF9C"/>
      </colorScale>
    </cfRule>
    <cfRule type="colorScale" priority="159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XH16">
    <cfRule type="cellIs" dxfId="3" priority="1572" operator="equal">
      <formula>"暂停"</formula>
    </cfRule>
    <cfRule type="cellIs" dxfId="2" priority="3620" operator="equal">
      <formula>"上调"</formula>
    </cfRule>
    <cfRule type="cellIs" dxfId="1" priority="5668" operator="equal">
      <formula>"下调"</formula>
    </cfRule>
    <cfRule type="cellIs" dxfId="0" priority="7716" operator="equal">
      <formula>"不变"</formula>
    </cfRule>
    <cfRule type="iconSet" priority="9764">
      <iconSet iconSet="3Arrows">
        <cfvo type="percent" val="0"/>
        <cfvo type="percent" val="33"/>
        <cfvo type="percent" val="67"/>
      </iconSet>
    </cfRule>
  </conditionalFormatting>
  <conditionalFormatting sqref="EXL16">
    <cfRule type="colorScale" priority="11812">
      <colorScale>
        <cfvo type="min"/>
        <cfvo type="max"/>
        <color rgb="FF63BE7B"/>
        <color rgb="FFFCFCFF"/>
      </colorScale>
    </cfRule>
  </conditionalFormatting>
  <conditionalFormatting sqref="EXN16">
    <cfRule type="colorScale" priority="13859">
      <colorScale>
        <cfvo type="min"/>
        <cfvo type="max"/>
        <color rgb="FFFF7128"/>
        <color rgb="FFFFEF9C"/>
      </colorScale>
    </cfRule>
    <cfRule type="colorScale" priority="159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XP16">
    <cfRule type="cellIs" dxfId="3" priority="1571" operator="equal">
      <formula>"暂停"</formula>
    </cfRule>
    <cfRule type="cellIs" dxfId="2" priority="3619" operator="equal">
      <formula>"上调"</formula>
    </cfRule>
    <cfRule type="cellIs" dxfId="1" priority="5667" operator="equal">
      <formula>"下调"</formula>
    </cfRule>
    <cfRule type="cellIs" dxfId="0" priority="7715" operator="equal">
      <formula>"不变"</formula>
    </cfRule>
    <cfRule type="iconSet" priority="9763">
      <iconSet iconSet="3Arrows">
        <cfvo type="percent" val="0"/>
        <cfvo type="percent" val="33"/>
        <cfvo type="percent" val="67"/>
      </iconSet>
    </cfRule>
  </conditionalFormatting>
  <conditionalFormatting sqref="EXT16">
    <cfRule type="colorScale" priority="11811">
      <colorScale>
        <cfvo type="min"/>
        <cfvo type="max"/>
        <color rgb="FF63BE7B"/>
        <color rgb="FFFCFCFF"/>
      </colorScale>
    </cfRule>
  </conditionalFormatting>
  <conditionalFormatting sqref="EXV16">
    <cfRule type="colorScale" priority="13858">
      <colorScale>
        <cfvo type="min"/>
        <cfvo type="max"/>
        <color rgb="FFFF7128"/>
        <color rgb="FFFFEF9C"/>
      </colorScale>
    </cfRule>
    <cfRule type="colorScale" priority="159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XX16">
    <cfRule type="cellIs" dxfId="3" priority="1570" operator="equal">
      <formula>"暂停"</formula>
    </cfRule>
    <cfRule type="cellIs" dxfId="2" priority="3618" operator="equal">
      <formula>"上调"</formula>
    </cfRule>
    <cfRule type="cellIs" dxfId="1" priority="5666" operator="equal">
      <formula>"下调"</formula>
    </cfRule>
    <cfRule type="cellIs" dxfId="0" priority="7714" operator="equal">
      <formula>"不变"</formula>
    </cfRule>
    <cfRule type="iconSet" priority="9762">
      <iconSet iconSet="3Arrows">
        <cfvo type="percent" val="0"/>
        <cfvo type="percent" val="33"/>
        <cfvo type="percent" val="67"/>
      </iconSet>
    </cfRule>
  </conditionalFormatting>
  <conditionalFormatting sqref="EYB16">
    <cfRule type="colorScale" priority="11810">
      <colorScale>
        <cfvo type="min"/>
        <cfvo type="max"/>
        <color rgb="FF63BE7B"/>
        <color rgb="FFFCFCFF"/>
      </colorScale>
    </cfRule>
  </conditionalFormatting>
  <conditionalFormatting sqref="EYD16">
    <cfRule type="colorScale" priority="13857">
      <colorScale>
        <cfvo type="min"/>
        <cfvo type="max"/>
        <color rgb="FFFF7128"/>
        <color rgb="FFFFEF9C"/>
      </colorScale>
    </cfRule>
    <cfRule type="colorScale" priority="15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YF16">
    <cfRule type="cellIs" dxfId="3" priority="1569" operator="equal">
      <formula>"暂停"</formula>
    </cfRule>
    <cfRule type="cellIs" dxfId="2" priority="3617" operator="equal">
      <formula>"上调"</formula>
    </cfRule>
    <cfRule type="cellIs" dxfId="1" priority="5665" operator="equal">
      <formula>"下调"</formula>
    </cfRule>
    <cfRule type="cellIs" dxfId="0" priority="7713" operator="equal">
      <formula>"不变"</formula>
    </cfRule>
    <cfRule type="iconSet" priority="9761">
      <iconSet iconSet="3Arrows">
        <cfvo type="percent" val="0"/>
        <cfvo type="percent" val="33"/>
        <cfvo type="percent" val="67"/>
      </iconSet>
    </cfRule>
  </conditionalFormatting>
  <conditionalFormatting sqref="EYJ16">
    <cfRule type="colorScale" priority="11809">
      <colorScale>
        <cfvo type="min"/>
        <cfvo type="max"/>
        <color rgb="FF63BE7B"/>
        <color rgb="FFFCFCFF"/>
      </colorScale>
    </cfRule>
  </conditionalFormatting>
  <conditionalFormatting sqref="EYL16">
    <cfRule type="colorScale" priority="13856">
      <colorScale>
        <cfvo type="min"/>
        <cfvo type="max"/>
        <color rgb="FFFF7128"/>
        <color rgb="FFFFEF9C"/>
      </colorScale>
    </cfRule>
    <cfRule type="colorScale" priority="159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YN16">
    <cfRule type="cellIs" dxfId="3" priority="1568" operator="equal">
      <formula>"暂停"</formula>
    </cfRule>
    <cfRule type="cellIs" dxfId="2" priority="3616" operator="equal">
      <formula>"上调"</formula>
    </cfRule>
    <cfRule type="cellIs" dxfId="1" priority="5664" operator="equal">
      <formula>"下调"</formula>
    </cfRule>
    <cfRule type="cellIs" dxfId="0" priority="7712" operator="equal">
      <formula>"不变"</formula>
    </cfRule>
    <cfRule type="iconSet" priority="9760">
      <iconSet iconSet="3Arrows">
        <cfvo type="percent" val="0"/>
        <cfvo type="percent" val="33"/>
        <cfvo type="percent" val="67"/>
      </iconSet>
    </cfRule>
  </conditionalFormatting>
  <conditionalFormatting sqref="EYR16">
    <cfRule type="colorScale" priority="11808">
      <colorScale>
        <cfvo type="min"/>
        <cfvo type="max"/>
        <color rgb="FF63BE7B"/>
        <color rgb="FFFCFCFF"/>
      </colorScale>
    </cfRule>
  </conditionalFormatting>
  <conditionalFormatting sqref="EYT16">
    <cfRule type="colorScale" priority="13855">
      <colorScale>
        <cfvo type="min"/>
        <cfvo type="max"/>
        <color rgb="FFFF7128"/>
        <color rgb="FFFFEF9C"/>
      </colorScale>
    </cfRule>
    <cfRule type="colorScale" priority="15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YV16">
    <cfRule type="cellIs" dxfId="3" priority="1567" operator="equal">
      <formula>"暂停"</formula>
    </cfRule>
    <cfRule type="cellIs" dxfId="2" priority="3615" operator="equal">
      <formula>"上调"</formula>
    </cfRule>
    <cfRule type="cellIs" dxfId="1" priority="5663" operator="equal">
      <formula>"下调"</formula>
    </cfRule>
    <cfRule type="cellIs" dxfId="0" priority="7711" operator="equal">
      <formula>"不变"</formula>
    </cfRule>
    <cfRule type="iconSet" priority="9759">
      <iconSet iconSet="3Arrows">
        <cfvo type="percent" val="0"/>
        <cfvo type="percent" val="33"/>
        <cfvo type="percent" val="67"/>
      </iconSet>
    </cfRule>
  </conditionalFormatting>
  <conditionalFormatting sqref="EYZ16">
    <cfRule type="colorScale" priority="11807">
      <colorScale>
        <cfvo type="min"/>
        <cfvo type="max"/>
        <color rgb="FF63BE7B"/>
        <color rgb="FFFCFCFF"/>
      </colorScale>
    </cfRule>
  </conditionalFormatting>
  <conditionalFormatting sqref="EZB16">
    <cfRule type="colorScale" priority="13854">
      <colorScale>
        <cfvo type="min"/>
        <cfvo type="max"/>
        <color rgb="FFFF7128"/>
        <color rgb="FFFFEF9C"/>
      </colorScale>
    </cfRule>
    <cfRule type="colorScale" priority="15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ZD16">
    <cfRule type="cellIs" dxfId="3" priority="1566" operator="equal">
      <formula>"暂停"</formula>
    </cfRule>
    <cfRule type="cellIs" dxfId="2" priority="3614" operator="equal">
      <formula>"上调"</formula>
    </cfRule>
    <cfRule type="cellIs" dxfId="1" priority="5662" operator="equal">
      <formula>"下调"</formula>
    </cfRule>
    <cfRule type="cellIs" dxfId="0" priority="7710" operator="equal">
      <formula>"不变"</formula>
    </cfRule>
    <cfRule type="iconSet" priority="9758">
      <iconSet iconSet="3Arrows">
        <cfvo type="percent" val="0"/>
        <cfvo type="percent" val="33"/>
        <cfvo type="percent" val="67"/>
      </iconSet>
    </cfRule>
  </conditionalFormatting>
  <conditionalFormatting sqref="EZH16">
    <cfRule type="colorScale" priority="11806">
      <colorScale>
        <cfvo type="min"/>
        <cfvo type="max"/>
        <color rgb="FF63BE7B"/>
        <color rgb="FFFCFCFF"/>
      </colorScale>
    </cfRule>
  </conditionalFormatting>
  <conditionalFormatting sqref="EZJ16">
    <cfRule type="colorScale" priority="13853">
      <colorScale>
        <cfvo type="min"/>
        <cfvo type="max"/>
        <color rgb="FFFF7128"/>
        <color rgb="FFFFEF9C"/>
      </colorScale>
    </cfRule>
    <cfRule type="colorScale" priority="15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ZL16">
    <cfRule type="cellIs" dxfId="3" priority="1565" operator="equal">
      <formula>"暂停"</formula>
    </cfRule>
    <cfRule type="cellIs" dxfId="2" priority="3613" operator="equal">
      <formula>"上调"</formula>
    </cfRule>
    <cfRule type="cellIs" dxfId="1" priority="5661" operator="equal">
      <formula>"下调"</formula>
    </cfRule>
    <cfRule type="cellIs" dxfId="0" priority="7709" operator="equal">
      <formula>"不变"</formula>
    </cfRule>
    <cfRule type="iconSet" priority="9757">
      <iconSet iconSet="3Arrows">
        <cfvo type="percent" val="0"/>
        <cfvo type="percent" val="33"/>
        <cfvo type="percent" val="67"/>
      </iconSet>
    </cfRule>
  </conditionalFormatting>
  <conditionalFormatting sqref="EZP16">
    <cfRule type="colorScale" priority="11805">
      <colorScale>
        <cfvo type="min"/>
        <cfvo type="max"/>
        <color rgb="FF63BE7B"/>
        <color rgb="FFFCFCFF"/>
      </colorScale>
    </cfRule>
  </conditionalFormatting>
  <conditionalFormatting sqref="EZR16">
    <cfRule type="colorScale" priority="13852">
      <colorScale>
        <cfvo type="min"/>
        <cfvo type="max"/>
        <color rgb="FFFF7128"/>
        <color rgb="FFFFEF9C"/>
      </colorScale>
    </cfRule>
    <cfRule type="colorScale" priority="15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ZT16">
    <cfRule type="cellIs" dxfId="3" priority="1564" operator="equal">
      <formula>"暂停"</formula>
    </cfRule>
    <cfRule type="cellIs" dxfId="2" priority="3612" operator="equal">
      <formula>"上调"</formula>
    </cfRule>
    <cfRule type="cellIs" dxfId="1" priority="5660" operator="equal">
      <formula>"下调"</formula>
    </cfRule>
    <cfRule type="cellIs" dxfId="0" priority="7708" operator="equal">
      <formula>"不变"</formula>
    </cfRule>
    <cfRule type="iconSet" priority="9756">
      <iconSet iconSet="3Arrows">
        <cfvo type="percent" val="0"/>
        <cfvo type="percent" val="33"/>
        <cfvo type="percent" val="67"/>
      </iconSet>
    </cfRule>
  </conditionalFormatting>
  <conditionalFormatting sqref="EZX16">
    <cfRule type="colorScale" priority="11804">
      <colorScale>
        <cfvo type="min"/>
        <cfvo type="max"/>
        <color rgb="FF63BE7B"/>
        <color rgb="FFFCFCFF"/>
      </colorScale>
    </cfRule>
  </conditionalFormatting>
  <conditionalFormatting sqref="EZZ16">
    <cfRule type="colorScale" priority="13851">
      <colorScale>
        <cfvo type="min"/>
        <cfvo type="max"/>
        <color rgb="FFFF7128"/>
        <color rgb="FFFFEF9C"/>
      </colorScale>
    </cfRule>
    <cfRule type="colorScale" priority="15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AB16">
    <cfRule type="cellIs" dxfId="3" priority="1563" operator="equal">
      <formula>"暂停"</formula>
    </cfRule>
    <cfRule type="cellIs" dxfId="2" priority="3611" operator="equal">
      <formula>"上调"</formula>
    </cfRule>
    <cfRule type="cellIs" dxfId="1" priority="5659" operator="equal">
      <formula>"下调"</formula>
    </cfRule>
    <cfRule type="cellIs" dxfId="0" priority="7707" operator="equal">
      <formula>"不变"</formula>
    </cfRule>
    <cfRule type="iconSet" priority="9755">
      <iconSet iconSet="3Arrows">
        <cfvo type="percent" val="0"/>
        <cfvo type="percent" val="33"/>
        <cfvo type="percent" val="67"/>
      </iconSet>
    </cfRule>
  </conditionalFormatting>
  <conditionalFormatting sqref="FAF16">
    <cfRule type="colorScale" priority="11803">
      <colorScale>
        <cfvo type="min"/>
        <cfvo type="max"/>
        <color rgb="FF63BE7B"/>
        <color rgb="FFFCFCFF"/>
      </colorScale>
    </cfRule>
  </conditionalFormatting>
  <conditionalFormatting sqref="FAH16">
    <cfRule type="colorScale" priority="13850">
      <colorScale>
        <cfvo type="min"/>
        <cfvo type="max"/>
        <color rgb="FFFF7128"/>
        <color rgb="FFFFEF9C"/>
      </colorScale>
    </cfRule>
    <cfRule type="colorScale" priority="158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AJ16">
    <cfRule type="cellIs" dxfId="3" priority="1562" operator="equal">
      <formula>"暂停"</formula>
    </cfRule>
    <cfRule type="cellIs" dxfId="2" priority="3610" operator="equal">
      <formula>"上调"</formula>
    </cfRule>
    <cfRule type="cellIs" dxfId="1" priority="5658" operator="equal">
      <formula>"下调"</formula>
    </cfRule>
    <cfRule type="cellIs" dxfId="0" priority="7706" operator="equal">
      <formula>"不变"</formula>
    </cfRule>
    <cfRule type="iconSet" priority="9754">
      <iconSet iconSet="3Arrows">
        <cfvo type="percent" val="0"/>
        <cfvo type="percent" val="33"/>
        <cfvo type="percent" val="67"/>
      </iconSet>
    </cfRule>
  </conditionalFormatting>
  <conditionalFormatting sqref="FAN16">
    <cfRule type="colorScale" priority="11802">
      <colorScale>
        <cfvo type="min"/>
        <cfvo type="max"/>
        <color rgb="FF63BE7B"/>
        <color rgb="FFFCFCFF"/>
      </colorScale>
    </cfRule>
  </conditionalFormatting>
  <conditionalFormatting sqref="FAP16">
    <cfRule type="colorScale" priority="13849">
      <colorScale>
        <cfvo type="min"/>
        <cfvo type="max"/>
        <color rgb="FFFF7128"/>
        <color rgb="FFFFEF9C"/>
      </colorScale>
    </cfRule>
    <cfRule type="colorScale" priority="158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AR16">
    <cfRule type="cellIs" dxfId="3" priority="1561" operator="equal">
      <formula>"暂停"</formula>
    </cfRule>
    <cfRule type="cellIs" dxfId="2" priority="3609" operator="equal">
      <formula>"上调"</formula>
    </cfRule>
    <cfRule type="cellIs" dxfId="1" priority="5657" operator="equal">
      <formula>"下调"</formula>
    </cfRule>
    <cfRule type="cellIs" dxfId="0" priority="7705" operator="equal">
      <formula>"不变"</formula>
    </cfRule>
    <cfRule type="iconSet" priority="9753">
      <iconSet iconSet="3Arrows">
        <cfvo type="percent" val="0"/>
        <cfvo type="percent" val="33"/>
        <cfvo type="percent" val="67"/>
      </iconSet>
    </cfRule>
  </conditionalFormatting>
  <conditionalFormatting sqref="FAV16">
    <cfRule type="colorScale" priority="11801">
      <colorScale>
        <cfvo type="min"/>
        <cfvo type="max"/>
        <color rgb="FF63BE7B"/>
        <color rgb="FFFCFCFF"/>
      </colorScale>
    </cfRule>
  </conditionalFormatting>
  <conditionalFormatting sqref="FAX16">
    <cfRule type="colorScale" priority="13848">
      <colorScale>
        <cfvo type="min"/>
        <cfvo type="max"/>
        <color rgb="FFFF7128"/>
        <color rgb="FFFFEF9C"/>
      </colorScale>
    </cfRule>
    <cfRule type="colorScale" priority="158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AZ16">
    <cfRule type="cellIs" dxfId="3" priority="1560" operator="equal">
      <formula>"暂停"</formula>
    </cfRule>
    <cfRule type="cellIs" dxfId="2" priority="3608" operator="equal">
      <formula>"上调"</formula>
    </cfRule>
    <cfRule type="cellIs" dxfId="1" priority="5656" operator="equal">
      <formula>"下调"</formula>
    </cfRule>
    <cfRule type="cellIs" dxfId="0" priority="7704" operator="equal">
      <formula>"不变"</formula>
    </cfRule>
    <cfRule type="iconSet" priority="9752">
      <iconSet iconSet="3Arrows">
        <cfvo type="percent" val="0"/>
        <cfvo type="percent" val="33"/>
        <cfvo type="percent" val="67"/>
      </iconSet>
    </cfRule>
  </conditionalFormatting>
  <conditionalFormatting sqref="FBD16">
    <cfRule type="colorScale" priority="11800">
      <colorScale>
        <cfvo type="min"/>
        <cfvo type="max"/>
        <color rgb="FF63BE7B"/>
        <color rgb="FFFCFCFF"/>
      </colorScale>
    </cfRule>
  </conditionalFormatting>
  <conditionalFormatting sqref="FBF16">
    <cfRule type="colorScale" priority="13847">
      <colorScale>
        <cfvo type="min"/>
        <cfvo type="max"/>
        <color rgb="FFFF7128"/>
        <color rgb="FFFFEF9C"/>
      </colorScale>
    </cfRule>
    <cfRule type="colorScale" priority="158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BH16">
    <cfRule type="cellIs" dxfId="3" priority="1559" operator="equal">
      <formula>"暂停"</formula>
    </cfRule>
    <cfRule type="cellIs" dxfId="2" priority="3607" operator="equal">
      <formula>"上调"</formula>
    </cfRule>
    <cfRule type="cellIs" dxfId="1" priority="5655" operator="equal">
      <formula>"下调"</formula>
    </cfRule>
    <cfRule type="cellIs" dxfId="0" priority="7703" operator="equal">
      <formula>"不变"</formula>
    </cfRule>
    <cfRule type="iconSet" priority="9751">
      <iconSet iconSet="3Arrows">
        <cfvo type="percent" val="0"/>
        <cfvo type="percent" val="33"/>
        <cfvo type="percent" val="67"/>
      </iconSet>
    </cfRule>
  </conditionalFormatting>
  <conditionalFormatting sqref="FBL16">
    <cfRule type="colorScale" priority="11799">
      <colorScale>
        <cfvo type="min"/>
        <cfvo type="max"/>
        <color rgb="FF63BE7B"/>
        <color rgb="FFFCFCFF"/>
      </colorScale>
    </cfRule>
  </conditionalFormatting>
  <conditionalFormatting sqref="FBN16">
    <cfRule type="colorScale" priority="13846">
      <colorScale>
        <cfvo type="min"/>
        <cfvo type="max"/>
        <color rgb="FFFF7128"/>
        <color rgb="FFFFEF9C"/>
      </colorScale>
    </cfRule>
    <cfRule type="colorScale" priority="158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BP16">
    <cfRule type="cellIs" dxfId="3" priority="1558" operator="equal">
      <formula>"暂停"</formula>
    </cfRule>
    <cfRule type="cellIs" dxfId="2" priority="3606" operator="equal">
      <formula>"上调"</formula>
    </cfRule>
    <cfRule type="cellIs" dxfId="1" priority="5654" operator="equal">
      <formula>"下调"</formula>
    </cfRule>
    <cfRule type="cellIs" dxfId="0" priority="7702" operator="equal">
      <formula>"不变"</formula>
    </cfRule>
    <cfRule type="iconSet" priority="9750">
      <iconSet iconSet="3Arrows">
        <cfvo type="percent" val="0"/>
        <cfvo type="percent" val="33"/>
        <cfvo type="percent" val="67"/>
      </iconSet>
    </cfRule>
  </conditionalFormatting>
  <conditionalFormatting sqref="FBT16">
    <cfRule type="colorScale" priority="11798">
      <colorScale>
        <cfvo type="min"/>
        <cfvo type="max"/>
        <color rgb="FF63BE7B"/>
        <color rgb="FFFCFCFF"/>
      </colorScale>
    </cfRule>
  </conditionalFormatting>
  <conditionalFormatting sqref="FBV16">
    <cfRule type="colorScale" priority="13845">
      <colorScale>
        <cfvo type="min"/>
        <cfvo type="max"/>
        <color rgb="FFFF7128"/>
        <color rgb="FFFFEF9C"/>
      </colorScale>
    </cfRule>
    <cfRule type="colorScale" priority="15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BX16">
    <cfRule type="cellIs" dxfId="3" priority="1557" operator="equal">
      <formula>"暂停"</formula>
    </cfRule>
    <cfRule type="cellIs" dxfId="2" priority="3605" operator="equal">
      <formula>"上调"</formula>
    </cfRule>
    <cfRule type="cellIs" dxfId="1" priority="5653" operator="equal">
      <formula>"下调"</formula>
    </cfRule>
    <cfRule type="cellIs" dxfId="0" priority="7701" operator="equal">
      <formula>"不变"</formula>
    </cfRule>
    <cfRule type="iconSet" priority="9749">
      <iconSet iconSet="3Arrows">
        <cfvo type="percent" val="0"/>
        <cfvo type="percent" val="33"/>
        <cfvo type="percent" val="67"/>
      </iconSet>
    </cfRule>
  </conditionalFormatting>
  <conditionalFormatting sqref="FCB16">
    <cfRule type="colorScale" priority="11797">
      <colorScale>
        <cfvo type="min"/>
        <cfvo type="max"/>
        <color rgb="FF63BE7B"/>
        <color rgb="FFFCFCFF"/>
      </colorScale>
    </cfRule>
  </conditionalFormatting>
  <conditionalFormatting sqref="FCD16">
    <cfRule type="colorScale" priority="13844">
      <colorScale>
        <cfvo type="min"/>
        <cfvo type="max"/>
        <color rgb="FFFF7128"/>
        <color rgb="FFFFEF9C"/>
      </colorScale>
    </cfRule>
    <cfRule type="colorScale" priority="158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CF16">
    <cfRule type="cellIs" dxfId="3" priority="1556" operator="equal">
      <formula>"暂停"</formula>
    </cfRule>
    <cfRule type="cellIs" dxfId="2" priority="3604" operator="equal">
      <formula>"上调"</formula>
    </cfRule>
    <cfRule type="cellIs" dxfId="1" priority="5652" operator="equal">
      <formula>"下调"</formula>
    </cfRule>
    <cfRule type="cellIs" dxfId="0" priority="7700" operator="equal">
      <formula>"不变"</formula>
    </cfRule>
    <cfRule type="iconSet" priority="9748">
      <iconSet iconSet="3Arrows">
        <cfvo type="percent" val="0"/>
        <cfvo type="percent" val="33"/>
        <cfvo type="percent" val="67"/>
      </iconSet>
    </cfRule>
  </conditionalFormatting>
  <conditionalFormatting sqref="FCJ16">
    <cfRule type="colorScale" priority="11796">
      <colorScale>
        <cfvo type="min"/>
        <cfvo type="max"/>
        <color rgb="FF63BE7B"/>
        <color rgb="FFFCFCFF"/>
      </colorScale>
    </cfRule>
  </conditionalFormatting>
  <conditionalFormatting sqref="FCL16">
    <cfRule type="colorScale" priority="13843">
      <colorScale>
        <cfvo type="min"/>
        <cfvo type="max"/>
        <color rgb="FFFF7128"/>
        <color rgb="FFFFEF9C"/>
      </colorScale>
    </cfRule>
    <cfRule type="colorScale" priority="158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CN16">
    <cfRule type="cellIs" dxfId="3" priority="1555" operator="equal">
      <formula>"暂停"</formula>
    </cfRule>
    <cfRule type="cellIs" dxfId="2" priority="3603" operator="equal">
      <formula>"上调"</formula>
    </cfRule>
    <cfRule type="cellIs" dxfId="1" priority="5651" operator="equal">
      <formula>"下调"</formula>
    </cfRule>
    <cfRule type="cellIs" dxfId="0" priority="7699" operator="equal">
      <formula>"不变"</formula>
    </cfRule>
    <cfRule type="iconSet" priority="9747">
      <iconSet iconSet="3Arrows">
        <cfvo type="percent" val="0"/>
        <cfvo type="percent" val="33"/>
        <cfvo type="percent" val="67"/>
      </iconSet>
    </cfRule>
  </conditionalFormatting>
  <conditionalFormatting sqref="FCR16">
    <cfRule type="colorScale" priority="11795">
      <colorScale>
        <cfvo type="min"/>
        <cfvo type="max"/>
        <color rgb="FF63BE7B"/>
        <color rgb="FFFCFCFF"/>
      </colorScale>
    </cfRule>
  </conditionalFormatting>
  <conditionalFormatting sqref="FCT16">
    <cfRule type="colorScale" priority="13842">
      <colorScale>
        <cfvo type="min"/>
        <cfvo type="max"/>
        <color rgb="FFFF7128"/>
        <color rgb="FFFFEF9C"/>
      </colorScale>
    </cfRule>
    <cfRule type="colorScale" priority="15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CV16">
    <cfRule type="cellIs" dxfId="3" priority="1554" operator="equal">
      <formula>"暂停"</formula>
    </cfRule>
    <cfRule type="cellIs" dxfId="2" priority="3602" operator="equal">
      <formula>"上调"</formula>
    </cfRule>
    <cfRule type="cellIs" dxfId="1" priority="5650" operator="equal">
      <formula>"下调"</formula>
    </cfRule>
    <cfRule type="cellIs" dxfId="0" priority="7698" operator="equal">
      <formula>"不变"</formula>
    </cfRule>
    <cfRule type="iconSet" priority="9746">
      <iconSet iconSet="3Arrows">
        <cfvo type="percent" val="0"/>
        <cfvo type="percent" val="33"/>
        <cfvo type="percent" val="67"/>
      </iconSet>
    </cfRule>
  </conditionalFormatting>
  <conditionalFormatting sqref="FCZ16">
    <cfRule type="colorScale" priority="11794">
      <colorScale>
        <cfvo type="min"/>
        <cfvo type="max"/>
        <color rgb="FF63BE7B"/>
        <color rgb="FFFCFCFF"/>
      </colorScale>
    </cfRule>
  </conditionalFormatting>
  <conditionalFormatting sqref="FDB16">
    <cfRule type="colorScale" priority="13841">
      <colorScale>
        <cfvo type="min"/>
        <cfvo type="max"/>
        <color rgb="FFFF7128"/>
        <color rgb="FFFFEF9C"/>
      </colorScale>
    </cfRule>
    <cfRule type="colorScale" priority="15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DD16">
    <cfRule type="cellIs" dxfId="3" priority="1553" operator="equal">
      <formula>"暂停"</formula>
    </cfRule>
    <cfRule type="cellIs" dxfId="2" priority="3601" operator="equal">
      <formula>"上调"</formula>
    </cfRule>
    <cfRule type="cellIs" dxfId="1" priority="5649" operator="equal">
      <formula>"下调"</formula>
    </cfRule>
    <cfRule type="cellIs" dxfId="0" priority="7697" operator="equal">
      <formula>"不变"</formula>
    </cfRule>
    <cfRule type="iconSet" priority="9745">
      <iconSet iconSet="3Arrows">
        <cfvo type="percent" val="0"/>
        <cfvo type="percent" val="33"/>
        <cfvo type="percent" val="67"/>
      </iconSet>
    </cfRule>
  </conditionalFormatting>
  <conditionalFormatting sqref="FDH16">
    <cfRule type="colorScale" priority="11793">
      <colorScale>
        <cfvo type="min"/>
        <cfvo type="max"/>
        <color rgb="FF63BE7B"/>
        <color rgb="FFFCFCFF"/>
      </colorScale>
    </cfRule>
  </conditionalFormatting>
  <conditionalFormatting sqref="FDJ16">
    <cfRule type="colorScale" priority="13840">
      <colorScale>
        <cfvo type="min"/>
        <cfvo type="max"/>
        <color rgb="FFFF7128"/>
        <color rgb="FFFFEF9C"/>
      </colorScale>
    </cfRule>
    <cfRule type="colorScale" priority="158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DL16">
    <cfRule type="cellIs" dxfId="3" priority="1552" operator="equal">
      <formula>"暂停"</formula>
    </cfRule>
    <cfRule type="cellIs" dxfId="2" priority="3600" operator="equal">
      <formula>"上调"</formula>
    </cfRule>
    <cfRule type="cellIs" dxfId="1" priority="5648" operator="equal">
      <formula>"下调"</formula>
    </cfRule>
    <cfRule type="cellIs" dxfId="0" priority="7696" operator="equal">
      <formula>"不变"</formula>
    </cfRule>
    <cfRule type="iconSet" priority="9744">
      <iconSet iconSet="3Arrows">
        <cfvo type="percent" val="0"/>
        <cfvo type="percent" val="33"/>
        <cfvo type="percent" val="67"/>
      </iconSet>
    </cfRule>
  </conditionalFormatting>
  <conditionalFormatting sqref="FDP16">
    <cfRule type="colorScale" priority="11792">
      <colorScale>
        <cfvo type="min"/>
        <cfvo type="max"/>
        <color rgb="FF63BE7B"/>
        <color rgb="FFFCFCFF"/>
      </colorScale>
    </cfRule>
  </conditionalFormatting>
  <conditionalFormatting sqref="FDR16">
    <cfRule type="colorScale" priority="13839">
      <colorScale>
        <cfvo type="min"/>
        <cfvo type="max"/>
        <color rgb="FFFF7128"/>
        <color rgb="FFFFEF9C"/>
      </colorScale>
    </cfRule>
    <cfRule type="colorScale" priority="15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DT16">
    <cfRule type="cellIs" dxfId="3" priority="1551" operator="equal">
      <formula>"暂停"</formula>
    </cfRule>
    <cfRule type="cellIs" dxfId="2" priority="3599" operator="equal">
      <formula>"上调"</formula>
    </cfRule>
    <cfRule type="cellIs" dxfId="1" priority="5647" operator="equal">
      <formula>"下调"</formula>
    </cfRule>
    <cfRule type="cellIs" dxfId="0" priority="7695" operator="equal">
      <formula>"不变"</formula>
    </cfRule>
    <cfRule type="iconSet" priority="9743">
      <iconSet iconSet="3Arrows">
        <cfvo type="percent" val="0"/>
        <cfvo type="percent" val="33"/>
        <cfvo type="percent" val="67"/>
      </iconSet>
    </cfRule>
  </conditionalFormatting>
  <conditionalFormatting sqref="FDX16">
    <cfRule type="colorScale" priority="11791">
      <colorScale>
        <cfvo type="min"/>
        <cfvo type="max"/>
        <color rgb="FF63BE7B"/>
        <color rgb="FFFCFCFF"/>
      </colorScale>
    </cfRule>
  </conditionalFormatting>
  <conditionalFormatting sqref="FDZ16">
    <cfRule type="colorScale" priority="13838">
      <colorScale>
        <cfvo type="min"/>
        <cfvo type="max"/>
        <color rgb="FFFF7128"/>
        <color rgb="FFFFEF9C"/>
      </colorScale>
    </cfRule>
    <cfRule type="colorScale" priority="158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EB16">
    <cfRule type="cellIs" dxfId="3" priority="1550" operator="equal">
      <formula>"暂停"</formula>
    </cfRule>
    <cfRule type="cellIs" dxfId="2" priority="3598" operator="equal">
      <formula>"上调"</formula>
    </cfRule>
    <cfRule type="cellIs" dxfId="1" priority="5646" operator="equal">
      <formula>"下调"</formula>
    </cfRule>
    <cfRule type="cellIs" dxfId="0" priority="7694" operator="equal">
      <formula>"不变"</formula>
    </cfRule>
    <cfRule type="iconSet" priority="9742">
      <iconSet iconSet="3Arrows">
        <cfvo type="percent" val="0"/>
        <cfvo type="percent" val="33"/>
        <cfvo type="percent" val="67"/>
      </iconSet>
    </cfRule>
  </conditionalFormatting>
  <conditionalFormatting sqref="FEF16">
    <cfRule type="colorScale" priority="11790">
      <colorScale>
        <cfvo type="min"/>
        <cfvo type="max"/>
        <color rgb="FF63BE7B"/>
        <color rgb="FFFCFCFF"/>
      </colorScale>
    </cfRule>
  </conditionalFormatting>
  <conditionalFormatting sqref="FEH16">
    <cfRule type="colorScale" priority="13837">
      <colorScale>
        <cfvo type="min"/>
        <cfvo type="max"/>
        <color rgb="FFFF7128"/>
        <color rgb="FFFFEF9C"/>
      </colorScale>
    </cfRule>
    <cfRule type="colorScale" priority="158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EJ16">
    <cfRule type="cellIs" dxfId="3" priority="1549" operator="equal">
      <formula>"暂停"</formula>
    </cfRule>
    <cfRule type="cellIs" dxfId="2" priority="3597" operator="equal">
      <formula>"上调"</formula>
    </cfRule>
    <cfRule type="cellIs" dxfId="1" priority="5645" operator="equal">
      <formula>"下调"</formula>
    </cfRule>
    <cfRule type="cellIs" dxfId="0" priority="7693" operator="equal">
      <formula>"不变"</formula>
    </cfRule>
    <cfRule type="iconSet" priority="9741">
      <iconSet iconSet="3Arrows">
        <cfvo type="percent" val="0"/>
        <cfvo type="percent" val="33"/>
        <cfvo type="percent" val="67"/>
      </iconSet>
    </cfRule>
  </conditionalFormatting>
  <conditionalFormatting sqref="FEN16">
    <cfRule type="colorScale" priority="11789">
      <colorScale>
        <cfvo type="min"/>
        <cfvo type="max"/>
        <color rgb="FF63BE7B"/>
        <color rgb="FFFCFCFF"/>
      </colorScale>
    </cfRule>
  </conditionalFormatting>
  <conditionalFormatting sqref="FEP16">
    <cfRule type="colorScale" priority="13836">
      <colorScale>
        <cfvo type="min"/>
        <cfvo type="max"/>
        <color rgb="FFFF7128"/>
        <color rgb="FFFFEF9C"/>
      </colorScale>
    </cfRule>
    <cfRule type="colorScale" priority="15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ER16">
    <cfRule type="cellIs" dxfId="3" priority="1548" operator="equal">
      <formula>"暂停"</formula>
    </cfRule>
    <cfRule type="cellIs" dxfId="2" priority="3596" operator="equal">
      <formula>"上调"</formula>
    </cfRule>
    <cfRule type="cellIs" dxfId="1" priority="5644" operator="equal">
      <formula>"下调"</formula>
    </cfRule>
    <cfRule type="cellIs" dxfId="0" priority="7692" operator="equal">
      <formula>"不变"</formula>
    </cfRule>
    <cfRule type="iconSet" priority="9740">
      <iconSet iconSet="3Arrows">
        <cfvo type="percent" val="0"/>
        <cfvo type="percent" val="33"/>
        <cfvo type="percent" val="67"/>
      </iconSet>
    </cfRule>
  </conditionalFormatting>
  <conditionalFormatting sqref="FEV16">
    <cfRule type="colorScale" priority="11788">
      <colorScale>
        <cfvo type="min"/>
        <cfvo type="max"/>
        <color rgb="FF63BE7B"/>
        <color rgb="FFFCFCFF"/>
      </colorScale>
    </cfRule>
  </conditionalFormatting>
  <conditionalFormatting sqref="FEX16">
    <cfRule type="colorScale" priority="13835">
      <colorScale>
        <cfvo type="min"/>
        <cfvo type="max"/>
        <color rgb="FFFF7128"/>
        <color rgb="FFFFEF9C"/>
      </colorScale>
    </cfRule>
    <cfRule type="colorScale" priority="158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EZ16">
    <cfRule type="cellIs" dxfId="3" priority="1547" operator="equal">
      <formula>"暂停"</formula>
    </cfRule>
    <cfRule type="cellIs" dxfId="2" priority="3595" operator="equal">
      <formula>"上调"</formula>
    </cfRule>
    <cfRule type="cellIs" dxfId="1" priority="5643" operator="equal">
      <formula>"下调"</formula>
    </cfRule>
    <cfRule type="cellIs" dxfId="0" priority="7691" operator="equal">
      <formula>"不变"</formula>
    </cfRule>
    <cfRule type="iconSet" priority="9739">
      <iconSet iconSet="3Arrows">
        <cfvo type="percent" val="0"/>
        <cfvo type="percent" val="33"/>
        <cfvo type="percent" val="67"/>
      </iconSet>
    </cfRule>
  </conditionalFormatting>
  <conditionalFormatting sqref="FFD16">
    <cfRule type="colorScale" priority="11787">
      <colorScale>
        <cfvo type="min"/>
        <cfvo type="max"/>
        <color rgb="FF63BE7B"/>
        <color rgb="FFFCFCFF"/>
      </colorScale>
    </cfRule>
  </conditionalFormatting>
  <conditionalFormatting sqref="FFF16">
    <cfRule type="colorScale" priority="13834">
      <colorScale>
        <cfvo type="min"/>
        <cfvo type="max"/>
        <color rgb="FFFF7128"/>
        <color rgb="FFFFEF9C"/>
      </colorScale>
    </cfRule>
    <cfRule type="colorScale" priority="158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FH16">
    <cfRule type="cellIs" dxfId="3" priority="1546" operator="equal">
      <formula>"暂停"</formula>
    </cfRule>
    <cfRule type="cellIs" dxfId="2" priority="3594" operator="equal">
      <formula>"上调"</formula>
    </cfRule>
    <cfRule type="cellIs" dxfId="1" priority="5642" operator="equal">
      <formula>"下调"</formula>
    </cfRule>
    <cfRule type="cellIs" dxfId="0" priority="7690" operator="equal">
      <formula>"不变"</formula>
    </cfRule>
    <cfRule type="iconSet" priority="9738">
      <iconSet iconSet="3Arrows">
        <cfvo type="percent" val="0"/>
        <cfvo type="percent" val="33"/>
        <cfvo type="percent" val="67"/>
      </iconSet>
    </cfRule>
  </conditionalFormatting>
  <conditionalFormatting sqref="FFL16">
    <cfRule type="colorScale" priority="11786">
      <colorScale>
        <cfvo type="min"/>
        <cfvo type="max"/>
        <color rgb="FF63BE7B"/>
        <color rgb="FFFCFCFF"/>
      </colorScale>
    </cfRule>
  </conditionalFormatting>
  <conditionalFormatting sqref="FFN16">
    <cfRule type="colorScale" priority="13833">
      <colorScale>
        <cfvo type="min"/>
        <cfvo type="max"/>
        <color rgb="FFFF7128"/>
        <color rgb="FFFFEF9C"/>
      </colorScale>
    </cfRule>
    <cfRule type="colorScale" priority="15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FP16">
    <cfRule type="cellIs" dxfId="3" priority="1545" operator="equal">
      <formula>"暂停"</formula>
    </cfRule>
    <cfRule type="cellIs" dxfId="2" priority="3593" operator="equal">
      <formula>"上调"</formula>
    </cfRule>
    <cfRule type="cellIs" dxfId="1" priority="5641" operator="equal">
      <formula>"下调"</formula>
    </cfRule>
    <cfRule type="cellIs" dxfId="0" priority="7689" operator="equal">
      <formula>"不变"</formula>
    </cfRule>
    <cfRule type="iconSet" priority="9737">
      <iconSet iconSet="3Arrows">
        <cfvo type="percent" val="0"/>
        <cfvo type="percent" val="33"/>
        <cfvo type="percent" val="67"/>
      </iconSet>
    </cfRule>
  </conditionalFormatting>
  <conditionalFormatting sqref="FFT16">
    <cfRule type="colorScale" priority="11785">
      <colorScale>
        <cfvo type="min"/>
        <cfvo type="max"/>
        <color rgb="FF63BE7B"/>
        <color rgb="FFFCFCFF"/>
      </colorScale>
    </cfRule>
  </conditionalFormatting>
  <conditionalFormatting sqref="FFV16">
    <cfRule type="colorScale" priority="13832">
      <colorScale>
        <cfvo type="min"/>
        <cfvo type="max"/>
        <color rgb="FFFF7128"/>
        <color rgb="FFFFEF9C"/>
      </colorScale>
    </cfRule>
    <cfRule type="colorScale" priority="158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FX16">
    <cfRule type="cellIs" dxfId="3" priority="1544" operator="equal">
      <formula>"暂停"</formula>
    </cfRule>
    <cfRule type="cellIs" dxfId="2" priority="3592" operator="equal">
      <formula>"上调"</formula>
    </cfRule>
    <cfRule type="cellIs" dxfId="1" priority="5640" operator="equal">
      <formula>"下调"</formula>
    </cfRule>
    <cfRule type="cellIs" dxfId="0" priority="7688" operator="equal">
      <formula>"不变"</formula>
    </cfRule>
    <cfRule type="iconSet" priority="9736">
      <iconSet iconSet="3Arrows">
        <cfvo type="percent" val="0"/>
        <cfvo type="percent" val="33"/>
        <cfvo type="percent" val="67"/>
      </iconSet>
    </cfRule>
  </conditionalFormatting>
  <conditionalFormatting sqref="FGB16">
    <cfRule type="colorScale" priority="11784">
      <colorScale>
        <cfvo type="min"/>
        <cfvo type="max"/>
        <color rgb="FF63BE7B"/>
        <color rgb="FFFCFCFF"/>
      </colorScale>
    </cfRule>
  </conditionalFormatting>
  <conditionalFormatting sqref="FGD16">
    <cfRule type="colorScale" priority="13831">
      <colorScale>
        <cfvo type="min"/>
        <cfvo type="max"/>
        <color rgb="FFFF7128"/>
        <color rgb="FFFFEF9C"/>
      </colorScale>
    </cfRule>
    <cfRule type="colorScale" priority="158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GF16">
    <cfRule type="cellIs" dxfId="3" priority="1543" operator="equal">
      <formula>"暂停"</formula>
    </cfRule>
    <cfRule type="cellIs" dxfId="2" priority="3591" operator="equal">
      <formula>"上调"</formula>
    </cfRule>
    <cfRule type="cellIs" dxfId="1" priority="5639" operator="equal">
      <formula>"下调"</formula>
    </cfRule>
    <cfRule type="cellIs" dxfId="0" priority="7687" operator="equal">
      <formula>"不变"</formula>
    </cfRule>
    <cfRule type="iconSet" priority="9735">
      <iconSet iconSet="3Arrows">
        <cfvo type="percent" val="0"/>
        <cfvo type="percent" val="33"/>
        <cfvo type="percent" val="67"/>
      </iconSet>
    </cfRule>
  </conditionalFormatting>
  <conditionalFormatting sqref="FGJ16">
    <cfRule type="colorScale" priority="11783">
      <colorScale>
        <cfvo type="min"/>
        <cfvo type="max"/>
        <color rgb="FF63BE7B"/>
        <color rgb="FFFCFCFF"/>
      </colorScale>
    </cfRule>
  </conditionalFormatting>
  <conditionalFormatting sqref="FGL16">
    <cfRule type="colorScale" priority="13830">
      <colorScale>
        <cfvo type="min"/>
        <cfvo type="max"/>
        <color rgb="FFFF7128"/>
        <color rgb="FFFFEF9C"/>
      </colorScale>
    </cfRule>
    <cfRule type="colorScale" priority="15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GN16">
    <cfRule type="cellIs" dxfId="3" priority="1542" operator="equal">
      <formula>"暂停"</formula>
    </cfRule>
    <cfRule type="cellIs" dxfId="2" priority="3590" operator="equal">
      <formula>"上调"</formula>
    </cfRule>
    <cfRule type="cellIs" dxfId="1" priority="5638" operator="equal">
      <formula>"下调"</formula>
    </cfRule>
    <cfRule type="cellIs" dxfId="0" priority="7686" operator="equal">
      <formula>"不变"</formula>
    </cfRule>
    <cfRule type="iconSet" priority="9734">
      <iconSet iconSet="3Arrows">
        <cfvo type="percent" val="0"/>
        <cfvo type="percent" val="33"/>
        <cfvo type="percent" val="67"/>
      </iconSet>
    </cfRule>
  </conditionalFormatting>
  <conditionalFormatting sqref="FGR16">
    <cfRule type="colorScale" priority="11782">
      <colorScale>
        <cfvo type="min"/>
        <cfvo type="max"/>
        <color rgb="FF63BE7B"/>
        <color rgb="FFFCFCFF"/>
      </colorScale>
    </cfRule>
  </conditionalFormatting>
  <conditionalFormatting sqref="FGT16">
    <cfRule type="colorScale" priority="13829">
      <colorScale>
        <cfvo type="min"/>
        <cfvo type="max"/>
        <color rgb="FFFF7128"/>
        <color rgb="FFFFEF9C"/>
      </colorScale>
    </cfRule>
    <cfRule type="colorScale" priority="158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GV16">
    <cfRule type="cellIs" dxfId="3" priority="1541" operator="equal">
      <formula>"暂停"</formula>
    </cfRule>
    <cfRule type="cellIs" dxfId="2" priority="3589" operator="equal">
      <formula>"上调"</formula>
    </cfRule>
    <cfRule type="cellIs" dxfId="1" priority="5637" operator="equal">
      <formula>"下调"</formula>
    </cfRule>
    <cfRule type="cellIs" dxfId="0" priority="7685" operator="equal">
      <formula>"不变"</formula>
    </cfRule>
    <cfRule type="iconSet" priority="9733">
      <iconSet iconSet="3Arrows">
        <cfvo type="percent" val="0"/>
        <cfvo type="percent" val="33"/>
        <cfvo type="percent" val="67"/>
      </iconSet>
    </cfRule>
  </conditionalFormatting>
  <conditionalFormatting sqref="FGZ16">
    <cfRule type="colorScale" priority="11781">
      <colorScale>
        <cfvo type="min"/>
        <cfvo type="max"/>
        <color rgb="FF63BE7B"/>
        <color rgb="FFFCFCFF"/>
      </colorScale>
    </cfRule>
  </conditionalFormatting>
  <conditionalFormatting sqref="FHB16">
    <cfRule type="colorScale" priority="13828">
      <colorScale>
        <cfvo type="min"/>
        <cfvo type="max"/>
        <color rgb="FFFF7128"/>
        <color rgb="FFFFEF9C"/>
      </colorScale>
    </cfRule>
    <cfRule type="colorScale" priority="158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HD16">
    <cfRule type="cellIs" dxfId="3" priority="1540" operator="equal">
      <formula>"暂停"</formula>
    </cfRule>
    <cfRule type="cellIs" dxfId="2" priority="3588" operator="equal">
      <formula>"上调"</formula>
    </cfRule>
    <cfRule type="cellIs" dxfId="1" priority="5636" operator="equal">
      <formula>"下调"</formula>
    </cfRule>
    <cfRule type="cellIs" dxfId="0" priority="7684" operator="equal">
      <formula>"不变"</formula>
    </cfRule>
    <cfRule type="iconSet" priority="9732">
      <iconSet iconSet="3Arrows">
        <cfvo type="percent" val="0"/>
        <cfvo type="percent" val="33"/>
        <cfvo type="percent" val="67"/>
      </iconSet>
    </cfRule>
  </conditionalFormatting>
  <conditionalFormatting sqref="FHH16">
    <cfRule type="colorScale" priority="11780">
      <colorScale>
        <cfvo type="min"/>
        <cfvo type="max"/>
        <color rgb="FF63BE7B"/>
        <color rgb="FFFCFCFF"/>
      </colorScale>
    </cfRule>
  </conditionalFormatting>
  <conditionalFormatting sqref="FHJ16">
    <cfRule type="colorScale" priority="13827">
      <colorScale>
        <cfvo type="min"/>
        <cfvo type="max"/>
        <color rgb="FFFF7128"/>
        <color rgb="FFFFEF9C"/>
      </colorScale>
    </cfRule>
    <cfRule type="colorScale" priority="158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HL16">
    <cfRule type="cellIs" dxfId="3" priority="1539" operator="equal">
      <formula>"暂停"</formula>
    </cfRule>
    <cfRule type="cellIs" dxfId="2" priority="3587" operator="equal">
      <formula>"上调"</formula>
    </cfRule>
    <cfRule type="cellIs" dxfId="1" priority="5635" operator="equal">
      <formula>"下调"</formula>
    </cfRule>
    <cfRule type="cellIs" dxfId="0" priority="7683" operator="equal">
      <formula>"不变"</formula>
    </cfRule>
    <cfRule type="iconSet" priority="9731">
      <iconSet iconSet="3Arrows">
        <cfvo type="percent" val="0"/>
        <cfvo type="percent" val="33"/>
        <cfvo type="percent" val="67"/>
      </iconSet>
    </cfRule>
  </conditionalFormatting>
  <conditionalFormatting sqref="FHP16">
    <cfRule type="colorScale" priority="11779">
      <colorScale>
        <cfvo type="min"/>
        <cfvo type="max"/>
        <color rgb="FF63BE7B"/>
        <color rgb="FFFCFCFF"/>
      </colorScale>
    </cfRule>
  </conditionalFormatting>
  <conditionalFormatting sqref="FHR16">
    <cfRule type="colorScale" priority="13826">
      <colorScale>
        <cfvo type="min"/>
        <cfvo type="max"/>
        <color rgb="FFFF7128"/>
        <color rgb="FFFFEF9C"/>
      </colorScale>
    </cfRule>
    <cfRule type="colorScale" priority="158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HT16">
    <cfRule type="cellIs" dxfId="3" priority="1538" operator="equal">
      <formula>"暂停"</formula>
    </cfRule>
    <cfRule type="cellIs" dxfId="2" priority="3586" operator="equal">
      <formula>"上调"</formula>
    </cfRule>
    <cfRule type="cellIs" dxfId="1" priority="5634" operator="equal">
      <formula>"下调"</formula>
    </cfRule>
    <cfRule type="cellIs" dxfId="0" priority="7682" operator="equal">
      <formula>"不变"</formula>
    </cfRule>
    <cfRule type="iconSet" priority="9730">
      <iconSet iconSet="3Arrows">
        <cfvo type="percent" val="0"/>
        <cfvo type="percent" val="33"/>
        <cfvo type="percent" val="67"/>
      </iconSet>
    </cfRule>
  </conditionalFormatting>
  <conditionalFormatting sqref="FHX16">
    <cfRule type="colorScale" priority="11778">
      <colorScale>
        <cfvo type="min"/>
        <cfvo type="max"/>
        <color rgb="FF63BE7B"/>
        <color rgb="FFFCFCFF"/>
      </colorScale>
    </cfRule>
  </conditionalFormatting>
  <conditionalFormatting sqref="FHZ16">
    <cfRule type="colorScale" priority="13825">
      <colorScale>
        <cfvo type="min"/>
        <cfvo type="max"/>
        <color rgb="FFFF7128"/>
        <color rgb="FFFFEF9C"/>
      </colorScale>
    </cfRule>
    <cfRule type="colorScale" priority="158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IB16">
    <cfRule type="cellIs" dxfId="3" priority="1537" operator="equal">
      <formula>"暂停"</formula>
    </cfRule>
    <cfRule type="cellIs" dxfId="2" priority="3585" operator="equal">
      <formula>"上调"</formula>
    </cfRule>
    <cfRule type="cellIs" dxfId="1" priority="5633" operator="equal">
      <formula>"下调"</formula>
    </cfRule>
    <cfRule type="cellIs" dxfId="0" priority="7681" operator="equal">
      <formula>"不变"</formula>
    </cfRule>
    <cfRule type="iconSet" priority="9729">
      <iconSet iconSet="3Arrows">
        <cfvo type="percent" val="0"/>
        <cfvo type="percent" val="33"/>
        <cfvo type="percent" val="67"/>
      </iconSet>
    </cfRule>
  </conditionalFormatting>
  <conditionalFormatting sqref="FIF16">
    <cfRule type="colorScale" priority="11777">
      <colorScale>
        <cfvo type="min"/>
        <cfvo type="max"/>
        <color rgb="FF63BE7B"/>
        <color rgb="FFFCFCFF"/>
      </colorScale>
    </cfRule>
  </conditionalFormatting>
  <conditionalFormatting sqref="FIH16">
    <cfRule type="colorScale" priority="13824">
      <colorScale>
        <cfvo type="min"/>
        <cfvo type="max"/>
        <color rgb="FFFF7128"/>
        <color rgb="FFFFEF9C"/>
      </colorScale>
    </cfRule>
    <cfRule type="colorScale" priority="158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IJ16">
    <cfRule type="cellIs" dxfId="3" priority="1536" operator="equal">
      <formula>"暂停"</formula>
    </cfRule>
    <cfRule type="cellIs" dxfId="2" priority="3584" operator="equal">
      <formula>"上调"</formula>
    </cfRule>
    <cfRule type="cellIs" dxfId="1" priority="5632" operator="equal">
      <formula>"下调"</formula>
    </cfRule>
    <cfRule type="cellIs" dxfId="0" priority="7680" operator="equal">
      <formula>"不变"</formula>
    </cfRule>
    <cfRule type="iconSet" priority="9728">
      <iconSet iconSet="3Arrows">
        <cfvo type="percent" val="0"/>
        <cfvo type="percent" val="33"/>
        <cfvo type="percent" val="67"/>
      </iconSet>
    </cfRule>
  </conditionalFormatting>
  <conditionalFormatting sqref="FIN16">
    <cfRule type="colorScale" priority="11776">
      <colorScale>
        <cfvo type="min"/>
        <cfvo type="max"/>
        <color rgb="FF63BE7B"/>
        <color rgb="FFFCFCFF"/>
      </colorScale>
    </cfRule>
  </conditionalFormatting>
  <conditionalFormatting sqref="FIP16">
    <cfRule type="colorScale" priority="13823">
      <colorScale>
        <cfvo type="min"/>
        <cfvo type="max"/>
        <color rgb="FFFF7128"/>
        <color rgb="FFFFEF9C"/>
      </colorScale>
    </cfRule>
    <cfRule type="colorScale" priority="158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IR16">
    <cfRule type="cellIs" dxfId="3" priority="1535" operator="equal">
      <formula>"暂停"</formula>
    </cfRule>
    <cfRule type="cellIs" dxfId="2" priority="3583" operator="equal">
      <formula>"上调"</formula>
    </cfRule>
    <cfRule type="cellIs" dxfId="1" priority="5631" operator="equal">
      <formula>"下调"</formula>
    </cfRule>
    <cfRule type="cellIs" dxfId="0" priority="7679" operator="equal">
      <formula>"不变"</formula>
    </cfRule>
    <cfRule type="iconSet" priority="9727">
      <iconSet iconSet="3Arrows">
        <cfvo type="percent" val="0"/>
        <cfvo type="percent" val="33"/>
        <cfvo type="percent" val="67"/>
      </iconSet>
    </cfRule>
  </conditionalFormatting>
  <conditionalFormatting sqref="FIV16">
    <cfRule type="colorScale" priority="11775">
      <colorScale>
        <cfvo type="min"/>
        <cfvo type="max"/>
        <color rgb="FF63BE7B"/>
        <color rgb="FFFCFCFF"/>
      </colorScale>
    </cfRule>
  </conditionalFormatting>
  <conditionalFormatting sqref="FIX16">
    <cfRule type="colorScale" priority="13822">
      <colorScale>
        <cfvo type="min"/>
        <cfvo type="max"/>
        <color rgb="FFFF7128"/>
        <color rgb="FFFFEF9C"/>
      </colorScale>
    </cfRule>
    <cfRule type="colorScale" priority="158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IZ16">
    <cfRule type="cellIs" dxfId="3" priority="1534" operator="equal">
      <formula>"暂停"</formula>
    </cfRule>
    <cfRule type="cellIs" dxfId="2" priority="3582" operator="equal">
      <formula>"上调"</formula>
    </cfRule>
    <cfRule type="cellIs" dxfId="1" priority="5630" operator="equal">
      <formula>"下调"</formula>
    </cfRule>
    <cfRule type="cellIs" dxfId="0" priority="7678" operator="equal">
      <formula>"不变"</formula>
    </cfRule>
    <cfRule type="iconSet" priority="9726">
      <iconSet iconSet="3Arrows">
        <cfvo type="percent" val="0"/>
        <cfvo type="percent" val="33"/>
        <cfvo type="percent" val="67"/>
      </iconSet>
    </cfRule>
  </conditionalFormatting>
  <conditionalFormatting sqref="FJD16">
    <cfRule type="colorScale" priority="11774">
      <colorScale>
        <cfvo type="min"/>
        <cfvo type="max"/>
        <color rgb="FF63BE7B"/>
        <color rgb="FFFCFCFF"/>
      </colorScale>
    </cfRule>
  </conditionalFormatting>
  <conditionalFormatting sqref="FJF16">
    <cfRule type="colorScale" priority="13821">
      <colorScale>
        <cfvo type="min"/>
        <cfvo type="max"/>
        <color rgb="FFFF7128"/>
        <color rgb="FFFFEF9C"/>
      </colorScale>
    </cfRule>
    <cfRule type="colorScale" priority="158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JH16">
    <cfRule type="cellIs" dxfId="3" priority="1533" operator="equal">
      <formula>"暂停"</formula>
    </cfRule>
    <cfRule type="cellIs" dxfId="2" priority="3581" operator="equal">
      <formula>"上调"</formula>
    </cfRule>
    <cfRule type="cellIs" dxfId="1" priority="5629" operator="equal">
      <formula>"下调"</formula>
    </cfRule>
    <cfRule type="cellIs" dxfId="0" priority="7677" operator="equal">
      <formula>"不变"</formula>
    </cfRule>
    <cfRule type="iconSet" priority="9725">
      <iconSet iconSet="3Arrows">
        <cfvo type="percent" val="0"/>
        <cfvo type="percent" val="33"/>
        <cfvo type="percent" val="67"/>
      </iconSet>
    </cfRule>
  </conditionalFormatting>
  <conditionalFormatting sqref="FJL16">
    <cfRule type="colorScale" priority="11773">
      <colorScale>
        <cfvo type="min"/>
        <cfvo type="max"/>
        <color rgb="FF63BE7B"/>
        <color rgb="FFFCFCFF"/>
      </colorScale>
    </cfRule>
  </conditionalFormatting>
  <conditionalFormatting sqref="FJN16">
    <cfRule type="colorScale" priority="13820">
      <colorScale>
        <cfvo type="min"/>
        <cfvo type="max"/>
        <color rgb="FFFF7128"/>
        <color rgb="FFFFEF9C"/>
      </colorScale>
    </cfRule>
    <cfRule type="colorScale" priority="158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JP16">
    <cfRule type="cellIs" dxfId="3" priority="1532" operator="equal">
      <formula>"暂停"</formula>
    </cfRule>
    <cfRule type="cellIs" dxfId="2" priority="3580" operator="equal">
      <formula>"上调"</formula>
    </cfRule>
    <cfRule type="cellIs" dxfId="1" priority="5628" operator="equal">
      <formula>"下调"</formula>
    </cfRule>
    <cfRule type="cellIs" dxfId="0" priority="7676" operator="equal">
      <formula>"不变"</formula>
    </cfRule>
    <cfRule type="iconSet" priority="9724">
      <iconSet iconSet="3Arrows">
        <cfvo type="percent" val="0"/>
        <cfvo type="percent" val="33"/>
        <cfvo type="percent" val="67"/>
      </iconSet>
    </cfRule>
  </conditionalFormatting>
  <conditionalFormatting sqref="FJT16">
    <cfRule type="colorScale" priority="11772">
      <colorScale>
        <cfvo type="min"/>
        <cfvo type="max"/>
        <color rgb="FF63BE7B"/>
        <color rgb="FFFCFCFF"/>
      </colorScale>
    </cfRule>
  </conditionalFormatting>
  <conditionalFormatting sqref="FJV16">
    <cfRule type="colorScale" priority="13819">
      <colorScale>
        <cfvo type="min"/>
        <cfvo type="max"/>
        <color rgb="FFFF7128"/>
        <color rgb="FFFFEF9C"/>
      </colorScale>
    </cfRule>
    <cfRule type="colorScale" priority="158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JX16">
    <cfRule type="cellIs" dxfId="3" priority="1531" operator="equal">
      <formula>"暂停"</formula>
    </cfRule>
    <cfRule type="cellIs" dxfId="2" priority="3579" operator="equal">
      <formula>"上调"</formula>
    </cfRule>
    <cfRule type="cellIs" dxfId="1" priority="5627" operator="equal">
      <formula>"下调"</formula>
    </cfRule>
    <cfRule type="cellIs" dxfId="0" priority="7675" operator="equal">
      <formula>"不变"</formula>
    </cfRule>
    <cfRule type="iconSet" priority="9723">
      <iconSet iconSet="3Arrows">
        <cfvo type="percent" val="0"/>
        <cfvo type="percent" val="33"/>
        <cfvo type="percent" val="67"/>
      </iconSet>
    </cfRule>
  </conditionalFormatting>
  <conditionalFormatting sqref="FKB16">
    <cfRule type="colorScale" priority="11771">
      <colorScale>
        <cfvo type="min"/>
        <cfvo type="max"/>
        <color rgb="FF63BE7B"/>
        <color rgb="FFFCFCFF"/>
      </colorScale>
    </cfRule>
  </conditionalFormatting>
  <conditionalFormatting sqref="FKD16">
    <cfRule type="colorScale" priority="13818">
      <colorScale>
        <cfvo type="min"/>
        <cfvo type="max"/>
        <color rgb="FFFF7128"/>
        <color rgb="FFFFEF9C"/>
      </colorScale>
    </cfRule>
    <cfRule type="colorScale" priority="158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KF16">
    <cfRule type="cellIs" dxfId="3" priority="1530" operator="equal">
      <formula>"暂停"</formula>
    </cfRule>
    <cfRule type="cellIs" dxfId="2" priority="3578" operator="equal">
      <formula>"上调"</formula>
    </cfRule>
    <cfRule type="cellIs" dxfId="1" priority="5626" operator="equal">
      <formula>"下调"</formula>
    </cfRule>
    <cfRule type="cellIs" dxfId="0" priority="7674" operator="equal">
      <formula>"不变"</formula>
    </cfRule>
    <cfRule type="iconSet" priority="9722">
      <iconSet iconSet="3Arrows">
        <cfvo type="percent" val="0"/>
        <cfvo type="percent" val="33"/>
        <cfvo type="percent" val="67"/>
      </iconSet>
    </cfRule>
  </conditionalFormatting>
  <conditionalFormatting sqref="FKJ16">
    <cfRule type="colorScale" priority="11770">
      <colorScale>
        <cfvo type="min"/>
        <cfvo type="max"/>
        <color rgb="FF63BE7B"/>
        <color rgb="FFFCFCFF"/>
      </colorScale>
    </cfRule>
  </conditionalFormatting>
  <conditionalFormatting sqref="FKL16">
    <cfRule type="colorScale" priority="13817">
      <colorScale>
        <cfvo type="min"/>
        <cfvo type="max"/>
        <color rgb="FFFF7128"/>
        <color rgb="FFFFEF9C"/>
      </colorScale>
    </cfRule>
    <cfRule type="colorScale" priority="158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KN16">
    <cfRule type="cellIs" dxfId="3" priority="1529" operator="equal">
      <formula>"暂停"</formula>
    </cfRule>
    <cfRule type="cellIs" dxfId="2" priority="3577" operator="equal">
      <formula>"上调"</formula>
    </cfRule>
    <cfRule type="cellIs" dxfId="1" priority="5625" operator="equal">
      <formula>"下调"</formula>
    </cfRule>
    <cfRule type="cellIs" dxfId="0" priority="7673" operator="equal">
      <formula>"不变"</formula>
    </cfRule>
    <cfRule type="iconSet" priority="9721">
      <iconSet iconSet="3Arrows">
        <cfvo type="percent" val="0"/>
        <cfvo type="percent" val="33"/>
        <cfvo type="percent" val="67"/>
      </iconSet>
    </cfRule>
  </conditionalFormatting>
  <conditionalFormatting sqref="FKR16">
    <cfRule type="colorScale" priority="11769">
      <colorScale>
        <cfvo type="min"/>
        <cfvo type="max"/>
        <color rgb="FF63BE7B"/>
        <color rgb="FFFCFCFF"/>
      </colorScale>
    </cfRule>
  </conditionalFormatting>
  <conditionalFormatting sqref="FKT16">
    <cfRule type="colorScale" priority="13816">
      <colorScale>
        <cfvo type="min"/>
        <cfvo type="max"/>
        <color rgb="FFFF7128"/>
        <color rgb="FFFFEF9C"/>
      </colorScale>
    </cfRule>
    <cfRule type="colorScale" priority="158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KV16">
    <cfRule type="cellIs" dxfId="3" priority="1528" operator="equal">
      <formula>"暂停"</formula>
    </cfRule>
    <cfRule type="cellIs" dxfId="2" priority="3576" operator="equal">
      <formula>"上调"</formula>
    </cfRule>
    <cfRule type="cellIs" dxfId="1" priority="5624" operator="equal">
      <formula>"下调"</formula>
    </cfRule>
    <cfRule type="cellIs" dxfId="0" priority="7672" operator="equal">
      <formula>"不变"</formula>
    </cfRule>
    <cfRule type="iconSet" priority="9720">
      <iconSet iconSet="3Arrows">
        <cfvo type="percent" val="0"/>
        <cfvo type="percent" val="33"/>
        <cfvo type="percent" val="67"/>
      </iconSet>
    </cfRule>
  </conditionalFormatting>
  <conditionalFormatting sqref="FKZ16">
    <cfRule type="colorScale" priority="11768">
      <colorScale>
        <cfvo type="min"/>
        <cfvo type="max"/>
        <color rgb="FF63BE7B"/>
        <color rgb="FFFCFCFF"/>
      </colorScale>
    </cfRule>
  </conditionalFormatting>
  <conditionalFormatting sqref="FLB16">
    <cfRule type="colorScale" priority="13815">
      <colorScale>
        <cfvo type="min"/>
        <cfvo type="max"/>
        <color rgb="FFFF7128"/>
        <color rgb="FFFFEF9C"/>
      </colorScale>
    </cfRule>
    <cfRule type="colorScale" priority="158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LD16">
    <cfRule type="cellIs" dxfId="3" priority="1527" operator="equal">
      <formula>"暂停"</formula>
    </cfRule>
    <cfRule type="cellIs" dxfId="2" priority="3575" operator="equal">
      <formula>"上调"</formula>
    </cfRule>
    <cfRule type="cellIs" dxfId="1" priority="5623" operator="equal">
      <formula>"下调"</formula>
    </cfRule>
    <cfRule type="cellIs" dxfId="0" priority="7671" operator="equal">
      <formula>"不变"</formula>
    </cfRule>
    <cfRule type="iconSet" priority="9719">
      <iconSet iconSet="3Arrows">
        <cfvo type="percent" val="0"/>
        <cfvo type="percent" val="33"/>
        <cfvo type="percent" val="67"/>
      </iconSet>
    </cfRule>
  </conditionalFormatting>
  <conditionalFormatting sqref="FLH16">
    <cfRule type="colorScale" priority="11767">
      <colorScale>
        <cfvo type="min"/>
        <cfvo type="max"/>
        <color rgb="FF63BE7B"/>
        <color rgb="FFFCFCFF"/>
      </colorScale>
    </cfRule>
  </conditionalFormatting>
  <conditionalFormatting sqref="FLJ16">
    <cfRule type="colorScale" priority="13814">
      <colorScale>
        <cfvo type="min"/>
        <cfvo type="max"/>
        <color rgb="FFFF7128"/>
        <color rgb="FFFFEF9C"/>
      </colorScale>
    </cfRule>
    <cfRule type="colorScale" priority="158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LL16">
    <cfRule type="cellIs" dxfId="3" priority="1526" operator="equal">
      <formula>"暂停"</formula>
    </cfRule>
    <cfRule type="cellIs" dxfId="2" priority="3574" operator="equal">
      <formula>"上调"</formula>
    </cfRule>
    <cfRule type="cellIs" dxfId="1" priority="5622" operator="equal">
      <formula>"下调"</formula>
    </cfRule>
    <cfRule type="cellIs" dxfId="0" priority="7670" operator="equal">
      <formula>"不变"</formula>
    </cfRule>
    <cfRule type="iconSet" priority="9718">
      <iconSet iconSet="3Arrows">
        <cfvo type="percent" val="0"/>
        <cfvo type="percent" val="33"/>
        <cfvo type="percent" val="67"/>
      </iconSet>
    </cfRule>
  </conditionalFormatting>
  <conditionalFormatting sqref="FLP16">
    <cfRule type="colorScale" priority="11766">
      <colorScale>
        <cfvo type="min"/>
        <cfvo type="max"/>
        <color rgb="FF63BE7B"/>
        <color rgb="FFFCFCFF"/>
      </colorScale>
    </cfRule>
  </conditionalFormatting>
  <conditionalFormatting sqref="FLR16">
    <cfRule type="colorScale" priority="13813">
      <colorScale>
        <cfvo type="min"/>
        <cfvo type="max"/>
        <color rgb="FFFF7128"/>
        <color rgb="FFFFEF9C"/>
      </colorScale>
    </cfRule>
    <cfRule type="colorScale" priority="158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LT16">
    <cfRule type="cellIs" dxfId="3" priority="1525" operator="equal">
      <formula>"暂停"</formula>
    </cfRule>
    <cfRule type="cellIs" dxfId="2" priority="3573" operator="equal">
      <formula>"上调"</formula>
    </cfRule>
    <cfRule type="cellIs" dxfId="1" priority="5621" operator="equal">
      <formula>"下调"</formula>
    </cfRule>
    <cfRule type="cellIs" dxfId="0" priority="7669" operator="equal">
      <formula>"不变"</formula>
    </cfRule>
    <cfRule type="iconSet" priority="9717">
      <iconSet iconSet="3Arrows">
        <cfvo type="percent" val="0"/>
        <cfvo type="percent" val="33"/>
        <cfvo type="percent" val="67"/>
      </iconSet>
    </cfRule>
  </conditionalFormatting>
  <conditionalFormatting sqref="FLX16">
    <cfRule type="colorScale" priority="11765">
      <colorScale>
        <cfvo type="min"/>
        <cfvo type="max"/>
        <color rgb="FF63BE7B"/>
        <color rgb="FFFCFCFF"/>
      </colorScale>
    </cfRule>
  </conditionalFormatting>
  <conditionalFormatting sqref="FLZ16">
    <cfRule type="colorScale" priority="13812">
      <colorScale>
        <cfvo type="min"/>
        <cfvo type="max"/>
        <color rgb="FFFF7128"/>
        <color rgb="FFFFEF9C"/>
      </colorScale>
    </cfRule>
    <cfRule type="colorScale" priority="158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MB16">
    <cfRule type="cellIs" dxfId="3" priority="1524" operator="equal">
      <formula>"暂停"</formula>
    </cfRule>
    <cfRule type="cellIs" dxfId="2" priority="3572" operator="equal">
      <formula>"上调"</formula>
    </cfRule>
    <cfRule type="cellIs" dxfId="1" priority="5620" operator="equal">
      <formula>"下调"</formula>
    </cfRule>
    <cfRule type="cellIs" dxfId="0" priority="7668" operator="equal">
      <formula>"不变"</formula>
    </cfRule>
    <cfRule type="iconSet" priority="9716">
      <iconSet iconSet="3Arrows">
        <cfvo type="percent" val="0"/>
        <cfvo type="percent" val="33"/>
        <cfvo type="percent" val="67"/>
      </iconSet>
    </cfRule>
  </conditionalFormatting>
  <conditionalFormatting sqref="FMF16">
    <cfRule type="colorScale" priority="11764">
      <colorScale>
        <cfvo type="min"/>
        <cfvo type="max"/>
        <color rgb="FF63BE7B"/>
        <color rgb="FFFCFCFF"/>
      </colorScale>
    </cfRule>
  </conditionalFormatting>
  <conditionalFormatting sqref="FMH16">
    <cfRule type="colorScale" priority="13811">
      <colorScale>
        <cfvo type="min"/>
        <cfvo type="max"/>
        <color rgb="FFFF7128"/>
        <color rgb="FFFFEF9C"/>
      </colorScale>
    </cfRule>
    <cfRule type="colorScale" priority="158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MJ16">
    <cfRule type="cellIs" dxfId="3" priority="1523" operator="equal">
      <formula>"暂停"</formula>
    </cfRule>
    <cfRule type="cellIs" dxfId="2" priority="3571" operator="equal">
      <formula>"上调"</formula>
    </cfRule>
    <cfRule type="cellIs" dxfId="1" priority="5619" operator="equal">
      <formula>"下调"</formula>
    </cfRule>
    <cfRule type="cellIs" dxfId="0" priority="7667" operator="equal">
      <formula>"不变"</formula>
    </cfRule>
    <cfRule type="iconSet" priority="9715">
      <iconSet iconSet="3Arrows">
        <cfvo type="percent" val="0"/>
        <cfvo type="percent" val="33"/>
        <cfvo type="percent" val="67"/>
      </iconSet>
    </cfRule>
  </conditionalFormatting>
  <conditionalFormatting sqref="FMN16">
    <cfRule type="colorScale" priority="11763">
      <colorScale>
        <cfvo type="min"/>
        <cfvo type="max"/>
        <color rgb="FF63BE7B"/>
        <color rgb="FFFCFCFF"/>
      </colorScale>
    </cfRule>
  </conditionalFormatting>
  <conditionalFormatting sqref="FMP16">
    <cfRule type="colorScale" priority="13810">
      <colorScale>
        <cfvo type="min"/>
        <cfvo type="max"/>
        <color rgb="FFFF7128"/>
        <color rgb="FFFFEF9C"/>
      </colorScale>
    </cfRule>
    <cfRule type="colorScale" priority="158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MR16">
    <cfRule type="cellIs" dxfId="3" priority="1522" operator="equal">
      <formula>"暂停"</formula>
    </cfRule>
    <cfRule type="cellIs" dxfId="2" priority="3570" operator="equal">
      <formula>"上调"</formula>
    </cfRule>
    <cfRule type="cellIs" dxfId="1" priority="5618" operator="equal">
      <formula>"下调"</formula>
    </cfRule>
    <cfRule type="cellIs" dxfId="0" priority="7666" operator="equal">
      <formula>"不变"</formula>
    </cfRule>
    <cfRule type="iconSet" priority="9714">
      <iconSet iconSet="3Arrows">
        <cfvo type="percent" val="0"/>
        <cfvo type="percent" val="33"/>
        <cfvo type="percent" val="67"/>
      </iconSet>
    </cfRule>
  </conditionalFormatting>
  <conditionalFormatting sqref="FMV16">
    <cfRule type="colorScale" priority="11762">
      <colorScale>
        <cfvo type="min"/>
        <cfvo type="max"/>
        <color rgb="FF63BE7B"/>
        <color rgb="FFFCFCFF"/>
      </colorScale>
    </cfRule>
  </conditionalFormatting>
  <conditionalFormatting sqref="FMX16">
    <cfRule type="colorScale" priority="13809">
      <colorScale>
        <cfvo type="min"/>
        <cfvo type="max"/>
        <color rgb="FFFF7128"/>
        <color rgb="FFFFEF9C"/>
      </colorScale>
    </cfRule>
    <cfRule type="colorScale" priority="158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MZ16">
    <cfRule type="cellIs" dxfId="3" priority="1521" operator="equal">
      <formula>"暂停"</formula>
    </cfRule>
    <cfRule type="cellIs" dxfId="2" priority="3569" operator="equal">
      <formula>"上调"</formula>
    </cfRule>
    <cfRule type="cellIs" dxfId="1" priority="5617" operator="equal">
      <formula>"下调"</formula>
    </cfRule>
    <cfRule type="cellIs" dxfId="0" priority="7665" operator="equal">
      <formula>"不变"</formula>
    </cfRule>
    <cfRule type="iconSet" priority="9713">
      <iconSet iconSet="3Arrows">
        <cfvo type="percent" val="0"/>
        <cfvo type="percent" val="33"/>
        <cfvo type="percent" val="67"/>
      </iconSet>
    </cfRule>
  </conditionalFormatting>
  <conditionalFormatting sqref="FND16">
    <cfRule type="colorScale" priority="11761">
      <colorScale>
        <cfvo type="min"/>
        <cfvo type="max"/>
        <color rgb="FF63BE7B"/>
        <color rgb="FFFCFCFF"/>
      </colorScale>
    </cfRule>
  </conditionalFormatting>
  <conditionalFormatting sqref="FNF16">
    <cfRule type="colorScale" priority="13808">
      <colorScale>
        <cfvo type="min"/>
        <cfvo type="max"/>
        <color rgb="FFFF7128"/>
        <color rgb="FFFFEF9C"/>
      </colorScale>
    </cfRule>
    <cfRule type="colorScale" priority="158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NH16">
    <cfRule type="cellIs" dxfId="3" priority="1520" operator="equal">
      <formula>"暂停"</formula>
    </cfRule>
    <cfRule type="cellIs" dxfId="2" priority="3568" operator="equal">
      <formula>"上调"</formula>
    </cfRule>
    <cfRule type="cellIs" dxfId="1" priority="5616" operator="equal">
      <formula>"下调"</formula>
    </cfRule>
    <cfRule type="cellIs" dxfId="0" priority="7664" operator="equal">
      <formula>"不变"</formula>
    </cfRule>
    <cfRule type="iconSet" priority="9712">
      <iconSet iconSet="3Arrows">
        <cfvo type="percent" val="0"/>
        <cfvo type="percent" val="33"/>
        <cfvo type="percent" val="67"/>
      </iconSet>
    </cfRule>
  </conditionalFormatting>
  <conditionalFormatting sqref="FNL16">
    <cfRule type="colorScale" priority="11760">
      <colorScale>
        <cfvo type="min"/>
        <cfvo type="max"/>
        <color rgb="FF63BE7B"/>
        <color rgb="FFFCFCFF"/>
      </colorScale>
    </cfRule>
  </conditionalFormatting>
  <conditionalFormatting sqref="FNN16">
    <cfRule type="colorScale" priority="13807">
      <colorScale>
        <cfvo type="min"/>
        <cfvo type="max"/>
        <color rgb="FFFF7128"/>
        <color rgb="FFFFEF9C"/>
      </colorScale>
    </cfRule>
    <cfRule type="colorScale" priority="158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NP16">
    <cfRule type="cellIs" dxfId="3" priority="1519" operator="equal">
      <formula>"暂停"</formula>
    </cfRule>
    <cfRule type="cellIs" dxfId="2" priority="3567" operator="equal">
      <formula>"上调"</formula>
    </cfRule>
    <cfRule type="cellIs" dxfId="1" priority="5615" operator="equal">
      <formula>"下调"</formula>
    </cfRule>
    <cfRule type="cellIs" dxfId="0" priority="7663" operator="equal">
      <formula>"不变"</formula>
    </cfRule>
    <cfRule type="iconSet" priority="9711">
      <iconSet iconSet="3Arrows">
        <cfvo type="percent" val="0"/>
        <cfvo type="percent" val="33"/>
        <cfvo type="percent" val="67"/>
      </iconSet>
    </cfRule>
  </conditionalFormatting>
  <conditionalFormatting sqref="FNT16">
    <cfRule type="colorScale" priority="11759">
      <colorScale>
        <cfvo type="min"/>
        <cfvo type="max"/>
        <color rgb="FF63BE7B"/>
        <color rgb="FFFCFCFF"/>
      </colorScale>
    </cfRule>
  </conditionalFormatting>
  <conditionalFormatting sqref="FNV16">
    <cfRule type="colorScale" priority="13806">
      <colorScale>
        <cfvo type="min"/>
        <cfvo type="max"/>
        <color rgb="FFFF7128"/>
        <color rgb="FFFFEF9C"/>
      </colorScale>
    </cfRule>
    <cfRule type="colorScale" priority="158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NX16">
    <cfRule type="cellIs" dxfId="3" priority="1518" operator="equal">
      <formula>"暂停"</formula>
    </cfRule>
    <cfRule type="cellIs" dxfId="2" priority="3566" operator="equal">
      <formula>"上调"</formula>
    </cfRule>
    <cfRule type="cellIs" dxfId="1" priority="5614" operator="equal">
      <formula>"下调"</formula>
    </cfRule>
    <cfRule type="cellIs" dxfId="0" priority="7662" operator="equal">
      <formula>"不变"</formula>
    </cfRule>
    <cfRule type="iconSet" priority="9710">
      <iconSet iconSet="3Arrows">
        <cfvo type="percent" val="0"/>
        <cfvo type="percent" val="33"/>
        <cfvo type="percent" val="67"/>
      </iconSet>
    </cfRule>
  </conditionalFormatting>
  <conditionalFormatting sqref="FOB16">
    <cfRule type="colorScale" priority="11758">
      <colorScale>
        <cfvo type="min"/>
        <cfvo type="max"/>
        <color rgb="FF63BE7B"/>
        <color rgb="FFFCFCFF"/>
      </colorScale>
    </cfRule>
  </conditionalFormatting>
  <conditionalFormatting sqref="FOD16">
    <cfRule type="colorScale" priority="13805">
      <colorScale>
        <cfvo type="min"/>
        <cfvo type="max"/>
        <color rgb="FFFF7128"/>
        <color rgb="FFFFEF9C"/>
      </colorScale>
    </cfRule>
    <cfRule type="colorScale" priority="158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OF16">
    <cfRule type="cellIs" dxfId="3" priority="1517" operator="equal">
      <formula>"暂停"</formula>
    </cfRule>
    <cfRule type="cellIs" dxfId="2" priority="3565" operator="equal">
      <formula>"上调"</formula>
    </cfRule>
    <cfRule type="cellIs" dxfId="1" priority="5613" operator="equal">
      <formula>"下调"</formula>
    </cfRule>
    <cfRule type="cellIs" dxfId="0" priority="7661" operator="equal">
      <formula>"不变"</formula>
    </cfRule>
    <cfRule type="iconSet" priority="9709">
      <iconSet iconSet="3Arrows">
        <cfvo type="percent" val="0"/>
        <cfvo type="percent" val="33"/>
        <cfvo type="percent" val="67"/>
      </iconSet>
    </cfRule>
  </conditionalFormatting>
  <conditionalFormatting sqref="FOJ16">
    <cfRule type="colorScale" priority="11757">
      <colorScale>
        <cfvo type="min"/>
        <cfvo type="max"/>
        <color rgb="FF63BE7B"/>
        <color rgb="FFFCFCFF"/>
      </colorScale>
    </cfRule>
  </conditionalFormatting>
  <conditionalFormatting sqref="FOL16">
    <cfRule type="colorScale" priority="13804">
      <colorScale>
        <cfvo type="min"/>
        <cfvo type="max"/>
        <color rgb="FFFF7128"/>
        <color rgb="FFFFEF9C"/>
      </colorScale>
    </cfRule>
    <cfRule type="colorScale" priority="158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ON16">
    <cfRule type="cellIs" dxfId="3" priority="1516" operator="equal">
      <formula>"暂停"</formula>
    </cfRule>
    <cfRule type="cellIs" dxfId="2" priority="3564" operator="equal">
      <formula>"上调"</formula>
    </cfRule>
    <cfRule type="cellIs" dxfId="1" priority="5612" operator="equal">
      <formula>"下调"</formula>
    </cfRule>
    <cfRule type="cellIs" dxfId="0" priority="7660" operator="equal">
      <formula>"不变"</formula>
    </cfRule>
    <cfRule type="iconSet" priority="9708">
      <iconSet iconSet="3Arrows">
        <cfvo type="percent" val="0"/>
        <cfvo type="percent" val="33"/>
        <cfvo type="percent" val="67"/>
      </iconSet>
    </cfRule>
  </conditionalFormatting>
  <conditionalFormatting sqref="FOR16">
    <cfRule type="colorScale" priority="11756">
      <colorScale>
        <cfvo type="min"/>
        <cfvo type="max"/>
        <color rgb="FF63BE7B"/>
        <color rgb="FFFCFCFF"/>
      </colorScale>
    </cfRule>
  </conditionalFormatting>
  <conditionalFormatting sqref="FOT16">
    <cfRule type="colorScale" priority="13803">
      <colorScale>
        <cfvo type="min"/>
        <cfvo type="max"/>
        <color rgb="FFFF7128"/>
        <color rgb="FFFFEF9C"/>
      </colorScale>
    </cfRule>
    <cfRule type="colorScale" priority="158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OV16">
    <cfRule type="cellIs" dxfId="3" priority="1515" operator="equal">
      <formula>"暂停"</formula>
    </cfRule>
    <cfRule type="cellIs" dxfId="2" priority="3563" operator="equal">
      <formula>"上调"</formula>
    </cfRule>
    <cfRule type="cellIs" dxfId="1" priority="5611" operator="equal">
      <formula>"下调"</formula>
    </cfRule>
    <cfRule type="cellIs" dxfId="0" priority="7659" operator="equal">
      <formula>"不变"</formula>
    </cfRule>
    <cfRule type="iconSet" priority="9707">
      <iconSet iconSet="3Arrows">
        <cfvo type="percent" val="0"/>
        <cfvo type="percent" val="33"/>
        <cfvo type="percent" val="67"/>
      </iconSet>
    </cfRule>
  </conditionalFormatting>
  <conditionalFormatting sqref="FOZ16">
    <cfRule type="colorScale" priority="11755">
      <colorScale>
        <cfvo type="min"/>
        <cfvo type="max"/>
        <color rgb="FF63BE7B"/>
        <color rgb="FFFCFCFF"/>
      </colorScale>
    </cfRule>
  </conditionalFormatting>
  <conditionalFormatting sqref="FPB16">
    <cfRule type="colorScale" priority="13802">
      <colorScale>
        <cfvo type="min"/>
        <cfvo type="max"/>
        <color rgb="FFFF7128"/>
        <color rgb="FFFFEF9C"/>
      </colorScale>
    </cfRule>
    <cfRule type="colorScale" priority="158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PD16">
    <cfRule type="cellIs" dxfId="3" priority="1514" operator="equal">
      <formula>"暂停"</formula>
    </cfRule>
    <cfRule type="cellIs" dxfId="2" priority="3562" operator="equal">
      <formula>"上调"</formula>
    </cfRule>
    <cfRule type="cellIs" dxfId="1" priority="5610" operator="equal">
      <formula>"下调"</formula>
    </cfRule>
    <cfRule type="cellIs" dxfId="0" priority="7658" operator="equal">
      <formula>"不变"</formula>
    </cfRule>
    <cfRule type="iconSet" priority="9706">
      <iconSet iconSet="3Arrows">
        <cfvo type="percent" val="0"/>
        <cfvo type="percent" val="33"/>
        <cfvo type="percent" val="67"/>
      </iconSet>
    </cfRule>
  </conditionalFormatting>
  <conditionalFormatting sqref="FPH16">
    <cfRule type="colorScale" priority="11754">
      <colorScale>
        <cfvo type="min"/>
        <cfvo type="max"/>
        <color rgb="FF63BE7B"/>
        <color rgb="FFFCFCFF"/>
      </colorScale>
    </cfRule>
  </conditionalFormatting>
  <conditionalFormatting sqref="FPJ16">
    <cfRule type="colorScale" priority="13801">
      <colorScale>
        <cfvo type="min"/>
        <cfvo type="max"/>
        <color rgb="FFFF7128"/>
        <color rgb="FFFFEF9C"/>
      </colorScale>
    </cfRule>
    <cfRule type="colorScale" priority="158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PL16">
    <cfRule type="cellIs" dxfId="3" priority="1513" operator="equal">
      <formula>"暂停"</formula>
    </cfRule>
    <cfRule type="cellIs" dxfId="2" priority="3561" operator="equal">
      <formula>"上调"</formula>
    </cfRule>
    <cfRule type="cellIs" dxfId="1" priority="5609" operator="equal">
      <formula>"下调"</formula>
    </cfRule>
    <cfRule type="cellIs" dxfId="0" priority="7657" operator="equal">
      <formula>"不变"</formula>
    </cfRule>
    <cfRule type="iconSet" priority="9705">
      <iconSet iconSet="3Arrows">
        <cfvo type="percent" val="0"/>
        <cfvo type="percent" val="33"/>
        <cfvo type="percent" val="67"/>
      </iconSet>
    </cfRule>
  </conditionalFormatting>
  <conditionalFormatting sqref="FPP16">
    <cfRule type="colorScale" priority="11753">
      <colorScale>
        <cfvo type="min"/>
        <cfvo type="max"/>
        <color rgb="FF63BE7B"/>
        <color rgb="FFFCFCFF"/>
      </colorScale>
    </cfRule>
  </conditionalFormatting>
  <conditionalFormatting sqref="FPR16">
    <cfRule type="colorScale" priority="13800">
      <colorScale>
        <cfvo type="min"/>
        <cfvo type="max"/>
        <color rgb="FFFF7128"/>
        <color rgb="FFFFEF9C"/>
      </colorScale>
    </cfRule>
    <cfRule type="colorScale" priority="158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PT16">
    <cfRule type="cellIs" dxfId="3" priority="1512" operator="equal">
      <formula>"暂停"</formula>
    </cfRule>
    <cfRule type="cellIs" dxfId="2" priority="3560" operator="equal">
      <formula>"上调"</formula>
    </cfRule>
    <cfRule type="cellIs" dxfId="1" priority="5608" operator="equal">
      <formula>"下调"</formula>
    </cfRule>
    <cfRule type="cellIs" dxfId="0" priority="7656" operator="equal">
      <formula>"不变"</formula>
    </cfRule>
    <cfRule type="iconSet" priority="9704">
      <iconSet iconSet="3Arrows">
        <cfvo type="percent" val="0"/>
        <cfvo type="percent" val="33"/>
        <cfvo type="percent" val="67"/>
      </iconSet>
    </cfRule>
  </conditionalFormatting>
  <conditionalFormatting sqref="FPX16">
    <cfRule type="colorScale" priority="11752">
      <colorScale>
        <cfvo type="min"/>
        <cfvo type="max"/>
        <color rgb="FF63BE7B"/>
        <color rgb="FFFCFCFF"/>
      </colorScale>
    </cfRule>
  </conditionalFormatting>
  <conditionalFormatting sqref="FPZ16">
    <cfRule type="colorScale" priority="13799">
      <colorScale>
        <cfvo type="min"/>
        <cfvo type="max"/>
        <color rgb="FFFF7128"/>
        <color rgb="FFFFEF9C"/>
      </colorScale>
    </cfRule>
    <cfRule type="colorScale" priority="158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QB16">
    <cfRule type="cellIs" dxfId="3" priority="1511" operator="equal">
      <formula>"暂停"</formula>
    </cfRule>
    <cfRule type="cellIs" dxfId="2" priority="3559" operator="equal">
      <formula>"上调"</formula>
    </cfRule>
    <cfRule type="cellIs" dxfId="1" priority="5607" operator="equal">
      <formula>"下调"</formula>
    </cfRule>
    <cfRule type="cellIs" dxfId="0" priority="7655" operator="equal">
      <formula>"不变"</formula>
    </cfRule>
    <cfRule type="iconSet" priority="9703">
      <iconSet iconSet="3Arrows">
        <cfvo type="percent" val="0"/>
        <cfvo type="percent" val="33"/>
        <cfvo type="percent" val="67"/>
      </iconSet>
    </cfRule>
  </conditionalFormatting>
  <conditionalFormatting sqref="FQF16">
    <cfRule type="colorScale" priority="11751">
      <colorScale>
        <cfvo type="min"/>
        <cfvo type="max"/>
        <color rgb="FF63BE7B"/>
        <color rgb="FFFCFCFF"/>
      </colorScale>
    </cfRule>
  </conditionalFormatting>
  <conditionalFormatting sqref="FQH16">
    <cfRule type="colorScale" priority="13798">
      <colorScale>
        <cfvo type="min"/>
        <cfvo type="max"/>
        <color rgb="FFFF7128"/>
        <color rgb="FFFFEF9C"/>
      </colorScale>
    </cfRule>
    <cfRule type="colorScale" priority="158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QJ16">
    <cfRule type="cellIs" dxfId="3" priority="1510" operator="equal">
      <formula>"暂停"</formula>
    </cfRule>
    <cfRule type="cellIs" dxfId="2" priority="3558" operator="equal">
      <formula>"上调"</formula>
    </cfRule>
    <cfRule type="cellIs" dxfId="1" priority="5606" operator="equal">
      <formula>"下调"</formula>
    </cfRule>
    <cfRule type="cellIs" dxfId="0" priority="7654" operator="equal">
      <formula>"不变"</formula>
    </cfRule>
    <cfRule type="iconSet" priority="9702">
      <iconSet iconSet="3Arrows">
        <cfvo type="percent" val="0"/>
        <cfvo type="percent" val="33"/>
        <cfvo type="percent" val="67"/>
      </iconSet>
    </cfRule>
  </conditionalFormatting>
  <conditionalFormatting sqref="FQN16">
    <cfRule type="colorScale" priority="11750">
      <colorScale>
        <cfvo type="min"/>
        <cfvo type="max"/>
        <color rgb="FF63BE7B"/>
        <color rgb="FFFCFCFF"/>
      </colorScale>
    </cfRule>
  </conditionalFormatting>
  <conditionalFormatting sqref="FQP16">
    <cfRule type="colorScale" priority="13797">
      <colorScale>
        <cfvo type="min"/>
        <cfvo type="max"/>
        <color rgb="FFFF7128"/>
        <color rgb="FFFFEF9C"/>
      </colorScale>
    </cfRule>
    <cfRule type="colorScale" priority="158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QR16">
    <cfRule type="cellIs" dxfId="3" priority="1509" operator="equal">
      <formula>"暂停"</formula>
    </cfRule>
    <cfRule type="cellIs" dxfId="2" priority="3557" operator="equal">
      <formula>"上调"</formula>
    </cfRule>
    <cfRule type="cellIs" dxfId="1" priority="5605" operator="equal">
      <formula>"下调"</formula>
    </cfRule>
    <cfRule type="cellIs" dxfId="0" priority="7653" operator="equal">
      <formula>"不变"</formula>
    </cfRule>
    <cfRule type="iconSet" priority="9701">
      <iconSet iconSet="3Arrows">
        <cfvo type="percent" val="0"/>
        <cfvo type="percent" val="33"/>
        <cfvo type="percent" val="67"/>
      </iconSet>
    </cfRule>
  </conditionalFormatting>
  <conditionalFormatting sqref="FQV16">
    <cfRule type="colorScale" priority="11749">
      <colorScale>
        <cfvo type="min"/>
        <cfvo type="max"/>
        <color rgb="FF63BE7B"/>
        <color rgb="FFFCFCFF"/>
      </colorScale>
    </cfRule>
  </conditionalFormatting>
  <conditionalFormatting sqref="FQX16">
    <cfRule type="colorScale" priority="13796">
      <colorScale>
        <cfvo type="min"/>
        <cfvo type="max"/>
        <color rgb="FFFF7128"/>
        <color rgb="FFFFEF9C"/>
      </colorScale>
    </cfRule>
    <cfRule type="colorScale" priority="158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QZ16">
    <cfRule type="cellIs" dxfId="3" priority="1508" operator="equal">
      <formula>"暂停"</formula>
    </cfRule>
    <cfRule type="cellIs" dxfId="2" priority="3556" operator="equal">
      <formula>"上调"</formula>
    </cfRule>
    <cfRule type="cellIs" dxfId="1" priority="5604" operator="equal">
      <formula>"下调"</formula>
    </cfRule>
    <cfRule type="cellIs" dxfId="0" priority="7652" operator="equal">
      <formula>"不变"</formula>
    </cfRule>
    <cfRule type="iconSet" priority="9700">
      <iconSet iconSet="3Arrows">
        <cfvo type="percent" val="0"/>
        <cfvo type="percent" val="33"/>
        <cfvo type="percent" val="67"/>
      </iconSet>
    </cfRule>
  </conditionalFormatting>
  <conditionalFormatting sqref="FRD16">
    <cfRule type="colorScale" priority="11748">
      <colorScale>
        <cfvo type="min"/>
        <cfvo type="max"/>
        <color rgb="FF63BE7B"/>
        <color rgb="FFFCFCFF"/>
      </colorScale>
    </cfRule>
  </conditionalFormatting>
  <conditionalFormatting sqref="FRF16">
    <cfRule type="colorScale" priority="13795">
      <colorScale>
        <cfvo type="min"/>
        <cfvo type="max"/>
        <color rgb="FFFF7128"/>
        <color rgb="FFFFEF9C"/>
      </colorScale>
    </cfRule>
    <cfRule type="colorScale" priority="158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RH16">
    <cfRule type="cellIs" dxfId="3" priority="1507" operator="equal">
      <formula>"暂停"</formula>
    </cfRule>
    <cfRule type="cellIs" dxfId="2" priority="3555" operator="equal">
      <formula>"上调"</formula>
    </cfRule>
    <cfRule type="cellIs" dxfId="1" priority="5603" operator="equal">
      <formula>"下调"</formula>
    </cfRule>
    <cfRule type="cellIs" dxfId="0" priority="7651" operator="equal">
      <formula>"不变"</formula>
    </cfRule>
    <cfRule type="iconSet" priority="9699">
      <iconSet iconSet="3Arrows">
        <cfvo type="percent" val="0"/>
        <cfvo type="percent" val="33"/>
        <cfvo type="percent" val="67"/>
      </iconSet>
    </cfRule>
  </conditionalFormatting>
  <conditionalFormatting sqref="FRL16">
    <cfRule type="colorScale" priority="11747">
      <colorScale>
        <cfvo type="min"/>
        <cfvo type="max"/>
        <color rgb="FF63BE7B"/>
        <color rgb="FFFCFCFF"/>
      </colorScale>
    </cfRule>
  </conditionalFormatting>
  <conditionalFormatting sqref="FRN16">
    <cfRule type="colorScale" priority="13794">
      <colorScale>
        <cfvo type="min"/>
        <cfvo type="max"/>
        <color rgb="FFFF7128"/>
        <color rgb="FFFFEF9C"/>
      </colorScale>
    </cfRule>
    <cfRule type="colorScale" priority="158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RP16">
    <cfRule type="cellIs" dxfId="3" priority="1506" operator="equal">
      <formula>"暂停"</formula>
    </cfRule>
    <cfRule type="cellIs" dxfId="2" priority="3554" operator="equal">
      <formula>"上调"</formula>
    </cfRule>
    <cfRule type="cellIs" dxfId="1" priority="5602" operator="equal">
      <formula>"下调"</formula>
    </cfRule>
    <cfRule type="cellIs" dxfId="0" priority="7650" operator="equal">
      <formula>"不变"</formula>
    </cfRule>
    <cfRule type="iconSet" priority="9698">
      <iconSet iconSet="3Arrows">
        <cfvo type="percent" val="0"/>
        <cfvo type="percent" val="33"/>
        <cfvo type="percent" val="67"/>
      </iconSet>
    </cfRule>
  </conditionalFormatting>
  <conditionalFormatting sqref="FRT16">
    <cfRule type="colorScale" priority="11746">
      <colorScale>
        <cfvo type="min"/>
        <cfvo type="max"/>
        <color rgb="FF63BE7B"/>
        <color rgb="FFFCFCFF"/>
      </colorScale>
    </cfRule>
  </conditionalFormatting>
  <conditionalFormatting sqref="FRV16">
    <cfRule type="colorScale" priority="13793">
      <colorScale>
        <cfvo type="min"/>
        <cfvo type="max"/>
        <color rgb="FFFF7128"/>
        <color rgb="FFFFEF9C"/>
      </colorScale>
    </cfRule>
    <cfRule type="colorScale" priority="158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RX16">
    <cfRule type="cellIs" dxfId="3" priority="1505" operator="equal">
      <formula>"暂停"</formula>
    </cfRule>
    <cfRule type="cellIs" dxfId="2" priority="3553" operator="equal">
      <formula>"上调"</formula>
    </cfRule>
    <cfRule type="cellIs" dxfId="1" priority="5601" operator="equal">
      <formula>"下调"</formula>
    </cfRule>
    <cfRule type="cellIs" dxfId="0" priority="7649" operator="equal">
      <formula>"不变"</formula>
    </cfRule>
    <cfRule type="iconSet" priority="9697">
      <iconSet iconSet="3Arrows">
        <cfvo type="percent" val="0"/>
        <cfvo type="percent" val="33"/>
        <cfvo type="percent" val="67"/>
      </iconSet>
    </cfRule>
  </conditionalFormatting>
  <conditionalFormatting sqref="FSB16">
    <cfRule type="colorScale" priority="11745">
      <colorScale>
        <cfvo type="min"/>
        <cfvo type="max"/>
        <color rgb="FF63BE7B"/>
        <color rgb="FFFCFCFF"/>
      </colorScale>
    </cfRule>
  </conditionalFormatting>
  <conditionalFormatting sqref="FSD16">
    <cfRule type="colorScale" priority="13792">
      <colorScale>
        <cfvo type="min"/>
        <cfvo type="max"/>
        <color rgb="FFFF7128"/>
        <color rgb="FFFFEF9C"/>
      </colorScale>
    </cfRule>
    <cfRule type="colorScale" priority="158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SF16">
    <cfRule type="cellIs" dxfId="3" priority="1504" operator="equal">
      <formula>"暂停"</formula>
    </cfRule>
    <cfRule type="cellIs" dxfId="2" priority="3552" operator="equal">
      <formula>"上调"</formula>
    </cfRule>
    <cfRule type="cellIs" dxfId="1" priority="5600" operator="equal">
      <formula>"下调"</formula>
    </cfRule>
    <cfRule type="cellIs" dxfId="0" priority="7648" operator="equal">
      <formula>"不变"</formula>
    </cfRule>
    <cfRule type="iconSet" priority="9696">
      <iconSet iconSet="3Arrows">
        <cfvo type="percent" val="0"/>
        <cfvo type="percent" val="33"/>
        <cfvo type="percent" val="67"/>
      </iconSet>
    </cfRule>
  </conditionalFormatting>
  <conditionalFormatting sqref="FSJ16">
    <cfRule type="colorScale" priority="11744">
      <colorScale>
        <cfvo type="min"/>
        <cfvo type="max"/>
        <color rgb="FF63BE7B"/>
        <color rgb="FFFCFCFF"/>
      </colorScale>
    </cfRule>
  </conditionalFormatting>
  <conditionalFormatting sqref="FSL16">
    <cfRule type="colorScale" priority="13791">
      <colorScale>
        <cfvo type="min"/>
        <cfvo type="max"/>
        <color rgb="FFFF7128"/>
        <color rgb="FFFFEF9C"/>
      </colorScale>
    </cfRule>
    <cfRule type="colorScale" priority="158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SN16">
    <cfRule type="cellIs" dxfId="3" priority="1503" operator="equal">
      <formula>"暂停"</formula>
    </cfRule>
    <cfRule type="cellIs" dxfId="2" priority="3551" operator="equal">
      <formula>"上调"</formula>
    </cfRule>
    <cfRule type="cellIs" dxfId="1" priority="5599" operator="equal">
      <formula>"下调"</formula>
    </cfRule>
    <cfRule type="cellIs" dxfId="0" priority="7647" operator="equal">
      <formula>"不变"</formula>
    </cfRule>
    <cfRule type="iconSet" priority="9695">
      <iconSet iconSet="3Arrows">
        <cfvo type="percent" val="0"/>
        <cfvo type="percent" val="33"/>
        <cfvo type="percent" val="67"/>
      </iconSet>
    </cfRule>
  </conditionalFormatting>
  <conditionalFormatting sqref="FSR16">
    <cfRule type="colorScale" priority="11743">
      <colorScale>
        <cfvo type="min"/>
        <cfvo type="max"/>
        <color rgb="FF63BE7B"/>
        <color rgb="FFFCFCFF"/>
      </colorScale>
    </cfRule>
  </conditionalFormatting>
  <conditionalFormatting sqref="FST16">
    <cfRule type="colorScale" priority="13790">
      <colorScale>
        <cfvo type="min"/>
        <cfvo type="max"/>
        <color rgb="FFFF7128"/>
        <color rgb="FFFFEF9C"/>
      </colorScale>
    </cfRule>
    <cfRule type="colorScale" priority="158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SV16">
    <cfRule type="cellIs" dxfId="3" priority="1502" operator="equal">
      <formula>"暂停"</formula>
    </cfRule>
    <cfRule type="cellIs" dxfId="2" priority="3550" operator="equal">
      <formula>"上调"</formula>
    </cfRule>
    <cfRule type="cellIs" dxfId="1" priority="5598" operator="equal">
      <formula>"下调"</formula>
    </cfRule>
    <cfRule type="cellIs" dxfId="0" priority="7646" operator="equal">
      <formula>"不变"</formula>
    </cfRule>
    <cfRule type="iconSet" priority="9694">
      <iconSet iconSet="3Arrows">
        <cfvo type="percent" val="0"/>
        <cfvo type="percent" val="33"/>
        <cfvo type="percent" val="67"/>
      </iconSet>
    </cfRule>
  </conditionalFormatting>
  <conditionalFormatting sqref="FSZ16">
    <cfRule type="colorScale" priority="11742">
      <colorScale>
        <cfvo type="min"/>
        <cfvo type="max"/>
        <color rgb="FF63BE7B"/>
        <color rgb="FFFCFCFF"/>
      </colorScale>
    </cfRule>
  </conditionalFormatting>
  <conditionalFormatting sqref="FTB16">
    <cfRule type="colorScale" priority="13789">
      <colorScale>
        <cfvo type="min"/>
        <cfvo type="max"/>
        <color rgb="FFFF7128"/>
        <color rgb="FFFFEF9C"/>
      </colorScale>
    </cfRule>
    <cfRule type="colorScale" priority="158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TD16">
    <cfRule type="cellIs" dxfId="3" priority="1501" operator="equal">
      <formula>"暂停"</formula>
    </cfRule>
    <cfRule type="cellIs" dxfId="2" priority="3549" operator="equal">
      <formula>"上调"</formula>
    </cfRule>
    <cfRule type="cellIs" dxfId="1" priority="5597" operator="equal">
      <formula>"下调"</formula>
    </cfRule>
    <cfRule type="cellIs" dxfId="0" priority="7645" operator="equal">
      <formula>"不变"</formula>
    </cfRule>
    <cfRule type="iconSet" priority="9693">
      <iconSet iconSet="3Arrows">
        <cfvo type="percent" val="0"/>
        <cfvo type="percent" val="33"/>
        <cfvo type="percent" val="67"/>
      </iconSet>
    </cfRule>
  </conditionalFormatting>
  <conditionalFormatting sqref="FTH16">
    <cfRule type="colorScale" priority="11741">
      <colorScale>
        <cfvo type="min"/>
        <cfvo type="max"/>
        <color rgb="FF63BE7B"/>
        <color rgb="FFFCFCFF"/>
      </colorScale>
    </cfRule>
  </conditionalFormatting>
  <conditionalFormatting sqref="FTJ16">
    <cfRule type="colorScale" priority="13788">
      <colorScale>
        <cfvo type="min"/>
        <cfvo type="max"/>
        <color rgb="FFFF7128"/>
        <color rgb="FFFFEF9C"/>
      </colorScale>
    </cfRule>
    <cfRule type="colorScale" priority="158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TL16">
    <cfRule type="cellIs" dxfId="3" priority="1500" operator="equal">
      <formula>"暂停"</formula>
    </cfRule>
    <cfRule type="cellIs" dxfId="2" priority="3548" operator="equal">
      <formula>"上调"</formula>
    </cfRule>
    <cfRule type="cellIs" dxfId="1" priority="5596" operator="equal">
      <formula>"下调"</formula>
    </cfRule>
    <cfRule type="cellIs" dxfId="0" priority="7644" operator="equal">
      <formula>"不变"</formula>
    </cfRule>
    <cfRule type="iconSet" priority="9692">
      <iconSet iconSet="3Arrows">
        <cfvo type="percent" val="0"/>
        <cfvo type="percent" val="33"/>
        <cfvo type="percent" val="67"/>
      </iconSet>
    </cfRule>
  </conditionalFormatting>
  <conditionalFormatting sqref="FTP16">
    <cfRule type="colorScale" priority="11740">
      <colorScale>
        <cfvo type="min"/>
        <cfvo type="max"/>
        <color rgb="FF63BE7B"/>
        <color rgb="FFFCFCFF"/>
      </colorScale>
    </cfRule>
  </conditionalFormatting>
  <conditionalFormatting sqref="FTR16">
    <cfRule type="colorScale" priority="13787">
      <colorScale>
        <cfvo type="min"/>
        <cfvo type="max"/>
        <color rgb="FFFF7128"/>
        <color rgb="FFFFEF9C"/>
      </colorScale>
    </cfRule>
    <cfRule type="colorScale" priority="158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TT16">
    <cfRule type="cellIs" dxfId="3" priority="1499" operator="equal">
      <formula>"暂停"</formula>
    </cfRule>
    <cfRule type="cellIs" dxfId="2" priority="3547" operator="equal">
      <formula>"上调"</formula>
    </cfRule>
    <cfRule type="cellIs" dxfId="1" priority="5595" operator="equal">
      <formula>"下调"</formula>
    </cfRule>
    <cfRule type="cellIs" dxfId="0" priority="7643" operator="equal">
      <formula>"不变"</formula>
    </cfRule>
    <cfRule type="iconSet" priority="9691">
      <iconSet iconSet="3Arrows">
        <cfvo type="percent" val="0"/>
        <cfvo type="percent" val="33"/>
        <cfvo type="percent" val="67"/>
      </iconSet>
    </cfRule>
  </conditionalFormatting>
  <conditionalFormatting sqref="FTX16">
    <cfRule type="colorScale" priority="11739">
      <colorScale>
        <cfvo type="min"/>
        <cfvo type="max"/>
        <color rgb="FF63BE7B"/>
        <color rgb="FFFCFCFF"/>
      </colorScale>
    </cfRule>
  </conditionalFormatting>
  <conditionalFormatting sqref="FTZ16">
    <cfRule type="colorScale" priority="13786">
      <colorScale>
        <cfvo type="min"/>
        <cfvo type="max"/>
        <color rgb="FFFF7128"/>
        <color rgb="FFFFEF9C"/>
      </colorScale>
    </cfRule>
    <cfRule type="colorScale" priority="158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UB16">
    <cfRule type="cellIs" dxfId="3" priority="1498" operator="equal">
      <formula>"暂停"</formula>
    </cfRule>
    <cfRule type="cellIs" dxfId="2" priority="3546" operator="equal">
      <formula>"上调"</formula>
    </cfRule>
    <cfRule type="cellIs" dxfId="1" priority="5594" operator="equal">
      <formula>"下调"</formula>
    </cfRule>
    <cfRule type="cellIs" dxfId="0" priority="7642" operator="equal">
      <formula>"不变"</formula>
    </cfRule>
    <cfRule type="iconSet" priority="9690">
      <iconSet iconSet="3Arrows">
        <cfvo type="percent" val="0"/>
        <cfvo type="percent" val="33"/>
        <cfvo type="percent" val="67"/>
      </iconSet>
    </cfRule>
  </conditionalFormatting>
  <conditionalFormatting sqref="FUF16">
    <cfRule type="colorScale" priority="11738">
      <colorScale>
        <cfvo type="min"/>
        <cfvo type="max"/>
        <color rgb="FF63BE7B"/>
        <color rgb="FFFCFCFF"/>
      </colorScale>
    </cfRule>
  </conditionalFormatting>
  <conditionalFormatting sqref="FUH16">
    <cfRule type="colorScale" priority="13785">
      <colorScale>
        <cfvo type="min"/>
        <cfvo type="max"/>
        <color rgb="FFFF7128"/>
        <color rgb="FFFFEF9C"/>
      </colorScale>
    </cfRule>
    <cfRule type="colorScale" priority="158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UJ16">
    <cfRule type="cellIs" dxfId="3" priority="1497" operator="equal">
      <formula>"暂停"</formula>
    </cfRule>
    <cfRule type="cellIs" dxfId="2" priority="3545" operator="equal">
      <formula>"上调"</formula>
    </cfRule>
    <cfRule type="cellIs" dxfId="1" priority="5593" operator="equal">
      <formula>"下调"</formula>
    </cfRule>
    <cfRule type="cellIs" dxfId="0" priority="7641" operator="equal">
      <formula>"不变"</formula>
    </cfRule>
    <cfRule type="iconSet" priority="9689">
      <iconSet iconSet="3Arrows">
        <cfvo type="percent" val="0"/>
        <cfvo type="percent" val="33"/>
        <cfvo type="percent" val="67"/>
      </iconSet>
    </cfRule>
  </conditionalFormatting>
  <conditionalFormatting sqref="FUN16">
    <cfRule type="colorScale" priority="11737">
      <colorScale>
        <cfvo type="min"/>
        <cfvo type="max"/>
        <color rgb="FF63BE7B"/>
        <color rgb="FFFCFCFF"/>
      </colorScale>
    </cfRule>
  </conditionalFormatting>
  <conditionalFormatting sqref="FUP16">
    <cfRule type="colorScale" priority="13784">
      <colorScale>
        <cfvo type="min"/>
        <cfvo type="max"/>
        <color rgb="FFFF7128"/>
        <color rgb="FFFFEF9C"/>
      </colorScale>
    </cfRule>
    <cfRule type="colorScale" priority="15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UR16">
    <cfRule type="cellIs" dxfId="3" priority="1496" operator="equal">
      <formula>"暂停"</formula>
    </cfRule>
    <cfRule type="cellIs" dxfId="2" priority="3544" operator="equal">
      <formula>"上调"</formula>
    </cfRule>
    <cfRule type="cellIs" dxfId="1" priority="5592" operator="equal">
      <formula>"下调"</formula>
    </cfRule>
    <cfRule type="cellIs" dxfId="0" priority="7640" operator="equal">
      <formula>"不变"</formula>
    </cfRule>
    <cfRule type="iconSet" priority="9688">
      <iconSet iconSet="3Arrows">
        <cfvo type="percent" val="0"/>
        <cfvo type="percent" val="33"/>
        <cfvo type="percent" val="67"/>
      </iconSet>
    </cfRule>
  </conditionalFormatting>
  <conditionalFormatting sqref="FUV16">
    <cfRule type="colorScale" priority="11736">
      <colorScale>
        <cfvo type="min"/>
        <cfvo type="max"/>
        <color rgb="FF63BE7B"/>
        <color rgb="FFFCFCFF"/>
      </colorScale>
    </cfRule>
  </conditionalFormatting>
  <conditionalFormatting sqref="FUX16">
    <cfRule type="colorScale" priority="13783">
      <colorScale>
        <cfvo type="min"/>
        <cfvo type="max"/>
        <color rgb="FFFF7128"/>
        <color rgb="FFFFEF9C"/>
      </colorScale>
    </cfRule>
    <cfRule type="colorScale" priority="158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UZ16">
    <cfRule type="cellIs" dxfId="3" priority="1495" operator="equal">
      <formula>"暂停"</formula>
    </cfRule>
    <cfRule type="cellIs" dxfId="2" priority="3543" operator="equal">
      <formula>"上调"</formula>
    </cfRule>
    <cfRule type="cellIs" dxfId="1" priority="5591" operator="equal">
      <formula>"下调"</formula>
    </cfRule>
    <cfRule type="cellIs" dxfId="0" priority="7639" operator="equal">
      <formula>"不变"</formula>
    </cfRule>
    <cfRule type="iconSet" priority="9687">
      <iconSet iconSet="3Arrows">
        <cfvo type="percent" val="0"/>
        <cfvo type="percent" val="33"/>
        <cfvo type="percent" val="67"/>
      </iconSet>
    </cfRule>
  </conditionalFormatting>
  <conditionalFormatting sqref="FVD16">
    <cfRule type="colorScale" priority="11735">
      <colorScale>
        <cfvo type="min"/>
        <cfvo type="max"/>
        <color rgb="FF63BE7B"/>
        <color rgb="FFFCFCFF"/>
      </colorScale>
    </cfRule>
  </conditionalFormatting>
  <conditionalFormatting sqref="FVF16">
    <cfRule type="colorScale" priority="13782">
      <colorScale>
        <cfvo type="min"/>
        <cfvo type="max"/>
        <color rgb="FFFF7128"/>
        <color rgb="FFFFEF9C"/>
      </colorScale>
    </cfRule>
    <cfRule type="colorScale" priority="158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VH16">
    <cfRule type="cellIs" dxfId="3" priority="1494" operator="equal">
      <formula>"暂停"</formula>
    </cfRule>
    <cfRule type="cellIs" dxfId="2" priority="3542" operator="equal">
      <formula>"上调"</formula>
    </cfRule>
    <cfRule type="cellIs" dxfId="1" priority="5590" operator="equal">
      <formula>"下调"</formula>
    </cfRule>
    <cfRule type="cellIs" dxfId="0" priority="7638" operator="equal">
      <formula>"不变"</formula>
    </cfRule>
    <cfRule type="iconSet" priority="9686">
      <iconSet iconSet="3Arrows">
        <cfvo type="percent" val="0"/>
        <cfvo type="percent" val="33"/>
        <cfvo type="percent" val="67"/>
      </iconSet>
    </cfRule>
  </conditionalFormatting>
  <conditionalFormatting sqref="FVL16">
    <cfRule type="colorScale" priority="11734">
      <colorScale>
        <cfvo type="min"/>
        <cfvo type="max"/>
        <color rgb="FF63BE7B"/>
        <color rgb="FFFCFCFF"/>
      </colorScale>
    </cfRule>
  </conditionalFormatting>
  <conditionalFormatting sqref="FVN16">
    <cfRule type="colorScale" priority="13781">
      <colorScale>
        <cfvo type="min"/>
        <cfvo type="max"/>
        <color rgb="FFFF7128"/>
        <color rgb="FFFFEF9C"/>
      </colorScale>
    </cfRule>
    <cfRule type="colorScale" priority="158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VP16">
    <cfRule type="cellIs" dxfId="3" priority="1493" operator="equal">
      <formula>"暂停"</formula>
    </cfRule>
    <cfRule type="cellIs" dxfId="2" priority="3541" operator="equal">
      <formula>"上调"</formula>
    </cfRule>
    <cfRule type="cellIs" dxfId="1" priority="5589" operator="equal">
      <formula>"下调"</formula>
    </cfRule>
    <cfRule type="cellIs" dxfId="0" priority="7637" operator="equal">
      <formula>"不变"</formula>
    </cfRule>
    <cfRule type="iconSet" priority="9685">
      <iconSet iconSet="3Arrows">
        <cfvo type="percent" val="0"/>
        <cfvo type="percent" val="33"/>
        <cfvo type="percent" val="67"/>
      </iconSet>
    </cfRule>
  </conditionalFormatting>
  <conditionalFormatting sqref="FVT16">
    <cfRule type="colorScale" priority="11733">
      <colorScale>
        <cfvo type="min"/>
        <cfvo type="max"/>
        <color rgb="FF63BE7B"/>
        <color rgb="FFFCFCFF"/>
      </colorScale>
    </cfRule>
  </conditionalFormatting>
  <conditionalFormatting sqref="FVV16">
    <cfRule type="colorScale" priority="13780">
      <colorScale>
        <cfvo type="min"/>
        <cfvo type="max"/>
        <color rgb="FFFF7128"/>
        <color rgb="FFFFEF9C"/>
      </colorScale>
    </cfRule>
    <cfRule type="colorScale" priority="158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VX16">
    <cfRule type="cellIs" dxfId="3" priority="1492" operator="equal">
      <formula>"暂停"</formula>
    </cfRule>
    <cfRule type="cellIs" dxfId="2" priority="3540" operator="equal">
      <formula>"上调"</formula>
    </cfRule>
    <cfRule type="cellIs" dxfId="1" priority="5588" operator="equal">
      <formula>"下调"</formula>
    </cfRule>
    <cfRule type="cellIs" dxfId="0" priority="7636" operator="equal">
      <formula>"不变"</formula>
    </cfRule>
    <cfRule type="iconSet" priority="9684">
      <iconSet iconSet="3Arrows">
        <cfvo type="percent" val="0"/>
        <cfvo type="percent" val="33"/>
        <cfvo type="percent" val="67"/>
      </iconSet>
    </cfRule>
  </conditionalFormatting>
  <conditionalFormatting sqref="FWB16">
    <cfRule type="colorScale" priority="11732">
      <colorScale>
        <cfvo type="min"/>
        <cfvo type="max"/>
        <color rgb="FF63BE7B"/>
        <color rgb="FFFCFCFF"/>
      </colorScale>
    </cfRule>
  </conditionalFormatting>
  <conditionalFormatting sqref="FWD16">
    <cfRule type="colorScale" priority="13779">
      <colorScale>
        <cfvo type="min"/>
        <cfvo type="max"/>
        <color rgb="FFFF7128"/>
        <color rgb="FFFFEF9C"/>
      </colorScale>
    </cfRule>
    <cfRule type="colorScale" priority="158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WF16">
    <cfRule type="cellIs" dxfId="3" priority="1491" operator="equal">
      <formula>"暂停"</formula>
    </cfRule>
    <cfRule type="cellIs" dxfId="2" priority="3539" operator="equal">
      <formula>"上调"</formula>
    </cfRule>
    <cfRule type="cellIs" dxfId="1" priority="5587" operator="equal">
      <formula>"下调"</formula>
    </cfRule>
    <cfRule type="cellIs" dxfId="0" priority="7635" operator="equal">
      <formula>"不变"</formula>
    </cfRule>
    <cfRule type="iconSet" priority="9683">
      <iconSet iconSet="3Arrows">
        <cfvo type="percent" val="0"/>
        <cfvo type="percent" val="33"/>
        <cfvo type="percent" val="67"/>
      </iconSet>
    </cfRule>
  </conditionalFormatting>
  <conditionalFormatting sqref="FWJ16">
    <cfRule type="colorScale" priority="11731">
      <colorScale>
        <cfvo type="min"/>
        <cfvo type="max"/>
        <color rgb="FF63BE7B"/>
        <color rgb="FFFCFCFF"/>
      </colorScale>
    </cfRule>
  </conditionalFormatting>
  <conditionalFormatting sqref="FWL16">
    <cfRule type="colorScale" priority="13778">
      <colorScale>
        <cfvo type="min"/>
        <cfvo type="max"/>
        <color rgb="FFFF7128"/>
        <color rgb="FFFFEF9C"/>
      </colorScale>
    </cfRule>
    <cfRule type="colorScale" priority="158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WN16">
    <cfRule type="cellIs" dxfId="3" priority="1490" operator="equal">
      <formula>"暂停"</formula>
    </cfRule>
    <cfRule type="cellIs" dxfId="2" priority="3538" operator="equal">
      <formula>"上调"</formula>
    </cfRule>
    <cfRule type="cellIs" dxfId="1" priority="5586" operator="equal">
      <formula>"下调"</formula>
    </cfRule>
    <cfRule type="cellIs" dxfId="0" priority="7634" operator="equal">
      <formula>"不变"</formula>
    </cfRule>
    <cfRule type="iconSet" priority="9682">
      <iconSet iconSet="3Arrows">
        <cfvo type="percent" val="0"/>
        <cfvo type="percent" val="33"/>
        <cfvo type="percent" val="67"/>
      </iconSet>
    </cfRule>
  </conditionalFormatting>
  <conditionalFormatting sqref="FWR16">
    <cfRule type="colorScale" priority="11730">
      <colorScale>
        <cfvo type="min"/>
        <cfvo type="max"/>
        <color rgb="FF63BE7B"/>
        <color rgb="FFFCFCFF"/>
      </colorScale>
    </cfRule>
  </conditionalFormatting>
  <conditionalFormatting sqref="FWT16">
    <cfRule type="colorScale" priority="13777">
      <colorScale>
        <cfvo type="min"/>
        <cfvo type="max"/>
        <color rgb="FFFF7128"/>
        <color rgb="FFFFEF9C"/>
      </colorScale>
    </cfRule>
    <cfRule type="colorScale" priority="158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WV16">
    <cfRule type="cellIs" dxfId="3" priority="1489" operator="equal">
      <formula>"暂停"</formula>
    </cfRule>
    <cfRule type="cellIs" dxfId="2" priority="3537" operator="equal">
      <formula>"上调"</formula>
    </cfRule>
    <cfRule type="cellIs" dxfId="1" priority="5585" operator="equal">
      <formula>"下调"</formula>
    </cfRule>
    <cfRule type="cellIs" dxfId="0" priority="7633" operator="equal">
      <formula>"不变"</formula>
    </cfRule>
    <cfRule type="iconSet" priority="9681">
      <iconSet iconSet="3Arrows">
        <cfvo type="percent" val="0"/>
        <cfvo type="percent" val="33"/>
        <cfvo type="percent" val="67"/>
      </iconSet>
    </cfRule>
  </conditionalFormatting>
  <conditionalFormatting sqref="FWZ16">
    <cfRule type="colorScale" priority="11729">
      <colorScale>
        <cfvo type="min"/>
        <cfvo type="max"/>
        <color rgb="FF63BE7B"/>
        <color rgb="FFFCFCFF"/>
      </colorScale>
    </cfRule>
  </conditionalFormatting>
  <conditionalFormatting sqref="FXB16">
    <cfRule type="colorScale" priority="13776">
      <colorScale>
        <cfvo type="min"/>
        <cfvo type="max"/>
        <color rgb="FFFF7128"/>
        <color rgb="FFFFEF9C"/>
      </colorScale>
    </cfRule>
    <cfRule type="colorScale" priority="158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XD16">
    <cfRule type="cellIs" dxfId="3" priority="1488" operator="equal">
      <formula>"暂停"</formula>
    </cfRule>
    <cfRule type="cellIs" dxfId="2" priority="3536" operator="equal">
      <formula>"上调"</formula>
    </cfRule>
    <cfRule type="cellIs" dxfId="1" priority="5584" operator="equal">
      <formula>"下调"</formula>
    </cfRule>
    <cfRule type="cellIs" dxfId="0" priority="7632" operator="equal">
      <formula>"不变"</formula>
    </cfRule>
    <cfRule type="iconSet" priority="9680">
      <iconSet iconSet="3Arrows">
        <cfvo type="percent" val="0"/>
        <cfvo type="percent" val="33"/>
        <cfvo type="percent" val="67"/>
      </iconSet>
    </cfRule>
  </conditionalFormatting>
  <conditionalFormatting sqref="FXH16">
    <cfRule type="colorScale" priority="11728">
      <colorScale>
        <cfvo type="min"/>
        <cfvo type="max"/>
        <color rgb="FF63BE7B"/>
        <color rgb="FFFCFCFF"/>
      </colorScale>
    </cfRule>
  </conditionalFormatting>
  <conditionalFormatting sqref="FXJ16">
    <cfRule type="colorScale" priority="13775">
      <colorScale>
        <cfvo type="min"/>
        <cfvo type="max"/>
        <color rgb="FFFF7128"/>
        <color rgb="FFFFEF9C"/>
      </colorScale>
    </cfRule>
    <cfRule type="colorScale" priority="158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XL16">
    <cfRule type="cellIs" dxfId="3" priority="1487" operator="equal">
      <formula>"暂停"</formula>
    </cfRule>
    <cfRule type="cellIs" dxfId="2" priority="3535" operator="equal">
      <formula>"上调"</formula>
    </cfRule>
    <cfRule type="cellIs" dxfId="1" priority="5583" operator="equal">
      <formula>"下调"</formula>
    </cfRule>
    <cfRule type="cellIs" dxfId="0" priority="7631" operator="equal">
      <formula>"不变"</formula>
    </cfRule>
    <cfRule type="iconSet" priority="9679">
      <iconSet iconSet="3Arrows">
        <cfvo type="percent" val="0"/>
        <cfvo type="percent" val="33"/>
        <cfvo type="percent" val="67"/>
      </iconSet>
    </cfRule>
  </conditionalFormatting>
  <conditionalFormatting sqref="FXP16">
    <cfRule type="colorScale" priority="11727">
      <colorScale>
        <cfvo type="min"/>
        <cfvo type="max"/>
        <color rgb="FF63BE7B"/>
        <color rgb="FFFCFCFF"/>
      </colorScale>
    </cfRule>
  </conditionalFormatting>
  <conditionalFormatting sqref="FXR16">
    <cfRule type="colorScale" priority="13774">
      <colorScale>
        <cfvo type="min"/>
        <cfvo type="max"/>
        <color rgb="FFFF7128"/>
        <color rgb="FFFFEF9C"/>
      </colorScale>
    </cfRule>
    <cfRule type="colorScale" priority="158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XT16">
    <cfRule type="cellIs" dxfId="3" priority="1486" operator="equal">
      <formula>"暂停"</formula>
    </cfRule>
    <cfRule type="cellIs" dxfId="2" priority="3534" operator="equal">
      <formula>"上调"</formula>
    </cfRule>
    <cfRule type="cellIs" dxfId="1" priority="5582" operator="equal">
      <formula>"下调"</formula>
    </cfRule>
    <cfRule type="cellIs" dxfId="0" priority="7630" operator="equal">
      <formula>"不变"</formula>
    </cfRule>
    <cfRule type="iconSet" priority="9678">
      <iconSet iconSet="3Arrows">
        <cfvo type="percent" val="0"/>
        <cfvo type="percent" val="33"/>
        <cfvo type="percent" val="67"/>
      </iconSet>
    </cfRule>
  </conditionalFormatting>
  <conditionalFormatting sqref="FXX16">
    <cfRule type="colorScale" priority="11726">
      <colorScale>
        <cfvo type="min"/>
        <cfvo type="max"/>
        <color rgb="FF63BE7B"/>
        <color rgb="FFFCFCFF"/>
      </colorScale>
    </cfRule>
  </conditionalFormatting>
  <conditionalFormatting sqref="FXZ16">
    <cfRule type="colorScale" priority="13773">
      <colorScale>
        <cfvo type="min"/>
        <cfvo type="max"/>
        <color rgb="FFFF7128"/>
        <color rgb="FFFFEF9C"/>
      </colorScale>
    </cfRule>
    <cfRule type="colorScale" priority="158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YB16">
    <cfRule type="cellIs" dxfId="3" priority="1485" operator="equal">
      <formula>"暂停"</formula>
    </cfRule>
    <cfRule type="cellIs" dxfId="2" priority="3533" operator="equal">
      <formula>"上调"</formula>
    </cfRule>
    <cfRule type="cellIs" dxfId="1" priority="5581" operator="equal">
      <formula>"下调"</formula>
    </cfRule>
    <cfRule type="cellIs" dxfId="0" priority="7629" operator="equal">
      <formula>"不变"</formula>
    </cfRule>
    <cfRule type="iconSet" priority="9677">
      <iconSet iconSet="3Arrows">
        <cfvo type="percent" val="0"/>
        <cfvo type="percent" val="33"/>
        <cfvo type="percent" val="67"/>
      </iconSet>
    </cfRule>
  </conditionalFormatting>
  <conditionalFormatting sqref="FYF16">
    <cfRule type="colorScale" priority="11725">
      <colorScale>
        <cfvo type="min"/>
        <cfvo type="max"/>
        <color rgb="FF63BE7B"/>
        <color rgb="FFFCFCFF"/>
      </colorScale>
    </cfRule>
  </conditionalFormatting>
  <conditionalFormatting sqref="FYH16">
    <cfRule type="colorScale" priority="13772">
      <colorScale>
        <cfvo type="min"/>
        <cfvo type="max"/>
        <color rgb="FFFF7128"/>
        <color rgb="FFFFEF9C"/>
      </colorScale>
    </cfRule>
    <cfRule type="colorScale" priority="158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YJ16">
    <cfRule type="cellIs" dxfId="3" priority="1484" operator="equal">
      <formula>"暂停"</formula>
    </cfRule>
    <cfRule type="cellIs" dxfId="2" priority="3532" operator="equal">
      <formula>"上调"</formula>
    </cfRule>
    <cfRule type="cellIs" dxfId="1" priority="5580" operator="equal">
      <formula>"下调"</formula>
    </cfRule>
    <cfRule type="cellIs" dxfId="0" priority="7628" operator="equal">
      <formula>"不变"</formula>
    </cfRule>
    <cfRule type="iconSet" priority="9676">
      <iconSet iconSet="3Arrows">
        <cfvo type="percent" val="0"/>
        <cfvo type="percent" val="33"/>
        <cfvo type="percent" val="67"/>
      </iconSet>
    </cfRule>
  </conditionalFormatting>
  <conditionalFormatting sqref="FYN16">
    <cfRule type="colorScale" priority="11724">
      <colorScale>
        <cfvo type="min"/>
        <cfvo type="max"/>
        <color rgb="FF63BE7B"/>
        <color rgb="FFFCFCFF"/>
      </colorScale>
    </cfRule>
  </conditionalFormatting>
  <conditionalFormatting sqref="FYP16">
    <cfRule type="colorScale" priority="13771">
      <colorScale>
        <cfvo type="min"/>
        <cfvo type="max"/>
        <color rgb="FFFF7128"/>
        <color rgb="FFFFEF9C"/>
      </colorScale>
    </cfRule>
    <cfRule type="colorScale" priority="158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YR16">
    <cfRule type="cellIs" dxfId="3" priority="1483" operator="equal">
      <formula>"暂停"</formula>
    </cfRule>
    <cfRule type="cellIs" dxfId="2" priority="3531" operator="equal">
      <formula>"上调"</formula>
    </cfRule>
    <cfRule type="cellIs" dxfId="1" priority="5579" operator="equal">
      <formula>"下调"</formula>
    </cfRule>
    <cfRule type="cellIs" dxfId="0" priority="7627" operator="equal">
      <formula>"不变"</formula>
    </cfRule>
    <cfRule type="iconSet" priority="9675">
      <iconSet iconSet="3Arrows">
        <cfvo type="percent" val="0"/>
        <cfvo type="percent" val="33"/>
        <cfvo type="percent" val="67"/>
      </iconSet>
    </cfRule>
  </conditionalFormatting>
  <conditionalFormatting sqref="FYV16">
    <cfRule type="colorScale" priority="11723">
      <colorScale>
        <cfvo type="min"/>
        <cfvo type="max"/>
        <color rgb="FF63BE7B"/>
        <color rgb="FFFCFCFF"/>
      </colorScale>
    </cfRule>
  </conditionalFormatting>
  <conditionalFormatting sqref="FYX16">
    <cfRule type="colorScale" priority="13770">
      <colorScale>
        <cfvo type="min"/>
        <cfvo type="max"/>
        <color rgb="FFFF7128"/>
        <color rgb="FFFFEF9C"/>
      </colorScale>
    </cfRule>
    <cfRule type="colorScale" priority="158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YZ16">
    <cfRule type="cellIs" dxfId="3" priority="1482" operator="equal">
      <formula>"暂停"</formula>
    </cfRule>
    <cfRule type="cellIs" dxfId="2" priority="3530" operator="equal">
      <formula>"上调"</formula>
    </cfRule>
    <cfRule type="cellIs" dxfId="1" priority="5578" operator="equal">
      <formula>"下调"</formula>
    </cfRule>
    <cfRule type="cellIs" dxfId="0" priority="7626" operator="equal">
      <formula>"不变"</formula>
    </cfRule>
    <cfRule type="iconSet" priority="9674">
      <iconSet iconSet="3Arrows">
        <cfvo type="percent" val="0"/>
        <cfvo type="percent" val="33"/>
        <cfvo type="percent" val="67"/>
      </iconSet>
    </cfRule>
  </conditionalFormatting>
  <conditionalFormatting sqref="FZD16">
    <cfRule type="colorScale" priority="11722">
      <colorScale>
        <cfvo type="min"/>
        <cfvo type="max"/>
        <color rgb="FF63BE7B"/>
        <color rgb="FFFCFCFF"/>
      </colorScale>
    </cfRule>
  </conditionalFormatting>
  <conditionalFormatting sqref="FZF16">
    <cfRule type="colorScale" priority="13769">
      <colorScale>
        <cfvo type="min"/>
        <cfvo type="max"/>
        <color rgb="FFFF7128"/>
        <color rgb="FFFFEF9C"/>
      </colorScale>
    </cfRule>
    <cfRule type="colorScale" priority="158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ZH16">
    <cfRule type="cellIs" dxfId="3" priority="1481" operator="equal">
      <formula>"暂停"</formula>
    </cfRule>
    <cfRule type="cellIs" dxfId="2" priority="3529" operator="equal">
      <formula>"上调"</formula>
    </cfRule>
    <cfRule type="cellIs" dxfId="1" priority="5577" operator="equal">
      <formula>"下调"</formula>
    </cfRule>
    <cfRule type="cellIs" dxfId="0" priority="7625" operator="equal">
      <formula>"不变"</formula>
    </cfRule>
    <cfRule type="iconSet" priority="9673">
      <iconSet iconSet="3Arrows">
        <cfvo type="percent" val="0"/>
        <cfvo type="percent" val="33"/>
        <cfvo type="percent" val="67"/>
      </iconSet>
    </cfRule>
  </conditionalFormatting>
  <conditionalFormatting sqref="FZL16">
    <cfRule type="colorScale" priority="11721">
      <colorScale>
        <cfvo type="min"/>
        <cfvo type="max"/>
        <color rgb="FF63BE7B"/>
        <color rgb="FFFCFCFF"/>
      </colorScale>
    </cfRule>
  </conditionalFormatting>
  <conditionalFormatting sqref="FZN16">
    <cfRule type="colorScale" priority="13768">
      <colorScale>
        <cfvo type="min"/>
        <cfvo type="max"/>
        <color rgb="FFFF7128"/>
        <color rgb="FFFFEF9C"/>
      </colorScale>
    </cfRule>
    <cfRule type="colorScale" priority="158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ZP16">
    <cfRule type="cellIs" dxfId="3" priority="1480" operator="equal">
      <formula>"暂停"</formula>
    </cfRule>
    <cfRule type="cellIs" dxfId="2" priority="3528" operator="equal">
      <formula>"上调"</formula>
    </cfRule>
    <cfRule type="cellIs" dxfId="1" priority="5576" operator="equal">
      <formula>"下调"</formula>
    </cfRule>
    <cfRule type="cellIs" dxfId="0" priority="7624" operator="equal">
      <formula>"不变"</formula>
    </cfRule>
    <cfRule type="iconSet" priority="9672">
      <iconSet iconSet="3Arrows">
        <cfvo type="percent" val="0"/>
        <cfvo type="percent" val="33"/>
        <cfvo type="percent" val="67"/>
      </iconSet>
    </cfRule>
  </conditionalFormatting>
  <conditionalFormatting sqref="FZT16">
    <cfRule type="colorScale" priority="11720">
      <colorScale>
        <cfvo type="min"/>
        <cfvo type="max"/>
        <color rgb="FF63BE7B"/>
        <color rgb="FFFCFCFF"/>
      </colorScale>
    </cfRule>
  </conditionalFormatting>
  <conditionalFormatting sqref="FZV16">
    <cfRule type="colorScale" priority="13767">
      <colorScale>
        <cfvo type="min"/>
        <cfvo type="max"/>
        <color rgb="FFFF7128"/>
        <color rgb="FFFFEF9C"/>
      </colorScale>
    </cfRule>
    <cfRule type="colorScale" priority="158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ZX16">
    <cfRule type="cellIs" dxfId="3" priority="1479" operator="equal">
      <formula>"暂停"</formula>
    </cfRule>
    <cfRule type="cellIs" dxfId="2" priority="3527" operator="equal">
      <formula>"上调"</formula>
    </cfRule>
    <cfRule type="cellIs" dxfId="1" priority="5575" operator="equal">
      <formula>"下调"</formula>
    </cfRule>
    <cfRule type="cellIs" dxfId="0" priority="7623" operator="equal">
      <formula>"不变"</formula>
    </cfRule>
    <cfRule type="iconSet" priority="9671">
      <iconSet iconSet="3Arrows">
        <cfvo type="percent" val="0"/>
        <cfvo type="percent" val="33"/>
        <cfvo type="percent" val="67"/>
      </iconSet>
    </cfRule>
  </conditionalFormatting>
  <conditionalFormatting sqref="GAB16">
    <cfRule type="colorScale" priority="11719">
      <colorScale>
        <cfvo type="min"/>
        <cfvo type="max"/>
        <color rgb="FF63BE7B"/>
        <color rgb="FFFCFCFF"/>
      </colorScale>
    </cfRule>
  </conditionalFormatting>
  <conditionalFormatting sqref="GAD16">
    <cfRule type="colorScale" priority="13766">
      <colorScale>
        <cfvo type="min"/>
        <cfvo type="max"/>
        <color rgb="FFFF7128"/>
        <color rgb="FFFFEF9C"/>
      </colorScale>
    </cfRule>
    <cfRule type="colorScale" priority="158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AF16">
    <cfRule type="cellIs" dxfId="3" priority="1478" operator="equal">
      <formula>"暂停"</formula>
    </cfRule>
    <cfRule type="cellIs" dxfId="2" priority="3526" operator="equal">
      <formula>"上调"</formula>
    </cfRule>
    <cfRule type="cellIs" dxfId="1" priority="5574" operator="equal">
      <formula>"下调"</formula>
    </cfRule>
    <cfRule type="cellIs" dxfId="0" priority="7622" operator="equal">
      <formula>"不变"</formula>
    </cfRule>
    <cfRule type="iconSet" priority="9670">
      <iconSet iconSet="3Arrows">
        <cfvo type="percent" val="0"/>
        <cfvo type="percent" val="33"/>
        <cfvo type="percent" val="67"/>
      </iconSet>
    </cfRule>
  </conditionalFormatting>
  <conditionalFormatting sqref="GAJ16">
    <cfRule type="colorScale" priority="11718">
      <colorScale>
        <cfvo type="min"/>
        <cfvo type="max"/>
        <color rgb="FF63BE7B"/>
        <color rgb="FFFCFCFF"/>
      </colorScale>
    </cfRule>
  </conditionalFormatting>
  <conditionalFormatting sqref="GAL16">
    <cfRule type="colorScale" priority="13765">
      <colorScale>
        <cfvo type="min"/>
        <cfvo type="max"/>
        <color rgb="FFFF7128"/>
        <color rgb="FFFFEF9C"/>
      </colorScale>
    </cfRule>
    <cfRule type="colorScale" priority="158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AN16">
    <cfRule type="cellIs" dxfId="3" priority="1477" operator="equal">
      <formula>"暂停"</formula>
    </cfRule>
    <cfRule type="cellIs" dxfId="2" priority="3525" operator="equal">
      <formula>"上调"</formula>
    </cfRule>
    <cfRule type="cellIs" dxfId="1" priority="5573" operator="equal">
      <formula>"下调"</formula>
    </cfRule>
    <cfRule type="cellIs" dxfId="0" priority="7621" operator="equal">
      <formula>"不变"</formula>
    </cfRule>
    <cfRule type="iconSet" priority="9669">
      <iconSet iconSet="3Arrows">
        <cfvo type="percent" val="0"/>
        <cfvo type="percent" val="33"/>
        <cfvo type="percent" val="67"/>
      </iconSet>
    </cfRule>
  </conditionalFormatting>
  <conditionalFormatting sqref="GAR16">
    <cfRule type="colorScale" priority="11717">
      <colorScale>
        <cfvo type="min"/>
        <cfvo type="max"/>
        <color rgb="FF63BE7B"/>
        <color rgb="FFFCFCFF"/>
      </colorScale>
    </cfRule>
  </conditionalFormatting>
  <conditionalFormatting sqref="GAT16">
    <cfRule type="colorScale" priority="13764">
      <colorScale>
        <cfvo type="min"/>
        <cfvo type="max"/>
        <color rgb="FFFF7128"/>
        <color rgb="FFFFEF9C"/>
      </colorScale>
    </cfRule>
    <cfRule type="colorScale" priority="158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AV16">
    <cfRule type="cellIs" dxfId="3" priority="1476" operator="equal">
      <formula>"暂停"</formula>
    </cfRule>
    <cfRule type="cellIs" dxfId="2" priority="3524" operator="equal">
      <formula>"上调"</formula>
    </cfRule>
    <cfRule type="cellIs" dxfId="1" priority="5572" operator="equal">
      <formula>"下调"</formula>
    </cfRule>
    <cfRule type="cellIs" dxfId="0" priority="7620" operator="equal">
      <formula>"不变"</formula>
    </cfRule>
    <cfRule type="iconSet" priority="9668">
      <iconSet iconSet="3Arrows">
        <cfvo type="percent" val="0"/>
        <cfvo type="percent" val="33"/>
        <cfvo type="percent" val="67"/>
      </iconSet>
    </cfRule>
  </conditionalFormatting>
  <conditionalFormatting sqref="GAZ16">
    <cfRule type="colorScale" priority="11716">
      <colorScale>
        <cfvo type="min"/>
        <cfvo type="max"/>
        <color rgb="FF63BE7B"/>
        <color rgb="FFFCFCFF"/>
      </colorScale>
    </cfRule>
  </conditionalFormatting>
  <conditionalFormatting sqref="GBB16">
    <cfRule type="colorScale" priority="13763">
      <colorScale>
        <cfvo type="min"/>
        <cfvo type="max"/>
        <color rgb="FFFF7128"/>
        <color rgb="FFFFEF9C"/>
      </colorScale>
    </cfRule>
    <cfRule type="colorScale" priority="158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BD16">
    <cfRule type="cellIs" dxfId="3" priority="1475" operator="equal">
      <formula>"暂停"</formula>
    </cfRule>
    <cfRule type="cellIs" dxfId="2" priority="3523" operator="equal">
      <formula>"上调"</formula>
    </cfRule>
    <cfRule type="cellIs" dxfId="1" priority="5571" operator="equal">
      <formula>"下调"</formula>
    </cfRule>
    <cfRule type="cellIs" dxfId="0" priority="7619" operator="equal">
      <formula>"不变"</formula>
    </cfRule>
    <cfRule type="iconSet" priority="9667">
      <iconSet iconSet="3Arrows">
        <cfvo type="percent" val="0"/>
        <cfvo type="percent" val="33"/>
        <cfvo type="percent" val="67"/>
      </iconSet>
    </cfRule>
  </conditionalFormatting>
  <conditionalFormatting sqref="GBH16">
    <cfRule type="colorScale" priority="11715">
      <colorScale>
        <cfvo type="min"/>
        <cfvo type="max"/>
        <color rgb="FF63BE7B"/>
        <color rgb="FFFCFCFF"/>
      </colorScale>
    </cfRule>
  </conditionalFormatting>
  <conditionalFormatting sqref="GBJ16">
    <cfRule type="colorScale" priority="13762">
      <colorScale>
        <cfvo type="min"/>
        <cfvo type="max"/>
        <color rgb="FFFF7128"/>
        <color rgb="FFFFEF9C"/>
      </colorScale>
    </cfRule>
    <cfRule type="colorScale" priority="158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BL16">
    <cfRule type="cellIs" dxfId="3" priority="1474" operator="equal">
      <formula>"暂停"</formula>
    </cfRule>
    <cfRule type="cellIs" dxfId="2" priority="3522" operator="equal">
      <formula>"上调"</formula>
    </cfRule>
    <cfRule type="cellIs" dxfId="1" priority="5570" operator="equal">
      <formula>"下调"</formula>
    </cfRule>
    <cfRule type="cellIs" dxfId="0" priority="7618" operator="equal">
      <formula>"不变"</formula>
    </cfRule>
    <cfRule type="iconSet" priority="9666">
      <iconSet iconSet="3Arrows">
        <cfvo type="percent" val="0"/>
        <cfvo type="percent" val="33"/>
        <cfvo type="percent" val="67"/>
      </iconSet>
    </cfRule>
  </conditionalFormatting>
  <conditionalFormatting sqref="GBP16">
    <cfRule type="colorScale" priority="11714">
      <colorScale>
        <cfvo type="min"/>
        <cfvo type="max"/>
        <color rgb="FF63BE7B"/>
        <color rgb="FFFCFCFF"/>
      </colorScale>
    </cfRule>
  </conditionalFormatting>
  <conditionalFormatting sqref="GBR16">
    <cfRule type="colorScale" priority="13761">
      <colorScale>
        <cfvo type="min"/>
        <cfvo type="max"/>
        <color rgb="FFFF7128"/>
        <color rgb="FFFFEF9C"/>
      </colorScale>
    </cfRule>
    <cfRule type="colorScale" priority="158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BT16">
    <cfRule type="cellIs" dxfId="3" priority="1473" operator="equal">
      <formula>"暂停"</formula>
    </cfRule>
    <cfRule type="cellIs" dxfId="2" priority="3521" operator="equal">
      <formula>"上调"</formula>
    </cfRule>
    <cfRule type="cellIs" dxfId="1" priority="5569" operator="equal">
      <formula>"下调"</formula>
    </cfRule>
    <cfRule type="cellIs" dxfId="0" priority="7617" operator="equal">
      <formula>"不变"</formula>
    </cfRule>
    <cfRule type="iconSet" priority="9665">
      <iconSet iconSet="3Arrows">
        <cfvo type="percent" val="0"/>
        <cfvo type="percent" val="33"/>
        <cfvo type="percent" val="67"/>
      </iconSet>
    </cfRule>
  </conditionalFormatting>
  <conditionalFormatting sqref="GBX16">
    <cfRule type="colorScale" priority="11713">
      <colorScale>
        <cfvo type="min"/>
        <cfvo type="max"/>
        <color rgb="FF63BE7B"/>
        <color rgb="FFFCFCFF"/>
      </colorScale>
    </cfRule>
  </conditionalFormatting>
  <conditionalFormatting sqref="GBZ16">
    <cfRule type="colorScale" priority="13760">
      <colorScale>
        <cfvo type="min"/>
        <cfvo type="max"/>
        <color rgb="FFFF7128"/>
        <color rgb="FFFFEF9C"/>
      </colorScale>
    </cfRule>
    <cfRule type="colorScale" priority="158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CB16">
    <cfRule type="cellIs" dxfId="3" priority="1472" operator="equal">
      <formula>"暂停"</formula>
    </cfRule>
    <cfRule type="cellIs" dxfId="2" priority="3520" operator="equal">
      <formula>"上调"</formula>
    </cfRule>
    <cfRule type="cellIs" dxfId="1" priority="5568" operator="equal">
      <formula>"下调"</formula>
    </cfRule>
    <cfRule type="cellIs" dxfId="0" priority="7616" operator="equal">
      <formula>"不变"</formula>
    </cfRule>
    <cfRule type="iconSet" priority="9664">
      <iconSet iconSet="3Arrows">
        <cfvo type="percent" val="0"/>
        <cfvo type="percent" val="33"/>
        <cfvo type="percent" val="67"/>
      </iconSet>
    </cfRule>
  </conditionalFormatting>
  <conditionalFormatting sqref="GCF16">
    <cfRule type="colorScale" priority="11712">
      <colorScale>
        <cfvo type="min"/>
        <cfvo type="max"/>
        <color rgb="FF63BE7B"/>
        <color rgb="FFFCFCFF"/>
      </colorScale>
    </cfRule>
  </conditionalFormatting>
  <conditionalFormatting sqref="GCH16">
    <cfRule type="colorScale" priority="13759">
      <colorScale>
        <cfvo type="min"/>
        <cfvo type="max"/>
        <color rgb="FFFF7128"/>
        <color rgb="FFFFEF9C"/>
      </colorScale>
    </cfRule>
    <cfRule type="colorScale" priority="158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CJ16">
    <cfRule type="cellIs" dxfId="3" priority="1471" operator="equal">
      <formula>"暂停"</formula>
    </cfRule>
    <cfRule type="cellIs" dxfId="2" priority="3519" operator="equal">
      <formula>"上调"</formula>
    </cfRule>
    <cfRule type="cellIs" dxfId="1" priority="5567" operator="equal">
      <formula>"下调"</formula>
    </cfRule>
    <cfRule type="cellIs" dxfId="0" priority="7615" operator="equal">
      <formula>"不变"</formula>
    </cfRule>
    <cfRule type="iconSet" priority="9663">
      <iconSet iconSet="3Arrows">
        <cfvo type="percent" val="0"/>
        <cfvo type="percent" val="33"/>
        <cfvo type="percent" val="67"/>
      </iconSet>
    </cfRule>
  </conditionalFormatting>
  <conditionalFormatting sqref="GCN16">
    <cfRule type="colorScale" priority="11711">
      <colorScale>
        <cfvo type="min"/>
        <cfvo type="max"/>
        <color rgb="FF63BE7B"/>
        <color rgb="FFFCFCFF"/>
      </colorScale>
    </cfRule>
  </conditionalFormatting>
  <conditionalFormatting sqref="GCP16">
    <cfRule type="colorScale" priority="13758">
      <colorScale>
        <cfvo type="min"/>
        <cfvo type="max"/>
        <color rgb="FFFF7128"/>
        <color rgb="FFFFEF9C"/>
      </colorScale>
    </cfRule>
    <cfRule type="colorScale" priority="158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CR16">
    <cfRule type="cellIs" dxfId="3" priority="1470" operator="equal">
      <formula>"暂停"</formula>
    </cfRule>
    <cfRule type="cellIs" dxfId="2" priority="3518" operator="equal">
      <formula>"上调"</formula>
    </cfRule>
    <cfRule type="cellIs" dxfId="1" priority="5566" operator="equal">
      <formula>"下调"</formula>
    </cfRule>
    <cfRule type="cellIs" dxfId="0" priority="7614" operator="equal">
      <formula>"不变"</formula>
    </cfRule>
    <cfRule type="iconSet" priority="9662">
      <iconSet iconSet="3Arrows">
        <cfvo type="percent" val="0"/>
        <cfvo type="percent" val="33"/>
        <cfvo type="percent" val="67"/>
      </iconSet>
    </cfRule>
  </conditionalFormatting>
  <conditionalFormatting sqref="GCV16">
    <cfRule type="colorScale" priority="11710">
      <colorScale>
        <cfvo type="min"/>
        <cfvo type="max"/>
        <color rgb="FF63BE7B"/>
        <color rgb="FFFCFCFF"/>
      </colorScale>
    </cfRule>
  </conditionalFormatting>
  <conditionalFormatting sqref="GCX16">
    <cfRule type="colorScale" priority="13757">
      <colorScale>
        <cfvo type="min"/>
        <cfvo type="max"/>
        <color rgb="FFFF7128"/>
        <color rgb="FFFFEF9C"/>
      </colorScale>
    </cfRule>
    <cfRule type="colorScale" priority="158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CZ16">
    <cfRule type="cellIs" dxfId="3" priority="1469" operator="equal">
      <formula>"暂停"</formula>
    </cfRule>
    <cfRule type="cellIs" dxfId="2" priority="3517" operator="equal">
      <formula>"上调"</formula>
    </cfRule>
    <cfRule type="cellIs" dxfId="1" priority="5565" operator="equal">
      <formula>"下调"</formula>
    </cfRule>
    <cfRule type="cellIs" dxfId="0" priority="7613" operator="equal">
      <formula>"不变"</formula>
    </cfRule>
    <cfRule type="iconSet" priority="9661">
      <iconSet iconSet="3Arrows">
        <cfvo type="percent" val="0"/>
        <cfvo type="percent" val="33"/>
        <cfvo type="percent" val="67"/>
      </iconSet>
    </cfRule>
  </conditionalFormatting>
  <conditionalFormatting sqref="GDD16">
    <cfRule type="colorScale" priority="11709">
      <colorScale>
        <cfvo type="min"/>
        <cfvo type="max"/>
        <color rgb="FF63BE7B"/>
        <color rgb="FFFCFCFF"/>
      </colorScale>
    </cfRule>
  </conditionalFormatting>
  <conditionalFormatting sqref="GDF16">
    <cfRule type="colorScale" priority="13756">
      <colorScale>
        <cfvo type="min"/>
        <cfvo type="max"/>
        <color rgb="FFFF7128"/>
        <color rgb="FFFFEF9C"/>
      </colorScale>
    </cfRule>
    <cfRule type="colorScale" priority="158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DH16">
    <cfRule type="cellIs" dxfId="3" priority="1468" operator="equal">
      <formula>"暂停"</formula>
    </cfRule>
    <cfRule type="cellIs" dxfId="2" priority="3516" operator="equal">
      <formula>"上调"</formula>
    </cfRule>
    <cfRule type="cellIs" dxfId="1" priority="5564" operator="equal">
      <formula>"下调"</formula>
    </cfRule>
    <cfRule type="cellIs" dxfId="0" priority="7612" operator="equal">
      <formula>"不变"</formula>
    </cfRule>
    <cfRule type="iconSet" priority="9660">
      <iconSet iconSet="3Arrows">
        <cfvo type="percent" val="0"/>
        <cfvo type="percent" val="33"/>
        <cfvo type="percent" val="67"/>
      </iconSet>
    </cfRule>
  </conditionalFormatting>
  <conditionalFormatting sqref="GDL16">
    <cfRule type="colorScale" priority="11708">
      <colorScale>
        <cfvo type="min"/>
        <cfvo type="max"/>
        <color rgb="FF63BE7B"/>
        <color rgb="FFFCFCFF"/>
      </colorScale>
    </cfRule>
  </conditionalFormatting>
  <conditionalFormatting sqref="GDN16">
    <cfRule type="colorScale" priority="13755">
      <colorScale>
        <cfvo type="min"/>
        <cfvo type="max"/>
        <color rgb="FFFF7128"/>
        <color rgb="FFFFEF9C"/>
      </colorScale>
    </cfRule>
    <cfRule type="colorScale" priority="158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DP16">
    <cfRule type="cellIs" dxfId="3" priority="1467" operator="equal">
      <formula>"暂停"</formula>
    </cfRule>
    <cfRule type="cellIs" dxfId="2" priority="3515" operator="equal">
      <formula>"上调"</formula>
    </cfRule>
    <cfRule type="cellIs" dxfId="1" priority="5563" operator="equal">
      <formula>"下调"</formula>
    </cfRule>
    <cfRule type="cellIs" dxfId="0" priority="7611" operator="equal">
      <formula>"不变"</formula>
    </cfRule>
    <cfRule type="iconSet" priority="9659">
      <iconSet iconSet="3Arrows">
        <cfvo type="percent" val="0"/>
        <cfvo type="percent" val="33"/>
        <cfvo type="percent" val="67"/>
      </iconSet>
    </cfRule>
  </conditionalFormatting>
  <conditionalFormatting sqref="GDT16">
    <cfRule type="colorScale" priority="11707">
      <colorScale>
        <cfvo type="min"/>
        <cfvo type="max"/>
        <color rgb="FF63BE7B"/>
        <color rgb="FFFCFCFF"/>
      </colorScale>
    </cfRule>
  </conditionalFormatting>
  <conditionalFormatting sqref="GDV16">
    <cfRule type="colorScale" priority="13754">
      <colorScale>
        <cfvo type="min"/>
        <cfvo type="max"/>
        <color rgb="FFFF7128"/>
        <color rgb="FFFFEF9C"/>
      </colorScale>
    </cfRule>
    <cfRule type="colorScale" priority="158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DX16">
    <cfRule type="cellIs" dxfId="3" priority="1466" operator="equal">
      <formula>"暂停"</formula>
    </cfRule>
    <cfRule type="cellIs" dxfId="2" priority="3514" operator="equal">
      <formula>"上调"</formula>
    </cfRule>
    <cfRule type="cellIs" dxfId="1" priority="5562" operator="equal">
      <formula>"下调"</formula>
    </cfRule>
    <cfRule type="cellIs" dxfId="0" priority="7610" operator="equal">
      <formula>"不变"</formula>
    </cfRule>
    <cfRule type="iconSet" priority="9658">
      <iconSet iconSet="3Arrows">
        <cfvo type="percent" val="0"/>
        <cfvo type="percent" val="33"/>
        <cfvo type="percent" val="67"/>
      </iconSet>
    </cfRule>
  </conditionalFormatting>
  <conditionalFormatting sqref="GEB16">
    <cfRule type="colorScale" priority="11706">
      <colorScale>
        <cfvo type="min"/>
        <cfvo type="max"/>
        <color rgb="FF63BE7B"/>
        <color rgb="FFFCFCFF"/>
      </colorScale>
    </cfRule>
  </conditionalFormatting>
  <conditionalFormatting sqref="GED16">
    <cfRule type="colorScale" priority="13753">
      <colorScale>
        <cfvo type="min"/>
        <cfvo type="max"/>
        <color rgb="FFFF7128"/>
        <color rgb="FFFFEF9C"/>
      </colorScale>
    </cfRule>
    <cfRule type="colorScale" priority="158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EF16">
    <cfRule type="cellIs" dxfId="3" priority="1465" operator="equal">
      <formula>"暂停"</formula>
    </cfRule>
    <cfRule type="cellIs" dxfId="2" priority="3513" operator="equal">
      <formula>"上调"</formula>
    </cfRule>
    <cfRule type="cellIs" dxfId="1" priority="5561" operator="equal">
      <formula>"下调"</formula>
    </cfRule>
    <cfRule type="cellIs" dxfId="0" priority="7609" operator="equal">
      <formula>"不变"</formula>
    </cfRule>
    <cfRule type="iconSet" priority="9657">
      <iconSet iconSet="3Arrows">
        <cfvo type="percent" val="0"/>
        <cfvo type="percent" val="33"/>
        <cfvo type="percent" val="67"/>
      </iconSet>
    </cfRule>
  </conditionalFormatting>
  <conditionalFormatting sqref="GEJ16">
    <cfRule type="colorScale" priority="11705">
      <colorScale>
        <cfvo type="min"/>
        <cfvo type="max"/>
        <color rgb="FF63BE7B"/>
        <color rgb="FFFCFCFF"/>
      </colorScale>
    </cfRule>
  </conditionalFormatting>
  <conditionalFormatting sqref="GEL16">
    <cfRule type="colorScale" priority="13752">
      <colorScale>
        <cfvo type="min"/>
        <cfvo type="max"/>
        <color rgb="FFFF7128"/>
        <color rgb="FFFFEF9C"/>
      </colorScale>
    </cfRule>
    <cfRule type="colorScale" priority="158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EN16">
    <cfRule type="cellIs" dxfId="3" priority="1464" operator="equal">
      <formula>"暂停"</formula>
    </cfRule>
    <cfRule type="cellIs" dxfId="2" priority="3512" operator="equal">
      <formula>"上调"</formula>
    </cfRule>
    <cfRule type="cellIs" dxfId="1" priority="5560" operator="equal">
      <formula>"下调"</formula>
    </cfRule>
    <cfRule type="cellIs" dxfId="0" priority="7608" operator="equal">
      <formula>"不变"</formula>
    </cfRule>
    <cfRule type="iconSet" priority="9656">
      <iconSet iconSet="3Arrows">
        <cfvo type="percent" val="0"/>
        <cfvo type="percent" val="33"/>
        <cfvo type="percent" val="67"/>
      </iconSet>
    </cfRule>
  </conditionalFormatting>
  <conditionalFormatting sqref="GER16">
    <cfRule type="colorScale" priority="11704">
      <colorScale>
        <cfvo type="min"/>
        <cfvo type="max"/>
        <color rgb="FF63BE7B"/>
        <color rgb="FFFCFCFF"/>
      </colorScale>
    </cfRule>
  </conditionalFormatting>
  <conditionalFormatting sqref="GET16">
    <cfRule type="colorScale" priority="13751">
      <colorScale>
        <cfvo type="min"/>
        <cfvo type="max"/>
        <color rgb="FFFF7128"/>
        <color rgb="FFFFEF9C"/>
      </colorScale>
    </cfRule>
    <cfRule type="colorScale" priority="157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EV16">
    <cfRule type="cellIs" dxfId="3" priority="1463" operator="equal">
      <formula>"暂停"</formula>
    </cfRule>
    <cfRule type="cellIs" dxfId="2" priority="3511" operator="equal">
      <formula>"上调"</formula>
    </cfRule>
    <cfRule type="cellIs" dxfId="1" priority="5559" operator="equal">
      <formula>"下调"</formula>
    </cfRule>
    <cfRule type="cellIs" dxfId="0" priority="7607" operator="equal">
      <formula>"不变"</formula>
    </cfRule>
    <cfRule type="iconSet" priority="9655">
      <iconSet iconSet="3Arrows">
        <cfvo type="percent" val="0"/>
        <cfvo type="percent" val="33"/>
        <cfvo type="percent" val="67"/>
      </iconSet>
    </cfRule>
  </conditionalFormatting>
  <conditionalFormatting sqref="GEZ16">
    <cfRule type="colorScale" priority="11703">
      <colorScale>
        <cfvo type="min"/>
        <cfvo type="max"/>
        <color rgb="FF63BE7B"/>
        <color rgb="FFFCFCFF"/>
      </colorScale>
    </cfRule>
  </conditionalFormatting>
  <conditionalFormatting sqref="GFB16">
    <cfRule type="colorScale" priority="13750">
      <colorScale>
        <cfvo type="min"/>
        <cfvo type="max"/>
        <color rgb="FFFF7128"/>
        <color rgb="FFFFEF9C"/>
      </colorScale>
    </cfRule>
    <cfRule type="colorScale" priority="157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FD16">
    <cfRule type="cellIs" dxfId="3" priority="1462" operator="equal">
      <formula>"暂停"</formula>
    </cfRule>
    <cfRule type="cellIs" dxfId="2" priority="3510" operator="equal">
      <formula>"上调"</formula>
    </cfRule>
    <cfRule type="cellIs" dxfId="1" priority="5558" operator="equal">
      <formula>"下调"</formula>
    </cfRule>
    <cfRule type="cellIs" dxfId="0" priority="7606" operator="equal">
      <formula>"不变"</formula>
    </cfRule>
    <cfRule type="iconSet" priority="9654">
      <iconSet iconSet="3Arrows">
        <cfvo type="percent" val="0"/>
        <cfvo type="percent" val="33"/>
        <cfvo type="percent" val="67"/>
      </iconSet>
    </cfRule>
  </conditionalFormatting>
  <conditionalFormatting sqref="GFH16">
    <cfRule type="colorScale" priority="11702">
      <colorScale>
        <cfvo type="min"/>
        <cfvo type="max"/>
        <color rgb="FF63BE7B"/>
        <color rgb="FFFCFCFF"/>
      </colorScale>
    </cfRule>
  </conditionalFormatting>
  <conditionalFormatting sqref="GFJ16">
    <cfRule type="colorScale" priority="13749">
      <colorScale>
        <cfvo type="min"/>
        <cfvo type="max"/>
        <color rgb="FFFF7128"/>
        <color rgb="FFFFEF9C"/>
      </colorScale>
    </cfRule>
    <cfRule type="colorScale" priority="157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FL16">
    <cfRule type="cellIs" dxfId="3" priority="1461" operator="equal">
      <formula>"暂停"</formula>
    </cfRule>
    <cfRule type="cellIs" dxfId="2" priority="3509" operator="equal">
      <formula>"上调"</formula>
    </cfRule>
    <cfRule type="cellIs" dxfId="1" priority="5557" operator="equal">
      <formula>"下调"</formula>
    </cfRule>
    <cfRule type="cellIs" dxfId="0" priority="7605" operator="equal">
      <formula>"不变"</formula>
    </cfRule>
    <cfRule type="iconSet" priority="9653">
      <iconSet iconSet="3Arrows">
        <cfvo type="percent" val="0"/>
        <cfvo type="percent" val="33"/>
        <cfvo type="percent" val="67"/>
      </iconSet>
    </cfRule>
  </conditionalFormatting>
  <conditionalFormatting sqref="GFP16">
    <cfRule type="colorScale" priority="11701">
      <colorScale>
        <cfvo type="min"/>
        <cfvo type="max"/>
        <color rgb="FF63BE7B"/>
        <color rgb="FFFCFCFF"/>
      </colorScale>
    </cfRule>
  </conditionalFormatting>
  <conditionalFormatting sqref="GFR16">
    <cfRule type="colorScale" priority="13748">
      <colorScale>
        <cfvo type="min"/>
        <cfvo type="max"/>
        <color rgb="FFFF7128"/>
        <color rgb="FFFFEF9C"/>
      </colorScale>
    </cfRule>
    <cfRule type="colorScale" priority="157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FT16">
    <cfRule type="cellIs" dxfId="3" priority="1460" operator="equal">
      <formula>"暂停"</formula>
    </cfRule>
    <cfRule type="cellIs" dxfId="2" priority="3508" operator="equal">
      <formula>"上调"</formula>
    </cfRule>
    <cfRule type="cellIs" dxfId="1" priority="5556" operator="equal">
      <formula>"下调"</formula>
    </cfRule>
    <cfRule type="cellIs" dxfId="0" priority="7604" operator="equal">
      <formula>"不变"</formula>
    </cfRule>
    <cfRule type="iconSet" priority="9652">
      <iconSet iconSet="3Arrows">
        <cfvo type="percent" val="0"/>
        <cfvo type="percent" val="33"/>
        <cfvo type="percent" val="67"/>
      </iconSet>
    </cfRule>
  </conditionalFormatting>
  <conditionalFormatting sqref="GFX16">
    <cfRule type="colorScale" priority="11700">
      <colorScale>
        <cfvo type="min"/>
        <cfvo type="max"/>
        <color rgb="FF63BE7B"/>
        <color rgb="FFFCFCFF"/>
      </colorScale>
    </cfRule>
  </conditionalFormatting>
  <conditionalFormatting sqref="GFZ16">
    <cfRule type="colorScale" priority="13747">
      <colorScale>
        <cfvo type="min"/>
        <cfvo type="max"/>
        <color rgb="FFFF7128"/>
        <color rgb="FFFFEF9C"/>
      </colorScale>
    </cfRule>
    <cfRule type="colorScale" priority="157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GB16">
    <cfRule type="cellIs" dxfId="3" priority="1459" operator="equal">
      <formula>"暂停"</formula>
    </cfRule>
    <cfRule type="cellIs" dxfId="2" priority="3507" operator="equal">
      <formula>"上调"</formula>
    </cfRule>
    <cfRule type="cellIs" dxfId="1" priority="5555" operator="equal">
      <formula>"下调"</formula>
    </cfRule>
    <cfRule type="cellIs" dxfId="0" priority="7603" operator="equal">
      <formula>"不变"</formula>
    </cfRule>
    <cfRule type="iconSet" priority="9651">
      <iconSet iconSet="3Arrows">
        <cfvo type="percent" val="0"/>
        <cfvo type="percent" val="33"/>
        <cfvo type="percent" val="67"/>
      </iconSet>
    </cfRule>
  </conditionalFormatting>
  <conditionalFormatting sqref="GGF16">
    <cfRule type="colorScale" priority="11699">
      <colorScale>
        <cfvo type="min"/>
        <cfvo type="max"/>
        <color rgb="FF63BE7B"/>
        <color rgb="FFFCFCFF"/>
      </colorScale>
    </cfRule>
  </conditionalFormatting>
  <conditionalFormatting sqref="GGH16">
    <cfRule type="colorScale" priority="13746">
      <colorScale>
        <cfvo type="min"/>
        <cfvo type="max"/>
        <color rgb="FFFF7128"/>
        <color rgb="FFFFEF9C"/>
      </colorScale>
    </cfRule>
    <cfRule type="colorScale" priority="157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GJ16">
    <cfRule type="cellIs" dxfId="3" priority="1458" operator="equal">
      <formula>"暂停"</formula>
    </cfRule>
    <cfRule type="cellIs" dxfId="2" priority="3506" operator="equal">
      <formula>"上调"</formula>
    </cfRule>
    <cfRule type="cellIs" dxfId="1" priority="5554" operator="equal">
      <formula>"下调"</formula>
    </cfRule>
    <cfRule type="cellIs" dxfId="0" priority="7602" operator="equal">
      <formula>"不变"</formula>
    </cfRule>
    <cfRule type="iconSet" priority="9650">
      <iconSet iconSet="3Arrows">
        <cfvo type="percent" val="0"/>
        <cfvo type="percent" val="33"/>
        <cfvo type="percent" val="67"/>
      </iconSet>
    </cfRule>
  </conditionalFormatting>
  <conditionalFormatting sqref="GGN16">
    <cfRule type="colorScale" priority="11698">
      <colorScale>
        <cfvo type="min"/>
        <cfvo type="max"/>
        <color rgb="FF63BE7B"/>
        <color rgb="FFFCFCFF"/>
      </colorScale>
    </cfRule>
  </conditionalFormatting>
  <conditionalFormatting sqref="GGP16">
    <cfRule type="colorScale" priority="13745">
      <colorScale>
        <cfvo type="min"/>
        <cfvo type="max"/>
        <color rgb="FFFF7128"/>
        <color rgb="FFFFEF9C"/>
      </colorScale>
    </cfRule>
    <cfRule type="colorScale" priority="157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GR16">
    <cfRule type="cellIs" dxfId="3" priority="1457" operator="equal">
      <formula>"暂停"</formula>
    </cfRule>
    <cfRule type="cellIs" dxfId="2" priority="3505" operator="equal">
      <formula>"上调"</formula>
    </cfRule>
    <cfRule type="cellIs" dxfId="1" priority="5553" operator="equal">
      <formula>"下调"</formula>
    </cfRule>
    <cfRule type="cellIs" dxfId="0" priority="7601" operator="equal">
      <formula>"不变"</formula>
    </cfRule>
    <cfRule type="iconSet" priority="9649">
      <iconSet iconSet="3Arrows">
        <cfvo type="percent" val="0"/>
        <cfvo type="percent" val="33"/>
        <cfvo type="percent" val="67"/>
      </iconSet>
    </cfRule>
  </conditionalFormatting>
  <conditionalFormatting sqref="GGV16">
    <cfRule type="colorScale" priority="11697">
      <colorScale>
        <cfvo type="min"/>
        <cfvo type="max"/>
        <color rgb="FF63BE7B"/>
        <color rgb="FFFCFCFF"/>
      </colorScale>
    </cfRule>
  </conditionalFormatting>
  <conditionalFormatting sqref="GGX16">
    <cfRule type="colorScale" priority="13744">
      <colorScale>
        <cfvo type="min"/>
        <cfvo type="max"/>
        <color rgb="FFFF7128"/>
        <color rgb="FFFFEF9C"/>
      </colorScale>
    </cfRule>
    <cfRule type="colorScale" priority="157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GZ16">
    <cfRule type="cellIs" dxfId="3" priority="1456" operator="equal">
      <formula>"暂停"</formula>
    </cfRule>
    <cfRule type="cellIs" dxfId="2" priority="3504" operator="equal">
      <formula>"上调"</formula>
    </cfRule>
    <cfRule type="cellIs" dxfId="1" priority="5552" operator="equal">
      <formula>"下调"</formula>
    </cfRule>
    <cfRule type="cellIs" dxfId="0" priority="7600" operator="equal">
      <formula>"不变"</formula>
    </cfRule>
    <cfRule type="iconSet" priority="9648">
      <iconSet iconSet="3Arrows">
        <cfvo type="percent" val="0"/>
        <cfvo type="percent" val="33"/>
        <cfvo type="percent" val="67"/>
      </iconSet>
    </cfRule>
  </conditionalFormatting>
  <conditionalFormatting sqref="GHD16">
    <cfRule type="colorScale" priority="11696">
      <colorScale>
        <cfvo type="min"/>
        <cfvo type="max"/>
        <color rgb="FF63BE7B"/>
        <color rgb="FFFCFCFF"/>
      </colorScale>
    </cfRule>
  </conditionalFormatting>
  <conditionalFormatting sqref="GHF16">
    <cfRule type="colorScale" priority="13743">
      <colorScale>
        <cfvo type="min"/>
        <cfvo type="max"/>
        <color rgb="FFFF7128"/>
        <color rgb="FFFFEF9C"/>
      </colorScale>
    </cfRule>
    <cfRule type="colorScale" priority="157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HH16">
    <cfRule type="cellIs" dxfId="3" priority="1455" operator="equal">
      <formula>"暂停"</formula>
    </cfRule>
    <cfRule type="cellIs" dxfId="2" priority="3503" operator="equal">
      <formula>"上调"</formula>
    </cfRule>
    <cfRule type="cellIs" dxfId="1" priority="5551" operator="equal">
      <formula>"下调"</formula>
    </cfRule>
    <cfRule type="cellIs" dxfId="0" priority="7599" operator="equal">
      <formula>"不变"</formula>
    </cfRule>
    <cfRule type="iconSet" priority="9647">
      <iconSet iconSet="3Arrows">
        <cfvo type="percent" val="0"/>
        <cfvo type="percent" val="33"/>
        <cfvo type="percent" val="67"/>
      </iconSet>
    </cfRule>
  </conditionalFormatting>
  <conditionalFormatting sqref="GHL16">
    <cfRule type="colorScale" priority="11695">
      <colorScale>
        <cfvo type="min"/>
        <cfvo type="max"/>
        <color rgb="FF63BE7B"/>
        <color rgb="FFFCFCFF"/>
      </colorScale>
    </cfRule>
  </conditionalFormatting>
  <conditionalFormatting sqref="GHN16">
    <cfRule type="colorScale" priority="13742">
      <colorScale>
        <cfvo type="min"/>
        <cfvo type="max"/>
        <color rgb="FFFF7128"/>
        <color rgb="FFFFEF9C"/>
      </colorScale>
    </cfRule>
    <cfRule type="colorScale" priority="157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HP16">
    <cfRule type="cellIs" dxfId="3" priority="1454" operator="equal">
      <formula>"暂停"</formula>
    </cfRule>
    <cfRule type="cellIs" dxfId="2" priority="3502" operator="equal">
      <formula>"上调"</formula>
    </cfRule>
    <cfRule type="cellIs" dxfId="1" priority="5550" operator="equal">
      <formula>"下调"</formula>
    </cfRule>
    <cfRule type="cellIs" dxfId="0" priority="7598" operator="equal">
      <formula>"不变"</formula>
    </cfRule>
    <cfRule type="iconSet" priority="9646">
      <iconSet iconSet="3Arrows">
        <cfvo type="percent" val="0"/>
        <cfvo type="percent" val="33"/>
        <cfvo type="percent" val="67"/>
      </iconSet>
    </cfRule>
  </conditionalFormatting>
  <conditionalFormatting sqref="GHT16">
    <cfRule type="colorScale" priority="11694">
      <colorScale>
        <cfvo type="min"/>
        <cfvo type="max"/>
        <color rgb="FF63BE7B"/>
        <color rgb="FFFCFCFF"/>
      </colorScale>
    </cfRule>
  </conditionalFormatting>
  <conditionalFormatting sqref="GHV16">
    <cfRule type="colorScale" priority="13741">
      <colorScale>
        <cfvo type="min"/>
        <cfvo type="max"/>
        <color rgb="FFFF7128"/>
        <color rgb="FFFFEF9C"/>
      </colorScale>
    </cfRule>
    <cfRule type="colorScale" priority="157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HX16">
    <cfRule type="cellIs" dxfId="3" priority="1453" operator="equal">
      <formula>"暂停"</formula>
    </cfRule>
    <cfRule type="cellIs" dxfId="2" priority="3501" operator="equal">
      <formula>"上调"</formula>
    </cfRule>
    <cfRule type="cellIs" dxfId="1" priority="5549" operator="equal">
      <formula>"下调"</formula>
    </cfRule>
    <cfRule type="cellIs" dxfId="0" priority="7597" operator="equal">
      <formula>"不变"</formula>
    </cfRule>
    <cfRule type="iconSet" priority="9645">
      <iconSet iconSet="3Arrows">
        <cfvo type="percent" val="0"/>
        <cfvo type="percent" val="33"/>
        <cfvo type="percent" val="67"/>
      </iconSet>
    </cfRule>
  </conditionalFormatting>
  <conditionalFormatting sqref="GIB16">
    <cfRule type="colorScale" priority="11693">
      <colorScale>
        <cfvo type="min"/>
        <cfvo type="max"/>
        <color rgb="FF63BE7B"/>
        <color rgb="FFFCFCFF"/>
      </colorScale>
    </cfRule>
  </conditionalFormatting>
  <conditionalFormatting sqref="GID16">
    <cfRule type="colorScale" priority="13740">
      <colorScale>
        <cfvo type="min"/>
        <cfvo type="max"/>
        <color rgb="FFFF7128"/>
        <color rgb="FFFFEF9C"/>
      </colorScale>
    </cfRule>
    <cfRule type="colorScale" priority="157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IF16">
    <cfRule type="cellIs" dxfId="3" priority="1452" operator="equal">
      <formula>"暂停"</formula>
    </cfRule>
    <cfRule type="cellIs" dxfId="2" priority="3500" operator="equal">
      <formula>"上调"</formula>
    </cfRule>
    <cfRule type="cellIs" dxfId="1" priority="5548" operator="equal">
      <formula>"下调"</formula>
    </cfRule>
    <cfRule type="cellIs" dxfId="0" priority="7596" operator="equal">
      <formula>"不变"</formula>
    </cfRule>
    <cfRule type="iconSet" priority="9644">
      <iconSet iconSet="3Arrows">
        <cfvo type="percent" val="0"/>
        <cfvo type="percent" val="33"/>
        <cfvo type="percent" val="67"/>
      </iconSet>
    </cfRule>
  </conditionalFormatting>
  <conditionalFormatting sqref="GIJ16">
    <cfRule type="colorScale" priority="11692">
      <colorScale>
        <cfvo type="min"/>
        <cfvo type="max"/>
        <color rgb="FF63BE7B"/>
        <color rgb="FFFCFCFF"/>
      </colorScale>
    </cfRule>
  </conditionalFormatting>
  <conditionalFormatting sqref="GIL16">
    <cfRule type="colorScale" priority="13739">
      <colorScale>
        <cfvo type="min"/>
        <cfvo type="max"/>
        <color rgb="FFFF7128"/>
        <color rgb="FFFFEF9C"/>
      </colorScale>
    </cfRule>
    <cfRule type="colorScale" priority="157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IN16">
    <cfRule type="cellIs" dxfId="3" priority="1451" operator="equal">
      <formula>"暂停"</formula>
    </cfRule>
    <cfRule type="cellIs" dxfId="2" priority="3499" operator="equal">
      <formula>"上调"</formula>
    </cfRule>
    <cfRule type="cellIs" dxfId="1" priority="5547" operator="equal">
      <formula>"下调"</formula>
    </cfRule>
    <cfRule type="cellIs" dxfId="0" priority="7595" operator="equal">
      <formula>"不变"</formula>
    </cfRule>
    <cfRule type="iconSet" priority="9643">
      <iconSet iconSet="3Arrows">
        <cfvo type="percent" val="0"/>
        <cfvo type="percent" val="33"/>
        <cfvo type="percent" val="67"/>
      </iconSet>
    </cfRule>
  </conditionalFormatting>
  <conditionalFormatting sqref="GIR16">
    <cfRule type="colorScale" priority="11691">
      <colorScale>
        <cfvo type="min"/>
        <cfvo type="max"/>
        <color rgb="FF63BE7B"/>
        <color rgb="FFFCFCFF"/>
      </colorScale>
    </cfRule>
  </conditionalFormatting>
  <conditionalFormatting sqref="GIT16">
    <cfRule type="colorScale" priority="13738">
      <colorScale>
        <cfvo type="min"/>
        <cfvo type="max"/>
        <color rgb="FFFF7128"/>
        <color rgb="FFFFEF9C"/>
      </colorScale>
    </cfRule>
    <cfRule type="colorScale" priority="157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IV16">
    <cfRule type="cellIs" dxfId="3" priority="1450" operator="equal">
      <formula>"暂停"</formula>
    </cfRule>
    <cfRule type="cellIs" dxfId="2" priority="3498" operator="equal">
      <formula>"上调"</formula>
    </cfRule>
    <cfRule type="cellIs" dxfId="1" priority="5546" operator="equal">
      <formula>"下调"</formula>
    </cfRule>
    <cfRule type="cellIs" dxfId="0" priority="7594" operator="equal">
      <formula>"不变"</formula>
    </cfRule>
    <cfRule type="iconSet" priority="9642">
      <iconSet iconSet="3Arrows">
        <cfvo type="percent" val="0"/>
        <cfvo type="percent" val="33"/>
        <cfvo type="percent" val="67"/>
      </iconSet>
    </cfRule>
  </conditionalFormatting>
  <conditionalFormatting sqref="GIZ16">
    <cfRule type="colorScale" priority="11690">
      <colorScale>
        <cfvo type="min"/>
        <cfvo type="max"/>
        <color rgb="FF63BE7B"/>
        <color rgb="FFFCFCFF"/>
      </colorScale>
    </cfRule>
  </conditionalFormatting>
  <conditionalFormatting sqref="GJB16">
    <cfRule type="colorScale" priority="13737">
      <colorScale>
        <cfvo type="min"/>
        <cfvo type="max"/>
        <color rgb="FFFF7128"/>
        <color rgb="FFFFEF9C"/>
      </colorScale>
    </cfRule>
    <cfRule type="colorScale" priority="157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JD16">
    <cfRule type="cellIs" dxfId="3" priority="1449" operator="equal">
      <formula>"暂停"</formula>
    </cfRule>
    <cfRule type="cellIs" dxfId="2" priority="3497" operator="equal">
      <formula>"上调"</formula>
    </cfRule>
    <cfRule type="cellIs" dxfId="1" priority="5545" operator="equal">
      <formula>"下调"</formula>
    </cfRule>
    <cfRule type="cellIs" dxfId="0" priority="7593" operator="equal">
      <formula>"不变"</formula>
    </cfRule>
    <cfRule type="iconSet" priority="9641">
      <iconSet iconSet="3Arrows">
        <cfvo type="percent" val="0"/>
        <cfvo type="percent" val="33"/>
        <cfvo type="percent" val="67"/>
      </iconSet>
    </cfRule>
  </conditionalFormatting>
  <conditionalFormatting sqref="GJH16">
    <cfRule type="colorScale" priority="11689">
      <colorScale>
        <cfvo type="min"/>
        <cfvo type="max"/>
        <color rgb="FF63BE7B"/>
        <color rgb="FFFCFCFF"/>
      </colorScale>
    </cfRule>
  </conditionalFormatting>
  <conditionalFormatting sqref="GJJ16">
    <cfRule type="colorScale" priority="13736">
      <colorScale>
        <cfvo type="min"/>
        <cfvo type="max"/>
        <color rgb="FFFF7128"/>
        <color rgb="FFFFEF9C"/>
      </colorScale>
    </cfRule>
    <cfRule type="colorScale" priority="157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JL16">
    <cfRule type="cellIs" dxfId="3" priority="1448" operator="equal">
      <formula>"暂停"</formula>
    </cfRule>
    <cfRule type="cellIs" dxfId="2" priority="3496" operator="equal">
      <formula>"上调"</formula>
    </cfRule>
    <cfRule type="cellIs" dxfId="1" priority="5544" operator="equal">
      <formula>"下调"</formula>
    </cfRule>
    <cfRule type="cellIs" dxfId="0" priority="7592" operator="equal">
      <formula>"不变"</formula>
    </cfRule>
    <cfRule type="iconSet" priority="9640">
      <iconSet iconSet="3Arrows">
        <cfvo type="percent" val="0"/>
        <cfvo type="percent" val="33"/>
        <cfvo type="percent" val="67"/>
      </iconSet>
    </cfRule>
  </conditionalFormatting>
  <conditionalFormatting sqref="GJP16">
    <cfRule type="colorScale" priority="11688">
      <colorScale>
        <cfvo type="min"/>
        <cfvo type="max"/>
        <color rgb="FF63BE7B"/>
        <color rgb="FFFCFCFF"/>
      </colorScale>
    </cfRule>
  </conditionalFormatting>
  <conditionalFormatting sqref="GJR16">
    <cfRule type="colorScale" priority="13735">
      <colorScale>
        <cfvo type="min"/>
        <cfvo type="max"/>
        <color rgb="FFFF7128"/>
        <color rgb="FFFFEF9C"/>
      </colorScale>
    </cfRule>
    <cfRule type="colorScale" priority="157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JT16">
    <cfRule type="cellIs" dxfId="3" priority="1447" operator="equal">
      <formula>"暂停"</formula>
    </cfRule>
    <cfRule type="cellIs" dxfId="2" priority="3495" operator="equal">
      <formula>"上调"</formula>
    </cfRule>
    <cfRule type="cellIs" dxfId="1" priority="5543" operator="equal">
      <formula>"下调"</formula>
    </cfRule>
    <cfRule type="cellIs" dxfId="0" priority="7591" operator="equal">
      <formula>"不变"</formula>
    </cfRule>
    <cfRule type="iconSet" priority="9639">
      <iconSet iconSet="3Arrows">
        <cfvo type="percent" val="0"/>
        <cfvo type="percent" val="33"/>
        <cfvo type="percent" val="67"/>
      </iconSet>
    </cfRule>
  </conditionalFormatting>
  <conditionalFormatting sqref="GJX16">
    <cfRule type="colorScale" priority="11687">
      <colorScale>
        <cfvo type="min"/>
        <cfvo type="max"/>
        <color rgb="FF63BE7B"/>
        <color rgb="FFFCFCFF"/>
      </colorScale>
    </cfRule>
  </conditionalFormatting>
  <conditionalFormatting sqref="GJZ16">
    <cfRule type="colorScale" priority="13734">
      <colorScale>
        <cfvo type="min"/>
        <cfvo type="max"/>
        <color rgb="FFFF7128"/>
        <color rgb="FFFFEF9C"/>
      </colorScale>
    </cfRule>
    <cfRule type="colorScale" priority="157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KB16">
    <cfRule type="cellIs" dxfId="3" priority="1446" operator="equal">
      <formula>"暂停"</formula>
    </cfRule>
    <cfRule type="cellIs" dxfId="2" priority="3494" operator="equal">
      <formula>"上调"</formula>
    </cfRule>
    <cfRule type="cellIs" dxfId="1" priority="5542" operator="equal">
      <formula>"下调"</formula>
    </cfRule>
    <cfRule type="cellIs" dxfId="0" priority="7590" operator="equal">
      <formula>"不变"</formula>
    </cfRule>
    <cfRule type="iconSet" priority="9638">
      <iconSet iconSet="3Arrows">
        <cfvo type="percent" val="0"/>
        <cfvo type="percent" val="33"/>
        <cfvo type="percent" val="67"/>
      </iconSet>
    </cfRule>
  </conditionalFormatting>
  <conditionalFormatting sqref="GKF16">
    <cfRule type="colorScale" priority="11686">
      <colorScale>
        <cfvo type="min"/>
        <cfvo type="max"/>
        <color rgb="FF63BE7B"/>
        <color rgb="FFFCFCFF"/>
      </colorScale>
    </cfRule>
  </conditionalFormatting>
  <conditionalFormatting sqref="GKH16">
    <cfRule type="colorScale" priority="13733">
      <colorScale>
        <cfvo type="min"/>
        <cfvo type="max"/>
        <color rgb="FFFF7128"/>
        <color rgb="FFFFEF9C"/>
      </colorScale>
    </cfRule>
    <cfRule type="colorScale" priority="157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KJ16">
    <cfRule type="cellIs" dxfId="3" priority="1445" operator="equal">
      <formula>"暂停"</formula>
    </cfRule>
    <cfRule type="cellIs" dxfId="2" priority="3493" operator="equal">
      <formula>"上调"</formula>
    </cfRule>
    <cfRule type="cellIs" dxfId="1" priority="5541" operator="equal">
      <formula>"下调"</formula>
    </cfRule>
    <cfRule type="cellIs" dxfId="0" priority="7589" operator="equal">
      <formula>"不变"</formula>
    </cfRule>
    <cfRule type="iconSet" priority="9637">
      <iconSet iconSet="3Arrows">
        <cfvo type="percent" val="0"/>
        <cfvo type="percent" val="33"/>
        <cfvo type="percent" val="67"/>
      </iconSet>
    </cfRule>
  </conditionalFormatting>
  <conditionalFormatting sqref="GKN16">
    <cfRule type="colorScale" priority="11685">
      <colorScale>
        <cfvo type="min"/>
        <cfvo type="max"/>
        <color rgb="FF63BE7B"/>
        <color rgb="FFFCFCFF"/>
      </colorScale>
    </cfRule>
  </conditionalFormatting>
  <conditionalFormatting sqref="GKP16">
    <cfRule type="colorScale" priority="13732">
      <colorScale>
        <cfvo type="min"/>
        <cfvo type="max"/>
        <color rgb="FFFF7128"/>
        <color rgb="FFFFEF9C"/>
      </colorScale>
    </cfRule>
    <cfRule type="colorScale" priority="157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KR16">
    <cfRule type="cellIs" dxfId="3" priority="1444" operator="equal">
      <formula>"暂停"</formula>
    </cfRule>
    <cfRule type="cellIs" dxfId="2" priority="3492" operator="equal">
      <formula>"上调"</formula>
    </cfRule>
    <cfRule type="cellIs" dxfId="1" priority="5540" operator="equal">
      <formula>"下调"</formula>
    </cfRule>
    <cfRule type="cellIs" dxfId="0" priority="7588" operator="equal">
      <formula>"不变"</formula>
    </cfRule>
    <cfRule type="iconSet" priority="9636">
      <iconSet iconSet="3Arrows">
        <cfvo type="percent" val="0"/>
        <cfvo type="percent" val="33"/>
        <cfvo type="percent" val="67"/>
      </iconSet>
    </cfRule>
  </conditionalFormatting>
  <conditionalFormatting sqref="GKV16">
    <cfRule type="colorScale" priority="11684">
      <colorScale>
        <cfvo type="min"/>
        <cfvo type="max"/>
        <color rgb="FF63BE7B"/>
        <color rgb="FFFCFCFF"/>
      </colorScale>
    </cfRule>
  </conditionalFormatting>
  <conditionalFormatting sqref="GKX16">
    <cfRule type="colorScale" priority="13731">
      <colorScale>
        <cfvo type="min"/>
        <cfvo type="max"/>
        <color rgb="FFFF7128"/>
        <color rgb="FFFFEF9C"/>
      </colorScale>
    </cfRule>
    <cfRule type="colorScale" priority="157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KZ16">
    <cfRule type="cellIs" dxfId="3" priority="1443" operator="equal">
      <formula>"暂停"</formula>
    </cfRule>
    <cfRule type="cellIs" dxfId="2" priority="3491" operator="equal">
      <formula>"上调"</formula>
    </cfRule>
    <cfRule type="cellIs" dxfId="1" priority="5539" operator="equal">
      <formula>"下调"</formula>
    </cfRule>
    <cfRule type="cellIs" dxfId="0" priority="7587" operator="equal">
      <formula>"不变"</formula>
    </cfRule>
    <cfRule type="iconSet" priority="9635">
      <iconSet iconSet="3Arrows">
        <cfvo type="percent" val="0"/>
        <cfvo type="percent" val="33"/>
        <cfvo type="percent" val="67"/>
      </iconSet>
    </cfRule>
  </conditionalFormatting>
  <conditionalFormatting sqref="GLD16">
    <cfRule type="colorScale" priority="11683">
      <colorScale>
        <cfvo type="min"/>
        <cfvo type="max"/>
        <color rgb="FF63BE7B"/>
        <color rgb="FFFCFCFF"/>
      </colorScale>
    </cfRule>
  </conditionalFormatting>
  <conditionalFormatting sqref="GLF16">
    <cfRule type="colorScale" priority="13730">
      <colorScale>
        <cfvo type="min"/>
        <cfvo type="max"/>
        <color rgb="FFFF7128"/>
        <color rgb="FFFFEF9C"/>
      </colorScale>
    </cfRule>
    <cfRule type="colorScale" priority="157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LH16">
    <cfRule type="cellIs" dxfId="3" priority="1442" operator="equal">
      <formula>"暂停"</formula>
    </cfRule>
    <cfRule type="cellIs" dxfId="2" priority="3490" operator="equal">
      <formula>"上调"</formula>
    </cfRule>
    <cfRule type="cellIs" dxfId="1" priority="5538" operator="equal">
      <formula>"下调"</formula>
    </cfRule>
    <cfRule type="cellIs" dxfId="0" priority="7586" operator="equal">
      <formula>"不变"</formula>
    </cfRule>
    <cfRule type="iconSet" priority="9634">
      <iconSet iconSet="3Arrows">
        <cfvo type="percent" val="0"/>
        <cfvo type="percent" val="33"/>
        <cfvo type="percent" val="67"/>
      </iconSet>
    </cfRule>
  </conditionalFormatting>
  <conditionalFormatting sqref="GLL16">
    <cfRule type="colorScale" priority="11682">
      <colorScale>
        <cfvo type="min"/>
        <cfvo type="max"/>
        <color rgb="FF63BE7B"/>
        <color rgb="FFFCFCFF"/>
      </colorScale>
    </cfRule>
  </conditionalFormatting>
  <conditionalFormatting sqref="GLN16">
    <cfRule type="colorScale" priority="13729">
      <colorScale>
        <cfvo type="min"/>
        <cfvo type="max"/>
        <color rgb="FFFF7128"/>
        <color rgb="FFFFEF9C"/>
      </colorScale>
    </cfRule>
    <cfRule type="colorScale" priority="157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LP16">
    <cfRule type="cellIs" dxfId="3" priority="1441" operator="equal">
      <formula>"暂停"</formula>
    </cfRule>
    <cfRule type="cellIs" dxfId="2" priority="3489" operator="equal">
      <formula>"上调"</formula>
    </cfRule>
    <cfRule type="cellIs" dxfId="1" priority="5537" operator="equal">
      <formula>"下调"</formula>
    </cfRule>
    <cfRule type="cellIs" dxfId="0" priority="7585" operator="equal">
      <formula>"不变"</formula>
    </cfRule>
    <cfRule type="iconSet" priority="9633">
      <iconSet iconSet="3Arrows">
        <cfvo type="percent" val="0"/>
        <cfvo type="percent" val="33"/>
        <cfvo type="percent" val="67"/>
      </iconSet>
    </cfRule>
  </conditionalFormatting>
  <conditionalFormatting sqref="GLT16">
    <cfRule type="colorScale" priority="11681">
      <colorScale>
        <cfvo type="min"/>
        <cfvo type="max"/>
        <color rgb="FF63BE7B"/>
        <color rgb="FFFCFCFF"/>
      </colorScale>
    </cfRule>
  </conditionalFormatting>
  <conditionalFormatting sqref="GLV16">
    <cfRule type="colorScale" priority="13728">
      <colorScale>
        <cfvo type="min"/>
        <cfvo type="max"/>
        <color rgb="FFFF7128"/>
        <color rgb="FFFFEF9C"/>
      </colorScale>
    </cfRule>
    <cfRule type="colorScale" priority="157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LX16">
    <cfRule type="cellIs" dxfId="3" priority="1440" operator="equal">
      <formula>"暂停"</formula>
    </cfRule>
    <cfRule type="cellIs" dxfId="2" priority="3488" operator="equal">
      <formula>"上调"</formula>
    </cfRule>
    <cfRule type="cellIs" dxfId="1" priority="5536" operator="equal">
      <formula>"下调"</formula>
    </cfRule>
    <cfRule type="cellIs" dxfId="0" priority="7584" operator="equal">
      <formula>"不变"</formula>
    </cfRule>
    <cfRule type="iconSet" priority="9632">
      <iconSet iconSet="3Arrows">
        <cfvo type="percent" val="0"/>
        <cfvo type="percent" val="33"/>
        <cfvo type="percent" val="67"/>
      </iconSet>
    </cfRule>
  </conditionalFormatting>
  <conditionalFormatting sqref="GMB16">
    <cfRule type="colorScale" priority="11680">
      <colorScale>
        <cfvo type="min"/>
        <cfvo type="max"/>
        <color rgb="FF63BE7B"/>
        <color rgb="FFFCFCFF"/>
      </colorScale>
    </cfRule>
  </conditionalFormatting>
  <conditionalFormatting sqref="GMD16">
    <cfRule type="colorScale" priority="13727">
      <colorScale>
        <cfvo type="min"/>
        <cfvo type="max"/>
        <color rgb="FFFF7128"/>
        <color rgb="FFFFEF9C"/>
      </colorScale>
    </cfRule>
    <cfRule type="colorScale" priority="157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MF16">
    <cfRule type="cellIs" dxfId="3" priority="1439" operator="equal">
      <formula>"暂停"</formula>
    </cfRule>
    <cfRule type="cellIs" dxfId="2" priority="3487" operator="equal">
      <formula>"上调"</formula>
    </cfRule>
    <cfRule type="cellIs" dxfId="1" priority="5535" operator="equal">
      <formula>"下调"</formula>
    </cfRule>
    <cfRule type="cellIs" dxfId="0" priority="7583" operator="equal">
      <formula>"不变"</formula>
    </cfRule>
    <cfRule type="iconSet" priority="9631">
      <iconSet iconSet="3Arrows">
        <cfvo type="percent" val="0"/>
        <cfvo type="percent" val="33"/>
        <cfvo type="percent" val="67"/>
      </iconSet>
    </cfRule>
  </conditionalFormatting>
  <conditionalFormatting sqref="GMJ16">
    <cfRule type="colorScale" priority="11679">
      <colorScale>
        <cfvo type="min"/>
        <cfvo type="max"/>
        <color rgb="FF63BE7B"/>
        <color rgb="FFFCFCFF"/>
      </colorScale>
    </cfRule>
  </conditionalFormatting>
  <conditionalFormatting sqref="GML16">
    <cfRule type="colorScale" priority="13726">
      <colorScale>
        <cfvo type="min"/>
        <cfvo type="max"/>
        <color rgb="FFFF7128"/>
        <color rgb="FFFFEF9C"/>
      </colorScale>
    </cfRule>
    <cfRule type="colorScale" priority="157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MN16">
    <cfRule type="cellIs" dxfId="3" priority="1438" operator="equal">
      <formula>"暂停"</formula>
    </cfRule>
    <cfRule type="cellIs" dxfId="2" priority="3486" operator="equal">
      <formula>"上调"</formula>
    </cfRule>
    <cfRule type="cellIs" dxfId="1" priority="5534" operator="equal">
      <formula>"下调"</formula>
    </cfRule>
    <cfRule type="cellIs" dxfId="0" priority="7582" operator="equal">
      <formula>"不变"</formula>
    </cfRule>
    <cfRule type="iconSet" priority="9630">
      <iconSet iconSet="3Arrows">
        <cfvo type="percent" val="0"/>
        <cfvo type="percent" val="33"/>
        <cfvo type="percent" val="67"/>
      </iconSet>
    </cfRule>
  </conditionalFormatting>
  <conditionalFormatting sqref="GMR16">
    <cfRule type="colorScale" priority="11678">
      <colorScale>
        <cfvo type="min"/>
        <cfvo type="max"/>
        <color rgb="FF63BE7B"/>
        <color rgb="FFFCFCFF"/>
      </colorScale>
    </cfRule>
  </conditionalFormatting>
  <conditionalFormatting sqref="GMT16">
    <cfRule type="colorScale" priority="13725">
      <colorScale>
        <cfvo type="min"/>
        <cfvo type="max"/>
        <color rgb="FFFF7128"/>
        <color rgb="FFFFEF9C"/>
      </colorScale>
    </cfRule>
    <cfRule type="colorScale" priority="157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MV16">
    <cfRule type="cellIs" dxfId="3" priority="1437" operator="equal">
      <formula>"暂停"</formula>
    </cfRule>
    <cfRule type="cellIs" dxfId="2" priority="3485" operator="equal">
      <formula>"上调"</formula>
    </cfRule>
    <cfRule type="cellIs" dxfId="1" priority="5533" operator="equal">
      <formula>"下调"</formula>
    </cfRule>
    <cfRule type="cellIs" dxfId="0" priority="7581" operator="equal">
      <formula>"不变"</formula>
    </cfRule>
    <cfRule type="iconSet" priority="9629">
      <iconSet iconSet="3Arrows">
        <cfvo type="percent" val="0"/>
        <cfvo type="percent" val="33"/>
        <cfvo type="percent" val="67"/>
      </iconSet>
    </cfRule>
  </conditionalFormatting>
  <conditionalFormatting sqref="GMZ16">
    <cfRule type="colorScale" priority="11677">
      <colorScale>
        <cfvo type="min"/>
        <cfvo type="max"/>
        <color rgb="FF63BE7B"/>
        <color rgb="FFFCFCFF"/>
      </colorScale>
    </cfRule>
  </conditionalFormatting>
  <conditionalFormatting sqref="GNB16">
    <cfRule type="colorScale" priority="13724">
      <colorScale>
        <cfvo type="min"/>
        <cfvo type="max"/>
        <color rgb="FFFF7128"/>
        <color rgb="FFFFEF9C"/>
      </colorScale>
    </cfRule>
    <cfRule type="colorScale" priority="157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ND16">
    <cfRule type="cellIs" dxfId="3" priority="1436" operator="equal">
      <formula>"暂停"</formula>
    </cfRule>
    <cfRule type="cellIs" dxfId="2" priority="3484" operator="equal">
      <formula>"上调"</formula>
    </cfRule>
    <cfRule type="cellIs" dxfId="1" priority="5532" operator="equal">
      <formula>"下调"</formula>
    </cfRule>
    <cfRule type="cellIs" dxfId="0" priority="7580" operator="equal">
      <formula>"不变"</formula>
    </cfRule>
    <cfRule type="iconSet" priority="9628">
      <iconSet iconSet="3Arrows">
        <cfvo type="percent" val="0"/>
        <cfvo type="percent" val="33"/>
        <cfvo type="percent" val="67"/>
      </iconSet>
    </cfRule>
  </conditionalFormatting>
  <conditionalFormatting sqref="GNH16">
    <cfRule type="colorScale" priority="11676">
      <colorScale>
        <cfvo type="min"/>
        <cfvo type="max"/>
        <color rgb="FF63BE7B"/>
        <color rgb="FFFCFCFF"/>
      </colorScale>
    </cfRule>
  </conditionalFormatting>
  <conditionalFormatting sqref="GNJ16">
    <cfRule type="colorScale" priority="13723">
      <colorScale>
        <cfvo type="min"/>
        <cfvo type="max"/>
        <color rgb="FFFF7128"/>
        <color rgb="FFFFEF9C"/>
      </colorScale>
    </cfRule>
    <cfRule type="colorScale" priority="157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NL16">
    <cfRule type="cellIs" dxfId="3" priority="1435" operator="equal">
      <formula>"暂停"</formula>
    </cfRule>
    <cfRule type="cellIs" dxfId="2" priority="3483" operator="equal">
      <formula>"上调"</formula>
    </cfRule>
    <cfRule type="cellIs" dxfId="1" priority="5531" operator="equal">
      <formula>"下调"</formula>
    </cfRule>
    <cfRule type="cellIs" dxfId="0" priority="7579" operator="equal">
      <formula>"不变"</formula>
    </cfRule>
    <cfRule type="iconSet" priority="9627">
      <iconSet iconSet="3Arrows">
        <cfvo type="percent" val="0"/>
        <cfvo type="percent" val="33"/>
        <cfvo type="percent" val="67"/>
      </iconSet>
    </cfRule>
  </conditionalFormatting>
  <conditionalFormatting sqref="GNP16">
    <cfRule type="colorScale" priority="11675">
      <colorScale>
        <cfvo type="min"/>
        <cfvo type="max"/>
        <color rgb="FF63BE7B"/>
        <color rgb="FFFCFCFF"/>
      </colorScale>
    </cfRule>
  </conditionalFormatting>
  <conditionalFormatting sqref="GNR16">
    <cfRule type="colorScale" priority="13722">
      <colorScale>
        <cfvo type="min"/>
        <cfvo type="max"/>
        <color rgb="FFFF7128"/>
        <color rgb="FFFFEF9C"/>
      </colorScale>
    </cfRule>
    <cfRule type="colorScale" priority="157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NT16">
    <cfRule type="cellIs" dxfId="3" priority="1434" operator="equal">
      <formula>"暂停"</formula>
    </cfRule>
    <cfRule type="cellIs" dxfId="2" priority="3482" operator="equal">
      <formula>"上调"</formula>
    </cfRule>
    <cfRule type="cellIs" dxfId="1" priority="5530" operator="equal">
      <formula>"下调"</formula>
    </cfRule>
    <cfRule type="cellIs" dxfId="0" priority="7578" operator="equal">
      <formula>"不变"</formula>
    </cfRule>
    <cfRule type="iconSet" priority="9626">
      <iconSet iconSet="3Arrows">
        <cfvo type="percent" val="0"/>
        <cfvo type="percent" val="33"/>
        <cfvo type="percent" val="67"/>
      </iconSet>
    </cfRule>
  </conditionalFormatting>
  <conditionalFormatting sqref="GNX16">
    <cfRule type="colorScale" priority="11674">
      <colorScale>
        <cfvo type="min"/>
        <cfvo type="max"/>
        <color rgb="FF63BE7B"/>
        <color rgb="FFFCFCFF"/>
      </colorScale>
    </cfRule>
  </conditionalFormatting>
  <conditionalFormatting sqref="GNZ16">
    <cfRule type="colorScale" priority="13721">
      <colorScale>
        <cfvo type="min"/>
        <cfvo type="max"/>
        <color rgb="FFFF7128"/>
        <color rgb="FFFFEF9C"/>
      </colorScale>
    </cfRule>
    <cfRule type="colorScale" priority="157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OB16">
    <cfRule type="cellIs" dxfId="3" priority="1433" operator="equal">
      <formula>"暂停"</formula>
    </cfRule>
    <cfRule type="cellIs" dxfId="2" priority="3481" operator="equal">
      <formula>"上调"</formula>
    </cfRule>
    <cfRule type="cellIs" dxfId="1" priority="5529" operator="equal">
      <formula>"下调"</formula>
    </cfRule>
    <cfRule type="cellIs" dxfId="0" priority="7577" operator="equal">
      <formula>"不变"</formula>
    </cfRule>
    <cfRule type="iconSet" priority="9625">
      <iconSet iconSet="3Arrows">
        <cfvo type="percent" val="0"/>
        <cfvo type="percent" val="33"/>
        <cfvo type="percent" val="67"/>
      </iconSet>
    </cfRule>
  </conditionalFormatting>
  <conditionalFormatting sqref="GOF16">
    <cfRule type="colorScale" priority="11673">
      <colorScale>
        <cfvo type="min"/>
        <cfvo type="max"/>
        <color rgb="FF63BE7B"/>
        <color rgb="FFFCFCFF"/>
      </colorScale>
    </cfRule>
  </conditionalFormatting>
  <conditionalFormatting sqref="GOH16">
    <cfRule type="colorScale" priority="13720">
      <colorScale>
        <cfvo type="min"/>
        <cfvo type="max"/>
        <color rgb="FFFF7128"/>
        <color rgb="FFFFEF9C"/>
      </colorScale>
    </cfRule>
    <cfRule type="colorScale" priority="157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OJ16">
    <cfRule type="cellIs" dxfId="3" priority="1432" operator="equal">
      <formula>"暂停"</formula>
    </cfRule>
    <cfRule type="cellIs" dxfId="2" priority="3480" operator="equal">
      <formula>"上调"</formula>
    </cfRule>
    <cfRule type="cellIs" dxfId="1" priority="5528" operator="equal">
      <formula>"下调"</formula>
    </cfRule>
    <cfRule type="cellIs" dxfId="0" priority="7576" operator="equal">
      <formula>"不变"</formula>
    </cfRule>
    <cfRule type="iconSet" priority="9624">
      <iconSet iconSet="3Arrows">
        <cfvo type="percent" val="0"/>
        <cfvo type="percent" val="33"/>
        <cfvo type="percent" val="67"/>
      </iconSet>
    </cfRule>
  </conditionalFormatting>
  <conditionalFormatting sqref="GON16">
    <cfRule type="colorScale" priority="11672">
      <colorScale>
        <cfvo type="min"/>
        <cfvo type="max"/>
        <color rgb="FF63BE7B"/>
        <color rgb="FFFCFCFF"/>
      </colorScale>
    </cfRule>
  </conditionalFormatting>
  <conditionalFormatting sqref="GOP16">
    <cfRule type="colorScale" priority="13719">
      <colorScale>
        <cfvo type="min"/>
        <cfvo type="max"/>
        <color rgb="FFFF7128"/>
        <color rgb="FFFFEF9C"/>
      </colorScale>
    </cfRule>
    <cfRule type="colorScale" priority="157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OR16">
    <cfRule type="cellIs" dxfId="3" priority="1431" operator="equal">
      <formula>"暂停"</formula>
    </cfRule>
    <cfRule type="cellIs" dxfId="2" priority="3479" operator="equal">
      <formula>"上调"</formula>
    </cfRule>
    <cfRule type="cellIs" dxfId="1" priority="5527" operator="equal">
      <formula>"下调"</formula>
    </cfRule>
    <cfRule type="cellIs" dxfId="0" priority="7575" operator="equal">
      <formula>"不变"</formula>
    </cfRule>
    <cfRule type="iconSet" priority="9623">
      <iconSet iconSet="3Arrows">
        <cfvo type="percent" val="0"/>
        <cfvo type="percent" val="33"/>
        <cfvo type="percent" val="67"/>
      </iconSet>
    </cfRule>
  </conditionalFormatting>
  <conditionalFormatting sqref="GOV16">
    <cfRule type="colorScale" priority="11671">
      <colorScale>
        <cfvo type="min"/>
        <cfvo type="max"/>
        <color rgb="FF63BE7B"/>
        <color rgb="FFFCFCFF"/>
      </colorScale>
    </cfRule>
  </conditionalFormatting>
  <conditionalFormatting sqref="GOX16">
    <cfRule type="colorScale" priority="13718">
      <colorScale>
        <cfvo type="min"/>
        <cfvo type="max"/>
        <color rgb="FFFF7128"/>
        <color rgb="FFFFEF9C"/>
      </colorScale>
    </cfRule>
    <cfRule type="colorScale" priority="157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OZ16">
    <cfRule type="cellIs" dxfId="3" priority="1430" operator="equal">
      <formula>"暂停"</formula>
    </cfRule>
    <cfRule type="cellIs" dxfId="2" priority="3478" operator="equal">
      <formula>"上调"</formula>
    </cfRule>
    <cfRule type="cellIs" dxfId="1" priority="5526" operator="equal">
      <formula>"下调"</formula>
    </cfRule>
    <cfRule type="cellIs" dxfId="0" priority="7574" operator="equal">
      <formula>"不变"</formula>
    </cfRule>
    <cfRule type="iconSet" priority="9622">
      <iconSet iconSet="3Arrows">
        <cfvo type="percent" val="0"/>
        <cfvo type="percent" val="33"/>
        <cfvo type="percent" val="67"/>
      </iconSet>
    </cfRule>
  </conditionalFormatting>
  <conditionalFormatting sqref="GPD16">
    <cfRule type="colorScale" priority="11670">
      <colorScale>
        <cfvo type="min"/>
        <cfvo type="max"/>
        <color rgb="FF63BE7B"/>
        <color rgb="FFFCFCFF"/>
      </colorScale>
    </cfRule>
  </conditionalFormatting>
  <conditionalFormatting sqref="GPF16">
    <cfRule type="colorScale" priority="13717">
      <colorScale>
        <cfvo type="min"/>
        <cfvo type="max"/>
        <color rgb="FFFF7128"/>
        <color rgb="FFFFEF9C"/>
      </colorScale>
    </cfRule>
    <cfRule type="colorScale" priority="157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PH16">
    <cfRule type="cellIs" dxfId="3" priority="1429" operator="equal">
      <formula>"暂停"</formula>
    </cfRule>
    <cfRule type="cellIs" dxfId="2" priority="3477" operator="equal">
      <formula>"上调"</formula>
    </cfRule>
    <cfRule type="cellIs" dxfId="1" priority="5525" operator="equal">
      <formula>"下调"</formula>
    </cfRule>
    <cfRule type="cellIs" dxfId="0" priority="7573" operator="equal">
      <formula>"不变"</formula>
    </cfRule>
    <cfRule type="iconSet" priority="9621">
      <iconSet iconSet="3Arrows">
        <cfvo type="percent" val="0"/>
        <cfvo type="percent" val="33"/>
        <cfvo type="percent" val="67"/>
      </iconSet>
    </cfRule>
  </conditionalFormatting>
  <conditionalFormatting sqref="GPL16">
    <cfRule type="colorScale" priority="11669">
      <colorScale>
        <cfvo type="min"/>
        <cfvo type="max"/>
        <color rgb="FF63BE7B"/>
        <color rgb="FFFCFCFF"/>
      </colorScale>
    </cfRule>
  </conditionalFormatting>
  <conditionalFormatting sqref="GPN16">
    <cfRule type="colorScale" priority="13716">
      <colorScale>
        <cfvo type="min"/>
        <cfvo type="max"/>
        <color rgb="FFFF7128"/>
        <color rgb="FFFFEF9C"/>
      </colorScale>
    </cfRule>
    <cfRule type="colorScale" priority="157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PP16">
    <cfRule type="cellIs" dxfId="3" priority="1428" operator="equal">
      <formula>"暂停"</formula>
    </cfRule>
    <cfRule type="cellIs" dxfId="2" priority="3476" operator="equal">
      <formula>"上调"</formula>
    </cfRule>
    <cfRule type="cellIs" dxfId="1" priority="5524" operator="equal">
      <formula>"下调"</formula>
    </cfRule>
    <cfRule type="cellIs" dxfId="0" priority="7572" operator="equal">
      <formula>"不变"</formula>
    </cfRule>
    <cfRule type="iconSet" priority="9620">
      <iconSet iconSet="3Arrows">
        <cfvo type="percent" val="0"/>
        <cfvo type="percent" val="33"/>
        <cfvo type="percent" val="67"/>
      </iconSet>
    </cfRule>
  </conditionalFormatting>
  <conditionalFormatting sqref="GPT16">
    <cfRule type="colorScale" priority="11668">
      <colorScale>
        <cfvo type="min"/>
        <cfvo type="max"/>
        <color rgb="FF63BE7B"/>
        <color rgb="FFFCFCFF"/>
      </colorScale>
    </cfRule>
  </conditionalFormatting>
  <conditionalFormatting sqref="GPV16">
    <cfRule type="colorScale" priority="13715">
      <colorScale>
        <cfvo type="min"/>
        <cfvo type="max"/>
        <color rgb="FFFF7128"/>
        <color rgb="FFFFEF9C"/>
      </colorScale>
    </cfRule>
    <cfRule type="colorScale" priority="157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PX16">
    <cfRule type="cellIs" dxfId="3" priority="1427" operator="equal">
      <formula>"暂停"</formula>
    </cfRule>
    <cfRule type="cellIs" dxfId="2" priority="3475" operator="equal">
      <formula>"上调"</formula>
    </cfRule>
    <cfRule type="cellIs" dxfId="1" priority="5523" operator="equal">
      <formula>"下调"</formula>
    </cfRule>
    <cfRule type="cellIs" dxfId="0" priority="7571" operator="equal">
      <formula>"不变"</formula>
    </cfRule>
    <cfRule type="iconSet" priority="9619">
      <iconSet iconSet="3Arrows">
        <cfvo type="percent" val="0"/>
        <cfvo type="percent" val="33"/>
        <cfvo type="percent" val="67"/>
      </iconSet>
    </cfRule>
  </conditionalFormatting>
  <conditionalFormatting sqref="GQB16">
    <cfRule type="colorScale" priority="11667">
      <colorScale>
        <cfvo type="min"/>
        <cfvo type="max"/>
        <color rgb="FF63BE7B"/>
        <color rgb="FFFCFCFF"/>
      </colorScale>
    </cfRule>
  </conditionalFormatting>
  <conditionalFormatting sqref="GQD16">
    <cfRule type="colorScale" priority="13714">
      <colorScale>
        <cfvo type="min"/>
        <cfvo type="max"/>
        <color rgb="FFFF7128"/>
        <color rgb="FFFFEF9C"/>
      </colorScale>
    </cfRule>
    <cfRule type="colorScale" priority="157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QF16">
    <cfRule type="cellIs" dxfId="3" priority="1426" operator="equal">
      <formula>"暂停"</formula>
    </cfRule>
    <cfRule type="cellIs" dxfId="2" priority="3474" operator="equal">
      <formula>"上调"</formula>
    </cfRule>
    <cfRule type="cellIs" dxfId="1" priority="5522" operator="equal">
      <formula>"下调"</formula>
    </cfRule>
    <cfRule type="cellIs" dxfId="0" priority="7570" operator="equal">
      <formula>"不变"</formula>
    </cfRule>
    <cfRule type="iconSet" priority="9618">
      <iconSet iconSet="3Arrows">
        <cfvo type="percent" val="0"/>
        <cfvo type="percent" val="33"/>
        <cfvo type="percent" val="67"/>
      </iconSet>
    </cfRule>
  </conditionalFormatting>
  <conditionalFormatting sqref="GQJ16">
    <cfRule type="colorScale" priority="11666">
      <colorScale>
        <cfvo type="min"/>
        <cfvo type="max"/>
        <color rgb="FF63BE7B"/>
        <color rgb="FFFCFCFF"/>
      </colorScale>
    </cfRule>
  </conditionalFormatting>
  <conditionalFormatting sqref="GQL16">
    <cfRule type="colorScale" priority="13713">
      <colorScale>
        <cfvo type="min"/>
        <cfvo type="max"/>
        <color rgb="FFFF7128"/>
        <color rgb="FFFFEF9C"/>
      </colorScale>
    </cfRule>
    <cfRule type="colorScale" priority="157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QN16">
    <cfRule type="cellIs" dxfId="3" priority="1425" operator="equal">
      <formula>"暂停"</formula>
    </cfRule>
    <cfRule type="cellIs" dxfId="2" priority="3473" operator="equal">
      <formula>"上调"</formula>
    </cfRule>
    <cfRule type="cellIs" dxfId="1" priority="5521" operator="equal">
      <formula>"下调"</formula>
    </cfRule>
    <cfRule type="cellIs" dxfId="0" priority="7569" operator="equal">
      <formula>"不变"</formula>
    </cfRule>
    <cfRule type="iconSet" priority="9617">
      <iconSet iconSet="3Arrows">
        <cfvo type="percent" val="0"/>
        <cfvo type="percent" val="33"/>
        <cfvo type="percent" val="67"/>
      </iconSet>
    </cfRule>
  </conditionalFormatting>
  <conditionalFormatting sqref="GQR16">
    <cfRule type="colorScale" priority="11665">
      <colorScale>
        <cfvo type="min"/>
        <cfvo type="max"/>
        <color rgb="FF63BE7B"/>
        <color rgb="FFFCFCFF"/>
      </colorScale>
    </cfRule>
  </conditionalFormatting>
  <conditionalFormatting sqref="GQT16">
    <cfRule type="colorScale" priority="13712">
      <colorScale>
        <cfvo type="min"/>
        <cfvo type="max"/>
        <color rgb="FFFF7128"/>
        <color rgb="FFFFEF9C"/>
      </colorScale>
    </cfRule>
    <cfRule type="colorScale" priority="157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QV16">
    <cfRule type="cellIs" dxfId="3" priority="1424" operator="equal">
      <formula>"暂停"</formula>
    </cfRule>
    <cfRule type="cellIs" dxfId="2" priority="3472" operator="equal">
      <formula>"上调"</formula>
    </cfRule>
    <cfRule type="cellIs" dxfId="1" priority="5520" operator="equal">
      <formula>"下调"</formula>
    </cfRule>
    <cfRule type="cellIs" dxfId="0" priority="7568" operator="equal">
      <formula>"不变"</formula>
    </cfRule>
    <cfRule type="iconSet" priority="9616">
      <iconSet iconSet="3Arrows">
        <cfvo type="percent" val="0"/>
        <cfvo type="percent" val="33"/>
        <cfvo type="percent" val="67"/>
      </iconSet>
    </cfRule>
  </conditionalFormatting>
  <conditionalFormatting sqref="GQZ16">
    <cfRule type="colorScale" priority="11664">
      <colorScale>
        <cfvo type="min"/>
        <cfvo type="max"/>
        <color rgb="FF63BE7B"/>
        <color rgb="FFFCFCFF"/>
      </colorScale>
    </cfRule>
  </conditionalFormatting>
  <conditionalFormatting sqref="GRB16">
    <cfRule type="colorScale" priority="13711">
      <colorScale>
        <cfvo type="min"/>
        <cfvo type="max"/>
        <color rgb="FFFF7128"/>
        <color rgb="FFFFEF9C"/>
      </colorScale>
    </cfRule>
    <cfRule type="colorScale" priority="157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RD16">
    <cfRule type="cellIs" dxfId="3" priority="1423" operator="equal">
      <formula>"暂停"</formula>
    </cfRule>
    <cfRule type="cellIs" dxfId="2" priority="3471" operator="equal">
      <formula>"上调"</formula>
    </cfRule>
    <cfRule type="cellIs" dxfId="1" priority="5519" operator="equal">
      <formula>"下调"</formula>
    </cfRule>
    <cfRule type="cellIs" dxfId="0" priority="7567" operator="equal">
      <formula>"不变"</formula>
    </cfRule>
    <cfRule type="iconSet" priority="9615">
      <iconSet iconSet="3Arrows">
        <cfvo type="percent" val="0"/>
        <cfvo type="percent" val="33"/>
        <cfvo type="percent" val="67"/>
      </iconSet>
    </cfRule>
  </conditionalFormatting>
  <conditionalFormatting sqref="GRH16">
    <cfRule type="colorScale" priority="11663">
      <colorScale>
        <cfvo type="min"/>
        <cfvo type="max"/>
        <color rgb="FF63BE7B"/>
        <color rgb="FFFCFCFF"/>
      </colorScale>
    </cfRule>
  </conditionalFormatting>
  <conditionalFormatting sqref="GRJ16">
    <cfRule type="colorScale" priority="13710">
      <colorScale>
        <cfvo type="min"/>
        <cfvo type="max"/>
        <color rgb="FFFF7128"/>
        <color rgb="FFFFEF9C"/>
      </colorScale>
    </cfRule>
    <cfRule type="colorScale" priority="157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RL16">
    <cfRule type="cellIs" dxfId="3" priority="1422" operator="equal">
      <formula>"暂停"</formula>
    </cfRule>
    <cfRule type="cellIs" dxfId="2" priority="3470" operator="equal">
      <formula>"上调"</formula>
    </cfRule>
    <cfRule type="cellIs" dxfId="1" priority="5518" operator="equal">
      <formula>"下调"</formula>
    </cfRule>
    <cfRule type="cellIs" dxfId="0" priority="7566" operator="equal">
      <formula>"不变"</formula>
    </cfRule>
    <cfRule type="iconSet" priority="9614">
      <iconSet iconSet="3Arrows">
        <cfvo type="percent" val="0"/>
        <cfvo type="percent" val="33"/>
        <cfvo type="percent" val="67"/>
      </iconSet>
    </cfRule>
  </conditionalFormatting>
  <conditionalFormatting sqref="GRP16">
    <cfRule type="colorScale" priority="11662">
      <colorScale>
        <cfvo type="min"/>
        <cfvo type="max"/>
        <color rgb="FF63BE7B"/>
        <color rgb="FFFCFCFF"/>
      </colorScale>
    </cfRule>
  </conditionalFormatting>
  <conditionalFormatting sqref="GRR16">
    <cfRule type="colorScale" priority="13709">
      <colorScale>
        <cfvo type="min"/>
        <cfvo type="max"/>
        <color rgb="FFFF7128"/>
        <color rgb="FFFFEF9C"/>
      </colorScale>
    </cfRule>
    <cfRule type="colorScale" priority="157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RT16">
    <cfRule type="cellIs" dxfId="3" priority="1421" operator="equal">
      <formula>"暂停"</formula>
    </cfRule>
    <cfRule type="cellIs" dxfId="2" priority="3469" operator="equal">
      <formula>"上调"</formula>
    </cfRule>
    <cfRule type="cellIs" dxfId="1" priority="5517" operator="equal">
      <formula>"下调"</formula>
    </cfRule>
    <cfRule type="cellIs" dxfId="0" priority="7565" operator="equal">
      <formula>"不变"</formula>
    </cfRule>
    <cfRule type="iconSet" priority="9613">
      <iconSet iconSet="3Arrows">
        <cfvo type="percent" val="0"/>
        <cfvo type="percent" val="33"/>
        <cfvo type="percent" val="67"/>
      </iconSet>
    </cfRule>
  </conditionalFormatting>
  <conditionalFormatting sqref="GRX16">
    <cfRule type="colorScale" priority="11661">
      <colorScale>
        <cfvo type="min"/>
        <cfvo type="max"/>
        <color rgb="FF63BE7B"/>
        <color rgb="FFFCFCFF"/>
      </colorScale>
    </cfRule>
  </conditionalFormatting>
  <conditionalFormatting sqref="GRZ16">
    <cfRule type="colorScale" priority="13708">
      <colorScale>
        <cfvo type="min"/>
        <cfvo type="max"/>
        <color rgb="FFFF7128"/>
        <color rgb="FFFFEF9C"/>
      </colorScale>
    </cfRule>
    <cfRule type="colorScale" priority="157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SB16">
    <cfRule type="cellIs" dxfId="3" priority="1420" operator="equal">
      <formula>"暂停"</formula>
    </cfRule>
    <cfRule type="cellIs" dxfId="2" priority="3468" operator="equal">
      <formula>"上调"</formula>
    </cfRule>
    <cfRule type="cellIs" dxfId="1" priority="5516" operator="equal">
      <formula>"下调"</formula>
    </cfRule>
    <cfRule type="cellIs" dxfId="0" priority="7564" operator="equal">
      <formula>"不变"</formula>
    </cfRule>
    <cfRule type="iconSet" priority="9612">
      <iconSet iconSet="3Arrows">
        <cfvo type="percent" val="0"/>
        <cfvo type="percent" val="33"/>
        <cfvo type="percent" val="67"/>
      </iconSet>
    </cfRule>
  </conditionalFormatting>
  <conditionalFormatting sqref="GSF16">
    <cfRule type="colorScale" priority="11660">
      <colorScale>
        <cfvo type="min"/>
        <cfvo type="max"/>
        <color rgb="FF63BE7B"/>
        <color rgb="FFFCFCFF"/>
      </colorScale>
    </cfRule>
  </conditionalFormatting>
  <conditionalFormatting sqref="GSH16">
    <cfRule type="colorScale" priority="13707">
      <colorScale>
        <cfvo type="min"/>
        <cfvo type="max"/>
        <color rgb="FFFF7128"/>
        <color rgb="FFFFEF9C"/>
      </colorScale>
    </cfRule>
    <cfRule type="colorScale" priority="157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SJ16">
    <cfRule type="cellIs" dxfId="3" priority="1419" operator="equal">
      <formula>"暂停"</formula>
    </cfRule>
    <cfRule type="cellIs" dxfId="2" priority="3467" operator="equal">
      <formula>"上调"</formula>
    </cfRule>
    <cfRule type="cellIs" dxfId="1" priority="5515" operator="equal">
      <formula>"下调"</formula>
    </cfRule>
    <cfRule type="cellIs" dxfId="0" priority="7563" operator="equal">
      <formula>"不变"</formula>
    </cfRule>
    <cfRule type="iconSet" priority="9611">
      <iconSet iconSet="3Arrows">
        <cfvo type="percent" val="0"/>
        <cfvo type="percent" val="33"/>
        <cfvo type="percent" val="67"/>
      </iconSet>
    </cfRule>
  </conditionalFormatting>
  <conditionalFormatting sqref="GSN16">
    <cfRule type="colorScale" priority="11659">
      <colorScale>
        <cfvo type="min"/>
        <cfvo type="max"/>
        <color rgb="FF63BE7B"/>
        <color rgb="FFFCFCFF"/>
      </colorScale>
    </cfRule>
  </conditionalFormatting>
  <conditionalFormatting sqref="GSP16">
    <cfRule type="colorScale" priority="13706">
      <colorScale>
        <cfvo type="min"/>
        <cfvo type="max"/>
        <color rgb="FFFF7128"/>
        <color rgb="FFFFEF9C"/>
      </colorScale>
    </cfRule>
    <cfRule type="colorScale" priority="157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SR16">
    <cfRule type="cellIs" dxfId="3" priority="1418" operator="equal">
      <formula>"暂停"</formula>
    </cfRule>
    <cfRule type="cellIs" dxfId="2" priority="3466" operator="equal">
      <formula>"上调"</formula>
    </cfRule>
    <cfRule type="cellIs" dxfId="1" priority="5514" operator="equal">
      <formula>"下调"</formula>
    </cfRule>
    <cfRule type="cellIs" dxfId="0" priority="7562" operator="equal">
      <formula>"不变"</formula>
    </cfRule>
    <cfRule type="iconSet" priority="9610">
      <iconSet iconSet="3Arrows">
        <cfvo type="percent" val="0"/>
        <cfvo type="percent" val="33"/>
        <cfvo type="percent" val="67"/>
      </iconSet>
    </cfRule>
  </conditionalFormatting>
  <conditionalFormatting sqref="GSV16">
    <cfRule type="colorScale" priority="11658">
      <colorScale>
        <cfvo type="min"/>
        <cfvo type="max"/>
        <color rgb="FF63BE7B"/>
        <color rgb="FFFCFCFF"/>
      </colorScale>
    </cfRule>
  </conditionalFormatting>
  <conditionalFormatting sqref="GSX16">
    <cfRule type="colorScale" priority="13705">
      <colorScale>
        <cfvo type="min"/>
        <cfvo type="max"/>
        <color rgb="FFFF7128"/>
        <color rgb="FFFFEF9C"/>
      </colorScale>
    </cfRule>
    <cfRule type="colorScale" priority="157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SZ16">
    <cfRule type="cellIs" dxfId="3" priority="1417" operator="equal">
      <formula>"暂停"</formula>
    </cfRule>
    <cfRule type="cellIs" dxfId="2" priority="3465" operator="equal">
      <formula>"上调"</formula>
    </cfRule>
    <cfRule type="cellIs" dxfId="1" priority="5513" operator="equal">
      <formula>"下调"</formula>
    </cfRule>
    <cfRule type="cellIs" dxfId="0" priority="7561" operator="equal">
      <formula>"不变"</formula>
    </cfRule>
    <cfRule type="iconSet" priority="9609">
      <iconSet iconSet="3Arrows">
        <cfvo type="percent" val="0"/>
        <cfvo type="percent" val="33"/>
        <cfvo type="percent" val="67"/>
      </iconSet>
    </cfRule>
  </conditionalFormatting>
  <conditionalFormatting sqref="GTD16">
    <cfRule type="colorScale" priority="11657">
      <colorScale>
        <cfvo type="min"/>
        <cfvo type="max"/>
        <color rgb="FF63BE7B"/>
        <color rgb="FFFCFCFF"/>
      </colorScale>
    </cfRule>
  </conditionalFormatting>
  <conditionalFormatting sqref="GTF16">
    <cfRule type="colorScale" priority="13704">
      <colorScale>
        <cfvo type="min"/>
        <cfvo type="max"/>
        <color rgb="FFFF7128"/>
        <color rgb="FFFFEF9C"/>
      </colorScale>
    </cfRule>
    <cfRule type="colorScale" priority="157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TH16">
    <cfRule type="cellIs" dxfId="3" priority="1416" operator="equal">
      <formula>"暂停"</formula>
    </cfRule>
    <cfRule type="cellIs" dxfId="2" priority="3464" operator="equal">
      <formula>"上调"</formula>
    </cfRule>
    <cfRule type="cellIs" dxfId="1" priority="5512" operator="equal">
      <formula>"下调"</formula>
    </cfRule>
    <cfRule type="cellIs" dxfId="0" priority="7560" operator="equal">
      <formula>"不变"</formula>
    </cfRule>
    <cfRule type="iconSet" priority="9608">
      <iconSet iconSet="3Arrows">
        <cfvo type="percent" val="0"/>
        <cfvo type="percent" val="33"/>
        <cfvo type="percent" val="67"/>
      </iconSet>
    </cfRule>
  </conditionalFormatting>
  <conditionalFormatting sqref="GTL16">
    <cfRule type="colorScale" priority="11656">
      <colorScale>
        <cfvo type="min"/>
        <cfvo type="max"/>
        <color rgb="FF63BE7B"/>
        <color rgb="FFFCFCFF"/>
      </colorScale>
    </cfRule>
  </conditionalFormatting>
  <conditionalFormatting sqref="GTN16">
    <cfRule type="colorScale" priority="13703">
      <colorScale>
        <cfvo type="min"/>
        <cfvo type="max"/>
        <color rgb="FFFF7128"/>
        <color rgb="FFFFEF9C"/>
      </colorScale>
    </cfRule>
    <cfRule type="colorScale" priority="157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TP16">
    <cfRule type="cellIs" dxfId="3" priority="1415" operator="equal">
      <formula>"暂停"</formula>
    </cfRule>
    <cfRule type="cellIs" dxfId="2" priority="3463" operator="equal">
      <formula>"上调"</formula>
    </cfRule>
    <cfRule type="cellIs" dxfId="1" priority="5511" operator="equal">
      <formula>"下调"</formula>
    </cfRule>
    <cfRule type="cellIs" dxfId="0" priority="7559" operator="equal">
      <formula>"不变"</formula>
    </cfRule>
    <cfRule type="iconSet" priority="9607">
      <iconSet iconSet="3Arrows">
        <cfvo type="percent" val="0"/>
        <cfvo type="percent" val="33"/>
        <cfvo type="percent" val="67"/>
      </iconSet>
    </cfRule>
  </conditionalFormatting>
  <conditionalFormatting sqref="GTT16">
    <cfRule type="colorScale" priority="11655">
      <colorScale>
        <cfvo type="min"/>
        <cfvo type="max"/>
        <color rgb="FF63BE7B"/>
        <color rgb="FFFCFCFF"/>
      </colorScale>
    </cfRule>
  </conditionalFormatting>
  <conditionalFormatting sqref="GTV16">
    <cfRule type="colorScale" priority="13702">
      <colorScale>
        <cfvo type="min"/>
        <cfvo type="max"/>
        <color rgb="FFFF7128"/>
        <color rgb="FFFFEF9C"/>
      </colorScale>
    </cfRule>
    <cfRule type="colorScale" priority="157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TX16">
    <cfRule type="cellIs" dxfId="3" priority="1414" operator="equal">
      <formula>"暂停"</formula>
    </cfRule>
    <cfRule type="cellIs" dxfId="2" priority="3462" operator="equal">
      <formula>"上调"</formula>
    </cfRule>
    <cfRule type="cellIs" dxfId="1" priority="5510" operator="equal">
      <formula>"下调"</formula>
    </cfRule>
    <cfRule type="cellIs" dxfId="0" priority="7558" operator="equal">
      <formula>"不变"</formula>
    </cfRule>
    <cfRule type="iconSet" priority="9606">
      <iconSet iconSet="3Arrows">
        <cfvo type="percent" val="0"/>
        <cfvo type="percent" val="33"/>
        <cfvo type="percent" val="67"/>
      </iconSet>
    </cfRule>
  </conditionalFormatting>
  <conditionalFormatting sqref="GUB16">
    <cfRule type="colorScale" priority="11654">
      <colorScale>
        <cfvo type="min"/>
        <cfvo type="max"/>
        <color rgb="FF63BE7B"/>
        <color rgb="FFFCFCFF"/>
      </colorScale>
    </cfRule>
  </conditionalFormatting>
  <conditionalFormatting sqref="GUD16">
    <cfRule type="colorScale" priority="13701">
      <colorScale>
        <cfvo type="min"/>
        <cfvo type="max"/>
        <color rgb="FFFF7128"/>
        <color rgb="FFFFEF9C"/>
      </colorScale>
    </cfRule>
    <cfRule type="colorScale" priority="157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UF16">
    <cfRule type="cellIs" dxfId="3" priority="1413" operator="equal">
      <formula>"暂停"</formula>
    </cfRule>
    <cfRule type="cellIs" dxfId="2" priority="3461" operator="equal">
      <formula>"上调"</formula>
    </cfRule>
    <cfRule type="cellIs" dxfId="1" priority="5509" operator="equal">
      <formula>"下调"</formula>
    </cfRule>
    <cfRule type="cellIs" dxfId="0" priority="7557" operator="equal">
      <formula>"不变"</formula>
    </cfRule>
    <cfRule type="iconSet" priority="9605">
      <iconSet iconSet="3Arrows">
        <cfvo type="percent" val="0"/>
        <cfvo type="percent" val="33"/>
        <cfvo type="percent" val="67"/>
      </iconSet>
    </cfRule>
  </conditionalFormatting>
  <conditionalFormatting sqref="GUJ16">
    <cfRule type="colorScale" priority="11653">
      <colorScale>
        <cfvo type="min"/>
        <cfvo type="max"/>
        <color rgb="FF63BE7B"/>
        <color rgb="FFFCFCFF"/>
      </colorScale>
    </cfRule>
  </conditionalFormatting>
  <conditionalFormatting sqref="GUL16">
    <cfRule type="colorScale" priority="13700">
      <colorScale>
        <cfvo type="min"/>
        <cfvo type="max"/>
        <color rgb="FFFF7128"/>
        <color rgb="FFFFEF9C"/>
      </colorScale>
    </cfRule>
    <cfRule type="colorScale" priority="157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UN16">
    <cfRule type="cellIs" dxfId="3" priority="1412" operator="equal">
      <formula>"暂停"</formula>
    </cfRule>
    <cfRule type="cellIs" dxfId="2" priority="3460" operator="equal">
      <formula>"上调"</formula>
    </cfRule>
    <cfRule type="cellIs" dxfId="1" priority="5508" operator="equal">
      <formula>"下调"</formula>
    </cfRule>
    <cfRule type="cellIs" dxfId="0" priority="7556" operator="equal">
      <formula>"不变"</formula>
    </cfRule>
    <cfRule type="iconSet" priority="9604">
      <iconSet iconSet="3Arrows">
        <cfvo type="percent" val="0"/>
        <cfvo type="percent" val="33"/>
        <cfvo type="percent" val="67"/>
      </iconSet>
    </cfRule>
  </conditionalFormatting>
  <conditionalFormatting sqref="GUR16">
    <cfRule type="colorScale" priority="11652">
      <colorScale>
        <cfvo type="min"/>
        <cfvo type="max"/>
        <color rgb="FF63BE7B"/>
        <color rgb="FFFCFCFF"/>
      </colorScale>
    </cfRule>
  </conditionalFormatting>
  <conditionalFormatting sqref="GUT16">
    <cfRule type="colorScale" priority="13699">
      <colorScale>
        <cfvo type="min"/>
        <cfvo type="max"/>
        <color rgb="FFFF7128"/>
        <color rgb="FFFFEF9C"/>
      </colorScale>
    </cfRule>
    <cfRule type="colorScale" priority="157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UV16">
    <cfRule type="cellIs" dxfId="3" priority="1411" operator="equal">
      <formula>"暂停"</formula>
    </cfRule>
    <cfRule type="cellIs" dxfId="2" priority="3459" operator="equal">
      <formula>"上调"</formula>
    </cfRule>
    <cfRule type="cellIs" dxfId="1" priority="5507" operator="equal">
      <formula>"下调"</formula>
    </cfRule>
    <cfRule type="cellIs" dxfId="0" priority="7555" operator="equal">
      <formula>"不变"</formula>
    </cfRule>
    <cfRule type="iconSet" priority="9603">
      <iconSet iconSet="3Arrows">
        <cfvo type="percent" val="0"/>
        <cfvo type="percent" val="33"/>
        <cfvo type="percent" val="67"/>
      </iconSet>
    </cfRule>
  </conditionalFormatting>
  <conditionalFormatting sqref="GUZ16">
    <cfRule type="colorScale" priority="11651">
      <colorScale>
        <cfvo type="min"/>
        <cfvo type="max"/>
        <color rgb="FF63BE7B"/>
        <color rgb="FFFCFCFF"/>
      </colorScale>
    </cfRule>
  </conditionalFormatting>
  <conditionalFormatting sqref="GVB16">
    <cfRule type="colorScale" priority="13698">
      <colorScale>
        <cfvo type="min"/>
        <cfvo type="max"/>
        <color rgb="FFFF7128"/>
        <color rgb="FFFFEF9C"/>
      </colorScale>
    </cfRule>
    <cfRule type="colorScale" priority="157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VD16">
    <cfRule type="cellIs" dxfId="3" priority="1410" operator="equal">
      <formula>"暂停"</formula>
    </cfRule>
    <cfRule type="cellIs" dxfId="2" priority="3458" operator="equal">
      <formula>"上调"</formula>
    </cfRule>
    <cfRule type="cellIs" dxfId="1" priority="5506" operator="equal">
      <formula>"下调"</formula>
    </cfRule>
    <cfRule type="cellIs" dxfId="0" priority="7554" operator="equal">
      <formula>"不变"</formula>
    </cfRule>
    <cfRule type="iconSet" priority="9602">
      <iconSet iconSet="3Arrows">
        <cfvo type="percent" val="0"/>
        <cfvo type="percent" val="33"/>
        <cfvo type="percent" val="67"/>
      </iconSet>
    </cfRule>
  </conditionalFormatting>
  <conditionalFormatting sqref="GVH16">
    <cfRule type="colorScale" priority="11650">
      <colorScale>
        <cfvo type="min"/>
        <cfvo type="max"/>
        <color rgb="FF63BE7B"/>
        <color rgb="FFFCFCFF"/>
      </colorScale>
    </cfRule>
  </conditionalFormatting>
  <conditionalFormatting sqref="GVJ16">
    <cfRule type="colorScale" priority="13697">
      <colorScale>
        <cfvo type="min"/>
        <cfvo type="max"/>
        <color rgb="FFFF7128"/>
        <color rgb="FFFFEF9C"/>
      </colorScale>
    </cfRule>
    <cfRule type="colorScale" priority="157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VL16">
    <cfRule type="cellIs" dxfId="3" priority="1409" operator="equal">
      <formula>"暂停"</formula>
    </cfRule>
    <cfRule type="cellIs" dxfId="2" priority="3457" operator="equal">
      <formula>"上调"</formula>
    </cfRule>
    <cfRule type="cellIs" dxfId="1" priority="5505" operator="equal">
      <formula>"下调"</formula>
    </cfRule>
    <cfRule type="cellIs" dxfId="0" priority="7553" operator="equal">
      <formula>"不变"</formula>
    </cfRule>
    <cfRule type="iconSet" priority="9601">
      <iconSet iconSet="3Arrows">
        <cfvo type="percent" val="0"/>
        <cfvo type="percent" val="33"/>
        <cfvo type="percent" val="67"/>
      </iconSet>
    </cfRule>
  </conditionalFormatting>
  <conditionalFormatting sqref="GVP16">
    <cfRule type="colorScale" priority="11649">
      <colorScale>
        <cfvo type="min"/>
        <cfvo type="max"/>
        <color rgb="FF63BE7B"/>
        <color rgb="FFFCFCFF"/>
      </colorScale>
    </cfRule>
  </conditionalFormatting>
  <conditionalFormatting sqref="GVR16">
    <cfRule type="colorScale" priority="13696">
      <colorScale>
        <cfvo type="min"/>
        <cfvo type="max"/>
        <color rgb="FFFF7128"/>
        <color rgb="FFFFEF9C"/>
      </colorScale>
    </cfRule>
    <cfRule type="colorScale" priority="157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VT16">
    <cfRule type="cellIs" dxfId="3" priority="1408" operator="equal">
      <formula>"暂停"</formula>
    </cfRule>
    <cfRule type="cellIs" dxfId="2" priority="3456" operator="equal">
      <formula>"上调"</formula>
    </cfRule>
    <cfRule type="cellIs" dxfId="1" priority="5504" operator="equal">
      <formula>"下调"</formula>
    </cfRule>
    <cfRule type="cellIs" dxfId="0" priority="7552" operator="equal">
      <formula>"不变"</formula>
    </cfRule>
    <cfRule type="iconSet" priority="9600">
      <iconSet iconSet="3Arrows">
        <cfvo type="percent" val="0"/>
        <cfvo type="percent" val="33"/>
        <cfvo type="percent" val="67"/>
      </iconSet>
    </cfRule>
  </conditionalFormatting>
  <conditionalFormatting sqref="GVX16">
    <cfRule type="colorScale" priority="11648">
      <colorScale>
        <cfvo type="min"/>
        <cfvo type="max"/>
        <color rgb="FF63BE7B"/>
        <color rgb="FFFCFCFF"/>
      </colorScale>
    </cfRule>
  </conditionalFormatting>
  <conditionalFormatting sqref="GVZ16">
    <cfRule type="colorScale" priority="13695">
      <colorScale>
        <cfvo type="min"/>
        <cfvo type="max"/>
        <color rgb="FFFF7128"/>
        <color rgb="FFFFEF9C"/>
      </colorScale>
    </cfRule>
    <cfRule type="colorScale" priority="157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WB16">
    <cfRule type="cellIs" dxfId="3" priority="1407" operator="equal">
      <formula>"暂停"</formula>
    </cfRule>
    <cfRule type="cellIs" dxfId="2" priority="3455" operator="equal">
      <formula>"上调"</formula>
    </cfRule>
    <cfRule type="cellIs" dxfId="1" priority="5503" operator="equal">
      <formula>"下调"</formula>
    </cfRule>
    <cfRule type="cellIs" dxfId="0" priority="7551" operator="equal">
      <formula>"不变"</formula>
    </cfRule>
    <cfRule type="iconSet" priority="9599">
      <iconSet iconSet="3Arrows">
        <cfvo type="percent" val="0"/>
        <cfvo type="percent" val="33"/>
        <cfvo type="percent" val="67"/>
      </iconSet>
    </cfRule>
  </conditionalFormatting>
  <conditionalFormatting sqref="GWF16">
    <cfRule type="colorScale" priority="11647">
      <colorScale>
        <cfvo type="min"/>
        <cfvo type="max"/>
        <color rgb="FF63BE7B"/>
        <color rgb="FFFCFCFF"/>
      </colorScale>
    </cfRule>
  </conditionalFormatting>
  <conditionalFormatting sqref="GWH16">
    <cfRule type="colorScale" priority="13694">
      <colorScale>
        <cfvo type="min"/>
        <cfvo type="max"/>
        <color rgb="FFFF7128"/>
        <color rgb="FFFFEF9C"/>
      </colorScale>
    </cfRule>
    <cfRule type="colorScale" priority="157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WJ16">
    <cfRule type="cellIs" dxfId="3" priority="1406" operator="equal">
      <formula>"暂停"</formula>
    </cfRule>
    <cfRule type="cellIs" dxfId="2" priority="3454" operator="equal">
      <formula>"上调"</formula>
    </cfRule>
    <cfRule type="cellIs" dxfId="1" priority="5502" operator="equal">
      <formula>"下调"</formula>
    </cfRule>
    <cfRule type="cellIs" dxfId="0" priority="7550" operator="equal">
      <formula>"不变"</formula>
    </cfRule>
    <cfRule type="iconSet" priority="9598">
      <iconSet iconSet="3Arrows">
        <cfvo type="percent" val="0"/>
        <cfvo type="percent" val="33"/>
        <cfvo type="percent" val="67"/>
      </iconSet>
    </cfRule>
  </conditionalFormatting>
  <conditionalFormatting sqref="GWN16">
    <cfRule type="colorScale" priority="11646">
      <colorScale>
        <cfvo type="min"/>
        <cfvo type="max"/>
        <color rgb="FF63BE7B"/>
        <color rgb="FFFCFCFF"/>
      </colorScale>
    </cfRule>
  </conditionalFormatting>
  <conditionalFormatting sqref="GWP16">
    <cfRule type="colorScale" priority="13693">
      <colorScale>
        <cfvo type="min"/>
        <cfvo type="max"/>
        <color rgb="FFFF7128"/>
        <color rgb="FFFFEF9C"/>
      </colorScale>
    </cfRule>
    <cfRule type="colorScale" priority="157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WR16">
    <cfRule type="cellIs" dxfId="3" priority="1405" operator="equal">
      <formula>"暂停"</formula>
    </cfRule>
    <cfRule type="cellIs" dxfId="2" priority="3453" operator="equal">
      <formula>"上调"</formula>
    </cfRule>
    <cfRule type="cellIs" dxfId="1" priority="5501" operator="equal">
      <formula>"下调"</formula>
    </cfRule>
    <cfRule type="cellIs" dxfId="0" priority="7549" operator="equal">
      <formula>"不变"</formula>
    </cfRule>
    <cfRule type="iconSet" priority="9597">
      <iconSet iconSet="3Arrows">
        <cfvo type="percent" val="0"/>
        <cfvo type="percent" val="33"/>
        <cfvo type="percent" val="67"/>
      </iconSet>
    </cfRule>
  </conditionalFormatting>
  <conditionalFormatting sqref="GWV16">
    <cfRule type="colorScale" priority="11645">
      <colorScale>
        <cfvo type="min"/>
        <cfvo type="max"/>
        <color rgb="FF63BE7B"/>
        <color rgb="FFFCFCFF"/>
      </colorScale>
    </cfRule>
  </conditionalFormatting>
  <conditionalFormatting sqref="GWX16">
    <cfRule type="colorScale" priority="13692">
      <colorScale>
        <cfvo type="min"/>
        <cfvo type="max"/>
        <color rgb="FFFF7128"/>
        <color rgb="FFFFEF9C"/>
      </colorScale>
    </cfRule>
    <cfRule type="colorScale" priority="157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WZ16">
    <cfRule type="cellIs" dxfId="3" priority="1404" operator="equal">
      <formula>"暂停"</formula>
    </cfRule>
    <cfRule type="cellIs" dxfId="2" priority="3452" operator="equal">
      <formula>"上调"</formula>
    </cfRule>
    <cfRule type="cellIs" dxfId="1" priority="5500" operator="equal">
      <formula>"下调"</formula>
    </cfRule>
    <cfRule type="cellIs" dxfId="0" priority="7548" operator="equal">
      <formula>"不变"</formula>
    </cfRule>
    <cfRule type="iconSet" priority="9596">
      <iconSet iconSet="3Arrows">
        <cfvo type="percent" val="0"/>
        <cfvo type="percent" val="33"/>
        <cfvo type="percent" val="67"/>
      </iconSet>
    </cfRule>
  </conditionalFormatting>
  <conditionalFormatting sqref="GXD16">
    <cfRule type="colorScale" priority="11644">
      <colorScale>
        <cfvo type="min"/>
        <cfvo type="max"/>
        <color rgb="FF63BE7B"/>
        <color rgb="FFFCFCFF"/>
      </colorScale>
    </cfRule>
  </conditionalFormatting>
  <conditionalFormatting sqref="GXF16">
    <cfRule type="colorScale" priority="13691">
      <colorScale>
        <cfvo type="min"/>
        <cfvo type="max"/>
        <color rgb="FFFF7128"/>
        <color rgb="FFFFEF9C"/>
      </colorScale>
    </cfRule>
    <cfRule type="colorScale" priority="157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XH16">
    <cfRule type="cellIs" dxfId="3" priority="1403" operator="equal">
      <formula>"暂停"</formula>
    </cfRule>
    <cfRule type="cellIs" dxfId="2" priority="3451" operator="equal">
      <formula>"上调"</formula>
    </cfRule>
    <cfRule type="cellIs" dxfId="1" priority="5499" operator="equal">
      <formula>"下调"</formula>
    </cfRule>
    <cfRule type="cellIs" dxfId="0" priority="7547" operator="equal">
      <formula>"不变"</formula>
    </cfRule>
    <cfRule type="iconSet" priority="9595">
      <iconSet iconSet="3Arrows">
        <cfvo type="percent" val="0"/>
        <cfvo type="percent" val="33"/>
        <cfvo type="percent" val="67"/>
      </iconSet>
    </cfRule>
  </conditionalFormatting>
  <conditionalFormatting sqref="GXL16">
    <cfRule type="colorScale" priority="11643">
      <colorScale>
        <cfvo type="min"/>
        <cfvo type="max"/>
        <color rgb="FF63BE7B"/>
        <color rgb="FFFCFCFF"/>
      </colorScale>
    </cfRule>
  </conditionalFormatting>
  <conditionalFormatting sqref="GXN16">
    <cfRule type="colorScale" priority="13690">
      <colorScale>
        <cfvo type="min"/>
        <cfvo type="max"/>
        <color rgb="FFFF7128"/>
        <color rgb="FFFFEF9C"/>
      </colorScale>
    </cfRule>
    <cfRule type="colorScale" priority="157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XP16">
    <cfRule type="cellIs" dxfId="3" priority="1402" operator="equal">
      <formula>"暂停"</formula>
    </cfRule>
    <cfRule type="cellIs" dxfId="2" priority="3450" operator="equal">
      <formula>"上调"</formula>
    </cfRule>
    <cfRule type="cellIs" dxfId="1" priority="5498" operator="equal">
      <formula>"下调"</formula>
    </cfRule>
    <cfRule type="cellIs" dxfId="0" priority="7546" operator="equal">
      <formula>"不变"</formula>
    </cfRule>
    <cfRule type="iconSet" priority="9594">
      <iconSet iconSet="3Arrows">
        <cfvo type="percent" val="0"/>
        <cfvo type="percent" val="33"/>
        <cfvo type="percent" val="67"/>
      </iconSet>
    </cfRule>
  </conditionalFormatting>
  <conditionalFormatting sqref="GXT16">
    <cfRule type="colorScale" priority="11642">
      <colorScale>
        <cfvo type="min"/>
        <cfvo type="max"/>
        <color rgb="FF63BE7B"/>
        <color rgb="FFFCFCFF"/>
      </colorScale>
    </cfRule>
  </conditionalFormatting>
  <conditionalFormatting sqref="GXV16">
    <cfRule type="colorScale" priority="13689">
      <colorScale>
        <cfvo type="min"/>
        <cfvo type="max"/>
        <color rgb="FFFF7128"/>
        <color rgb="FFFFEF9C"/>
      </colorScale>
    </cfRule>
    <cfRule type="colorScale" priority="157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XX16">
    <cfRule type="cellIs" dxfId="3" priority="1401" operator="equal">
      <formula>"暂停"</formula>
    </cfRule>
    <cfRule type="cellIs" dxfId="2" priority="3449" operator="equal">
      <formula>"上调"</formula>
    </cfRule>
    <cfRule type="cellIs" dxfId="1" priority="5497" operator="equal">
      <formula>"下调"</formula>
    </cfRule>
    <cfRule type="cellIs" dxfId="0" priority="7545" operator="equal">
      <formula>"不变"</formula>
    </cfRule>
    <cfRule type="iconSet" priority="9593">
      <iconSet iconSet="3Arrows">
        <cfvo type="percent" val="0"/>
        <cfvo type="percent" val="33"/>
        <cfvo type="percent" val="67"/>
      </iconSet>
    </cfRule>
  </conditionalFormatting>
  <conditionalFormatting sqref="GYB16">
    <cfRule type="colorScale" priority="11641">
      <colorScale>
        <cfvo type="min"/>
        <cfvo type="max"/>
        <color rgb="FF63BE7B"/>
        <color rgb="FFFCFCFF"/>
      </colorScale>
    </cfRule>
  </conditionalFormatting>
  <conditionalFormatting sqref="GYD16">
    <cfRule type="colorScale" priority="13688">
      <colorScale>
        <cfvo type="min"/>
        <cfvo type="max"/>
        <color rgb="FFFF7128"/>
        <color rgb="FFFFEF9C"/>
      </colorScale>
    </cfRule>
    <cfRule type="colorScale" priority="157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YF16">
    <cfRule type="cellIs" dxfId="3" priority="1400" operator="equal">
      <formula>"暂停"</formula>
    </cfRule>
    <cfRule type="cellIs" dxfId="2" priority="3448" operator="equal">
      <formula>"上调"</formula>
    </cfRule>
    <cfRule type="cellIs" dxfId="1" priority="5496" operator="equal">
      <formula>"下调"</formula>
    </cfRule>
    <cfRule type="cellIs" dxfId="0" priority="7544" operator="equal">
      <formula>"不变"</formula>
    </cfRule>
    <cfRule type="iconSet" priority="9592">
      <iconSet iconSet="3Arrows">
        <cfvo type="percent" val="0"/>
        <cfvo type="percent" val="33"/>
        <cfvo type="percent" val="67"/>
      </iconSet>
    </cfRule>
  </conditionalFormatting>
  <conditionalFormatting sqref="GYJ16">
    <cfRule type="colorScale" priority="11640">
      <colorScale>
        <cfvo type="min"/>
        <cfvo type="max"/>
        <color rgb="FF63BE7B"/>
        <color rgb="FFFCFCFF"/>
      </colorScale>
    </cfRule>
  </conditionalFormatting>
  <conditionalFormatting sqref="GYL16">
    <cfRule type="colorScale" priority="13687">
      <colorScale>
        <cfvo type="min"/>
        <cfvo type="max"/>
        <color rgb="FFFF7128"/>
        <color rgb="FFFFEF9C"/>
      </colorScale>
    </cfRule>
    <cfRule type="colorScale" priority="157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YN16">
    <cfRule type="cellIs" dxfId="3" priority="1399" operator="equal">
      <formula>"暂停"</formula>
    </cfRule>
    <cfRule type="cellIs" dxfId="2" priority="3447" operator="equal">
      <formula>"上调"</formula>
    </cfRule>
    <cfRule type="cellIs" dxfId="1" priority="5495" operator="equal">
      <formula>"下调"</formula>
    </cfRule>
    <cfRule type="cellIs" dxfId="0" priority="7543" operator="equal">
      <formula>"不变"</formula>
    </cfRule>
    <cfRule type="iconSet" priority="9591">
      <iconSet iconSet="3Arrows">
        <cfvo type="percent" val="0"/>
        <cfvo type="percent" val="33"/>
        <cfvo type="percent" val="67"/>
      </iconSet>
    </cfRule>
  </conditionalFormatting>
  <conditionalFormatting sqref="GYR16">
    <cfRule type="colorScale" priority="11639">
      <colorScale>
        <cfvo type="min"/>
        <cfvo type="max"/>
        <color rgb="FF63BE7B"/>
        <color rgb="FFFCFCFF"/>
      </colorScale>
    </cfRule>
  </conditionalFormatting>
  <conditionalFormatting sqref="GYT16">
    <cfRule type="colorScale" priority="13686">
      <colorScale>
        <cfvo type="min"/>
        <cfvo type="max"/>
        <color rgb="FFFF7128"/>
        <color rgb="FFFFEF9C"/>
      </colorScale>
    </cfRule>
    <cfRule type="colorScale" priority="157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YV16">
    <cfRule type="cellIs" dxfId="3" priority="1398" operator="equal">
      <formula>"暂停"</formula>
    </cfRule>
    <cfRule type="cellIs" dxfId="2" priority="3446" operator="equal">
      <formula>"上调"</formula>
    </cfRule>
    <cfRule type="cellIs" dxfId="1" priority="5494" operator="equal">
      <formula>"下调"</formula>
    </cfRule>
    <cfRule type="cellIs" dxfId="0" priority="7542" operator="equal">
      <formula>"不变"</formula>
    </cfRule>
    <cfRule type="iconSet" priority="9590">
      <iconSet iconSet="3Arrows">
        <cfvo type="percent" val="0"/>
        <cfvo type="percent" val="33"/>
        <cfvo type="percent" val="67"/>
      </iconSet>
    </cfRule>
  </conditionalFormatting>
  <conditionalFormatting sqref="GYZ16">
    <cfRule type="colorScale" priority="11638">
      <colorScale>
        <cfvo type="min"/>
        <cfvo type="max"/>
        <color rgb="FF63BE7B"/>
        <color rgb="FFFCFCFF"/>
      </colorScale>
    </cfRule>
  </conditionalFormatting>
  <conditionalFormatting sqref="GZB16">
    <cfRule type="colorScale" priority="13685">
      <colorScale>
        <cfvo type="min"/>
        <cfvo type="max"/>
        <color rgb="FFFF7128"/>
        <color rgb="FFFFEF9C"/>
      </colorScale>
    </cfRule>
    <cfRule type="colorScale" priority="157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ZD16">
    <cfRule type="cellIs" dxfId="3" priority="1397" operator="equal">
      <formula>"暂停"</formula>
    </cfRule>
    <cfRule type="cellIs" dxfId="2" priority="3445" operator="equal">
      <formula>"上调"</formula>
    </cfRule>
    <cfRule type="cellIs" dxfId="1" priority="5493" operator="equal">
      <formula>"下调"</formula>
    </cfRule>
    <cfRule type="cellIs" dxfId="0" priority="7541" operator="equal">
      <formula>"不变"</formula>
    </cfRule>
    <cfRule type="iconSet" priority="9589">
      <iconSet iconSet="3Arrows">
        <cfvo type="percent" val="0"/>
        <cfvo type="percent" val="33"/>
        <cfvo type="percent" val="67"/>
      </iconSet>
    </cfRule>
  </conditionalFormatting>
  <conditionalFormatting sqref="GZH16">
    <cfRule type="colorScale" priority="11637">
      <colorScale>
        <cfvo type="min"/>
        <cfvo type="max"/>
        <color rgb="FF63BE7B"/>
        <color rgb="FFFCFCFF"/>
      </colorScale>
    </cfRule>
  </conditionalFormatting>
  <conditionalFormatting sqref="GZJ16">
    <cfRule type="colorScale" priority="13684">
      <colorScale>
        <cfvo type="min"/>
        <cfvo type="max"/>
        <color rgb="FFFF7128"/>
        <color rgb="FFFFEF9C"/>
      </colorScale>
    </cfRule>
    <cfRule type="colorScale" priority="157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ZL16">
    <cfRule type="cellIs" dxfId="3" priority="1396" operator="equal">
      <formula>"暂停"</formula>
    </cfRule>
    <cfRule type="cellIs" dxfId="2" priority="3444" operator="equal">
      <formula>"上调"</formula>
    </cfRule>
    <cfRule type="cellIs" dxfId="1" priority="5492" operator="equal">
      <formula>"下调"</formula>
    </cfRule>
    <cfRule type="cellIs" dxfId="0" priority="7540" operator="equal">
      <formula>"不变"</formula>
    </cfRule>
    <cfRule type="iconSet" priority="9588">
      <iconSet iconSet="3Arrows">
        <cfvo type="percent" val="0"/>
        <cfvo type="percent" val="33"/>
        <cfvo type="percent" val="67"/>
      </iconSet>
    </cfRule>
  </conditionalFormatting>
  <conditionalFormatting sqref="GZP16">
    <cfRule type="colorScale" priority="11636">
      <colorScale>
        <cfvo type="min"/>
        <cfvo type="max"/>
        <color rgb="FF63BE7B"/>
        <color rgb="FFFCFCFF"/>
      </colorScale>
    </cfRule>
  </conditionalFormatting>
  <conditionalFormatting sqref="GZR16">
    <cfRule type="colorScale" priority="13683">
      <colorScale>
        <cfvo type="min"/>
        <cfvo type="max"/>
        <color rgb="FFFF7128"/>
        <color rgb="FFFFEF9C"/>
      </colorScale>
    </cfRule>
    <cfRule type="colorScale" priority="157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ZT16">
    <cfRule type="cellIs" dxfId="3" priority="1395" operator="equal">
      <formula>"暂停"</formula>
    </cfRule>
    <cfRule type="cellIs" dxfId="2" priority="3443" operator="equal">
      <formula>"上调"</formula>
    </cfRule>
    <cfRule type="cellIs" dxfId="1" priority="5491" operator="equal">
      <formula>"下调"</formula>
    </cfRule>
    <cfRule type="cellIs" dxfId="0" priority="7539" operator="equal">
      <formula>"不变"</formula>
    </cfRule>
    <cfRule type="iconSet" priority="9587">
      <iconSet iconSet="3Arrows">
        <cfvo type="percent" val="0"/>
        <cfvo type="percent" val="33"/>
        <cfvo type="percent" val="67"/>
      </iconSet>
    </cfRule>
  </conditionalFormatting>
  <conditionalFormatting sqref="GZX16">
    <cfRule type="colorScale" priority="11635">
      <colorScale>
        <cfvo type="min"/>
        <cfvo type="max"/>
        <color rgb="FF63BE7B"/>
        <color rgb="FFFCFCFF"/>
      </colorScale>
    </cfRule>
  </conditionalFormatting>
  <conditionalFormatting sqref="GZZ16">
    <cfRule type="colorScale" priority="13682">
      <colorScale>
        <cfvo type="min"/>
        <cfvo type="max"/>
        <color rgb="FFFF7128"/>
        <color rgb="FFFFEF9C"/>
      </colorScale>
    </cfRule>
    <cfRule type="colorScale" priority="157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AB16">
    <cfRule type="cellIs" dxfId="3" priority="1394" operator="equal">
      <formula>"暂停"</formula>
    </cfRule>
    <cfRule type="cellIs" dxfId="2" priority="3442" operator="equal">
      <formula>"上调"</formula>
    </cfRule>
    <cfRule type="cellIs" dxfId="1" priority="5490" operator="equal">
      <formula>"下调"</formula>
    </cfRule>
    <cfRule type="cellIs" dxfId="0" priority="7538" operator="equal">
      <formula>"不变"</formula>
    </cfRule>
    <cfRule type="iconSet" priority="9586">
      <iconSet iconSet="3Arrows">
        <cfvo type="percent" val="0"/>
        <cfvo type="percent" val="33"/>
        <cfvo type="percent" val="67"/>
      </iconSet>
    </cfRule>
  </conditionalFormatting>
  <conditionalFormatting sqref="HAF16">
    <cfRule type="colorScale" priority="11634">
      <colorScale>
        <cfvo type="min"/>
        <cfvo type="max"/>
        <color rgb="FF63BE7B"/>
        <color rgb="FFFCFCFF"/>
      </colorScale>
    </cfRule>
  </conditionalFormatting>
  <conditionalFormatting sqref="HAH16">
    <cfRule type="colorScale" priority="13681">
      <colorScale>
        <cfvo type="min"/>
        <cfvo type="max"/>
        <color rgb="FFFF7128"/>
        <color rgb="FFFFEF9C"/>
      </colorScale>
    </cfRule>
    <cfRule type="colorScale" priority="157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AJ16">
    <cfRule type="cellIs" dxfId="3" priority="1393" operator="equal">
      <formula>"暂停"</formula>
    </cfRule>
    <cfRule type="cellIs" dxfId="2" priority="3441" operator="equal">
      <formula>"上调"</formula>
    </cfRule>
    <cfRule type="cellIs" dxfId="1" priority="5489" operator="equal">
      <formula>"下调"</formula>
    </cfRule>
    <cfRule type="cellIs" dxfId="0" priority="7537" operator="equal">
      <formula>"不变"</formula>
    </cfRule>
    <cfRule type="iconSet" priority="9585">
      <iconSet iconSet="3Arrows">
        <cfvo type="percent" val="0"/>
        <cfvo type="percent" val="33"/>
        <cfvo type="percent" val="67"/>
      </iconSet>
    </cfRule>
  </conditionalFormatting>
  <conditionalFormatting sqref="HAN16">
    <cfRule type="colorScale" priority="11633">
      <colorScale>
        <cfvo type="min"/>
        <cfvo type="max"/>
        <color rgb="FF63BE7B"/>
        <color rgb="FFFCFCFF"/>
      </colorScale>
    </cfRule>
  </conditionalFormatting>
  <conditionalFormatting sqref="HAP16">
    <cfRule type="colorScale" priority="13680">
      <colorScale>
        <cfvo type="min"/>
        <cfvo type="max"/>
        <color rgb="FFFF7128"/>
        <color rgb="FFFFEF9C"/>
      </colorScale>
    </cfRule>
    <cfRule type="colorScale" priority="157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AR16">
    <cfRule type="cellIs" dxfId="3" priority="1392" operator="equal">
      <formula>"暂停"</formula>
    </cfRule>
    <cfRule type="cellIs" dxfId="2" priority="3440" operator="equal">
      <formula>"上调"</formula>
    </cfRule>
    <cfRule type="cellIs" dxfId="1" priority="5488" operator="equal">
      <formula>"下调"</formula>
    </cfRule>
    <cfRule type="cellIs" dxfId="0" priority="7536" operator="equal">
      <formula>"不变"</formula>
    </cfRule>
    <cfRule type="iconSet" priority="9584">
      <iconSet iconSet="3Arrows">
        <cfvo type="percent" val="0"/>
        <cfvo type="percent" val="33"/>
        <cfvo type="percent" val="67"/>
      </iconSet>
    </cfRule>
  </conditionalFormatting>
  <conditionalFormatting sqref="HAV16">
    <cfRule type="colorScale" priority="11632">
      <colorScale>
        <cfvo type="min"/>
        <cfvo type="max"/>
        <color rgb="FF63BE7B"/>
        <color rgb="FFFCFCFF"/>
      </colorScale>
    </cfRule>
  </conditionalFormatting>
  <conditionalFormatting sqref="HAX16">
    <cfRule type="colorScale" priority="13679">
      <colorScale>
        <cfvo type="min"/>
        <cfvo type="max"/>
        <color rgb="FFFF7128"/>
        <color rgb="FFFFEF9C"/>
      </colorScale>
    </cfRule>
    <cfRule type="colorScale" priority="157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AZ16">
    <cfRule type="cellIs" dxfId="3" priority="1391" operator="equal">
      <formula>"暂停"</formula>
    </cfRule>
    <cfRule type="cellIs" dxfId="2" priority="3439" operator="equal">
      <formula>"上调"</formula>
    </cfRule>
    <cfRule type="cellIs" dxfId="1" priority="5487" operator="equal">
      <formula>"下调"</formula>
    </cfRule>
    <cfRule type="cellIs" dxfId="0" priority="7535" operator="equal">
      <formula>"不变"</formula>
    </cfRule>
    <cfRule type="iconSet" priority="9583">
      <iconSet iconSet="3Arrows">
        <cfvo type="percent" val="0"/>
        <cfvo type="percent" val="33"/>
        <cfvo type="percent" val="67"/>
      </iconSet>
    </cfRule>
  </conditionalFormatting>
  <conditionalFormatting sqref="HBD16">
    <cfRule type="colorScale" priority="11631">
      <colorScale>
        <cfvo type="min"/>
        <cfvo type="max"/>
        <color rgb="FF63BE7B"/>
        <color rgb="FFFCFCFF"/>
      </colorScale>
    </cfRule>
  </conditionalFormatting>
  <conditionalFormatting sqref="HBF16">
    <cfRule type="colorScale" priority="13678">
      <colorScale>
        <cfvo type="min"/>
        <cfvo type="max"/>
        <color rgb="FFFF7128"/>
        <color rgb="FFFFEF9C"/>
      </colorScale>
    </cfRule>
    <cfRule type="colorScale" priority="157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BH16">
    <cfRule type="cellIs" dxfId="3" priority="1390" operator="equal">
      <formula>"暂停"</formula>
    </cfRule>
    <cfRule type="cellIs" dxfId="2" priority="3438" operator="equal">
      <formula>"上调"</formula>
    </cfRule>
    <cfRule type="cellIs" dxfId="1" priority="5486" operator="equal">
      <formula>"下调"</formula>
    </cfRule>
    <cfRule type="cellIs" dxfId="0" priority="7534" operator="equal">
      <formula>"不变"</formula>
    </cfRule>
    <cfRule type="iconSet" priority="9582">
      <iconSet iconSet="3Arrows">
        <cfvo type="percent" val="0"/>
        <cfvo type="percent" val="33"/>
        <cfvo type="percent" val="67"/>
      </iconSet>
    </cfRule>
  </conditionalFormatting>
  <conditionalFormatting sqref="HBL16">
    <cfRule type="colorScale" priority="11630">
      <colorScale>
        <cfvo type="min"/>
        <cfvo type="max"/>
        <color rgb="FF63BE7B"/>
        <color rgb="FFFCFCFF"/>
      </colorScale>
    </cfRule>
  </conditionalFormatting>
  <conditionalFormatting sqref="HBN16">
    <cfRule type="colorScale" priority="13677">
      <colorScale>
        <cfvo type="min"/>
        <cfvo type="max"/>
        <color rgb="FFFF7128"/>
        <color rgb="FFFFEF9C"/>
      </colorScale>
    </cfRule>
    <cfRule type="colorScale" priority="157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BP16">
    <cfRule type="cellIs" dxfId="3" priority="1389" operator="equal">
      <formula>"暂停"</formula>
    </cfRule>
    <cfRule type="cellIs" dxfId="2" priority="3437" operator="equal">
      <formula>"上调"</formula>
    </cfRule>
    <cfRule type="cellIs" dxfId="1" priority="5485" operator="equal">
      <formula>"下调"</formula>
    </cfRule>
    <cfRule type="cellIs" dxfId="0" priority="7533" operator="equal">
      <formula>"不变"</formula>
    </cfRule>
    <cfRule type="iconSet" priority="9581">
      <iconSet iconSet="3Arrows">
        <cfvo type="percent" val="0"/>
        <cfvo type="percent" val="33"/>
        <cfvo type="percent" val="67"/>
      </iconSet>
    </cfRule>
  </conditionalFormatting>
  <conditionalFormatting sqref="HBT16">
    <cfRule type="colorScale" priority="11629">
      <colorScale>
        <cfvo type="min"/>
        <cfvo type="max"/>
        <color rgb="FF63BE7B"/>
        <color rgb="FFFCFCFF"/>
      </colorScale>
    </cfRule>
  </conditionalFormatting>
  <conditionalFormatting sqref="HBV16">
    <cfRule type="colorScale" priority="13676">
      <colorScale>
        <cfvo type="min"/>
        <cfvo type="max"/>
        <color rgb="FFFF7128"/>
        <color rgb="FFFFEF9C"/>
      </colorScale>
    </cfRule>
    <cfRule type="colorScale" priority="157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BX16">
    <cfRule type="cellIs" dxfId="3" priority="1388" operator="equal">
      <formula>"暂停"</formula>
    </cfRule>
    <cfRule type="cellIs" dxfId="2" priority="3436" operator="equal">
      <formula>"上调"</formula>
    </cfRule>
    <cfRule type="cellIs" dxfId="1" priority="5484" operator="equal">
      <formula>"下调"</formula>
    </cfRule>
    <cfRule type="cellIs" dxfId="0" priority="7532" operator="equal">
      <formula>"不变"</formula>
    </cfRule>
    <cfRule type="iconSet" priority="9580">
      <iconSet iconSet="3Arrows">
        <cfvo type="percent" val="0"/>
        <cfvo type="percent" val="33"/>
        <cfvo type="percent" val="67"/>
      </iconSet>
    </cfRule>
  </conditionalFormatting>
  <conditionalFormatting sqref="HCB16">
    <cfRule type="colorScale" priority="11628">
      <colorScale>
        <cfvo type="min"/>
        <cfvo type="max"/>
        <color rgb="FF63BE7B"/>
        <color rgb="FFFCFCFF"/>
      </colorScale>
    </cfRule>
  </conditionalFormatting>
  <conditionalFormatting sqref="HCD16">
    <cfRule type="colorScale" priority="13675">
      <colorScale>
        <cfvo type="min"/>
        <cfvo type="max"/>
        <color rgb="FFFF7128"/>
        <color rgb="FFFFEF9C"/>
      </colorScale>
    </cfRule>
    <cfRule type="colorScale" priority="157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CF16">
    <cfRule type="cellIs" dxfId="3" priority="1387" operator="equal">
      <formula>"暂停"</formula>
    </cfRule>
    <cfRule type="cellIs" dxfId="2" priority="3435" operator="equal">
      <formula>"上调"</formula>
    </cfRule>
    <cfRule type="cellIs" dxfId="1" priority="5483" operator="equal">
      <formula>"下调"</formula>
    </cfRule>
    <cfRule type="cellIs" dxfId="0" priority="7531" operator="equal">
      <formula>"不变"</formula>
    </cfRule>
    <cfRule type="iconSet" priority="9579">
      <iconSet iconSet="3Arrows">
        <cfvo type="percent" val="0"/>
        <cfvo type="percent" val="33"/>
        <cfvo type="percent" val="67"/>
      </iconSet>
    </cfRule>
  </conditionalFormatting>
  <conditionalFormatting sqref="HCJ16">
    <cfRule type="colorScale" priority="11627">
      <colorScale>
        <cfvo type="min"/>
        <cfvo type="max"/>
        <color rgb="FF63BE7B"/>
        <color rgb="FFFCFCFF"/>
      </colorScale>
    </cfRule>
  </conditionalFormatting>
  <conditionalFormatting sqref="HCL16">
    <cfRule type="colorScale" priority="13674">
      <colorScale>
        <cfvo type="min"/>
        <cfvo type="max"/>
        <color rgb="FFFF7128"/>
        <color rgb="FFFFEF9C"/>
      </colorScale>
    </cfRule>
    <cfRule type="colorScale" priority="157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CN16">
    <cfRule type="cellIs" dxfId="3" priority="1386" operator="equal">
      <formula>"暂停"</formula>
    </cfRule>
    <cfRule type="cellIs" dxfId="2" priority="3434" operator="equal">
      <formula>"上调"</formula>
    </cfRule>
    <cfRule type="cellIs" dxfId="1" priority="5482" operator="equal">
      <formula>"下调"</formula>
    </cfRule>
    <cfRule type="cellIs" dxfId="0" priority="7530" operator="equal">
      <formula>"不变"</formula>
    </cfRule>
    <cfRule type="iconSet" priority="9578">
      <iconSet iconSet="3Arrows">
        <cfvo type="percent" val="0"/>
        <cfvo type="percent" val="33"/>
        <cfvo type="percent" val="67"/>
      </iconSet>
    </cfRule>
  </conditionalFormatting>
  <conditionalFormatting sqref="HCR16">
    <cfRule type="colorScale" priority="11626">
      <colorScale>
        <cfvo type="min"/>
        <cfvo type="max"/>
        <color rgb="FF63BE7B"/>
        <color rgb="FFFCFCFF"/>
      </colorScale>
    </cfRule>
  </conditionalFormatting>
  <conditionalFormatting sqref="HCT16">
    <cfRule type="colorScale" priority="13673">
      <colorScale>
        <cfvo type="min"/>
        <cfvo type="max"/>
        <color rgb="FFFF7128"/>
        <color rgb="FFFFEF9C"/>
      </colorScale>
    </cfRule>
    <cfRule type="colorScale" priority="157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CV16">
    <cfRule type="cellIs" dxfId="3" priority="1385" operator="equal">
      <formula>"暂停"</formula>
    </cfRule>
    <cfRule type="cellIs" dxfId="2" priority="3433" operator="equal">
      <formula>"上调"</formula>
    </cfRule>
    <cfRule type="cellIs" dxfId="1" priority="5481" operator="equal">
      <formula>"下调"</formula>
    </cfRule>
    <cfRule type="cellIs" dxfId="0" priority="7529" operator="equal">
      <formula>"不变"</formula>
    </cfRule>
    <cfRule type="iconSet" priority="9577">
      <iconSet iconSet="3Arrows">
        <cfvo type="percent" val="0"/>
        <cfvo type="percent" val="33"/>
        <cfvo type="percent" val="67"/>
      </iconSet>
    </cfRule>
  </conditionalFormatting>
  <conditionalFormatting sqref="HCZ16">
    <cfRule type="colorScale" priority="11625">
      <colorScale>
        <cfvo type="min"/>
        <cfvo type="max"/>
        <color rgb="FF63BE7B"/>
        <color rgb="FFFCFCFF"/>
      </colorScale>
    </cfRule>
  </conditionalFormatting>
  <conditionalFormatting sqref="HDB16">
    <cfRule type="colorScale" priority="13672">
      <colorScale>
        <cfvo type="min"/>
        <cfvo type="max"/>
        <color rgb="FFFF7128"/>
        <color rgb="FFFFEF9C"/>
      </colorScale>
    </cfRule>
    <cfRule type="colorScale" priority="157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DD16">
    <cfRule type="cellIs" dxfId="3" priority="1384" operator="equal">
      <formula>"暂停"</formula>
    </cfRule>
    <cfRule type="cellIs" dxfId="2" priority="3432" operator="equal">
      <formula>"上调"</formula>
    </cfRule>
    <cfRule type="cellIs" dxfId="1" priority="5480" operator="equal">
      <formula>"下调"</formula>
    </cfRule>
    <cfRule type="cellIs" dxfId="0" priority="7528" operator="equal">
      <formula>"不变"</formula>
    </cfRule>
    <cfRule type="iconSet" priority="9576">
      <iconSet iconSet="3Arrows">
        <cfvo type="percent" val="0"/>
        <cfvo type="percent" val="33"/>
        <cfvo type="percent" val="67"/>
      </iconSet>
    </cfRule>
  </conditionalFormatting>
  <conditionalFormatting sqref="HDH16">
    <cfRule type="colorScale" priority="11624">
      <colorScale>
        <cfvo type="min"/>
        <cfvo type="max"/>
        <color rgb="FF63BE7B"/>
        <color rgb="FFFCFCFF"/>
      </colorScale>
    </cfRule>
  </conditionalFormatting>
  <conditionalFormatting sqref="HDJ16">
    <cfRule type="colorScale" priority="13671">
      <colorScale>
        <cfvo type="min"/>
        <cfvo type="max"/>
        <color rgb="FFFF7128"/>
        <color rgb="FFFFEF9C"/>
      </colorScale>
    </cfRule>
    <cfRule type="colorScale" priority="157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DL16">
    <cfRule type="cellIs" dxfId="3" priority="1383" operator="equal">
      <formula>"暂停"</formula>
    </cfRule>
    <cfRule type="cellIs" dxfId="2" priority="3431" operator="equal">
      <formula>"上调"</formula>
    </cfRule>
    <cfRule type="cellIs" dxfId="1" priority="5479" operator="equal">
      <formula>"下调"</formula>
    </cfRule>
    <cfRule type="cellIs" dxfId="0" priority="7527" operator="equal">
      <formula>"不变"</formula>
    </cfRule>
    <cfRule type="iconSet" priority="9575">
      <iconSet iconSet="3Arrows">
        <cfvo type="percent" val="0"/>
        <cfvo type="percent" val="33"/>
        <cfvo type="percent" val="67"/>
      </iconSet>
    </cfRule>
  </conditionalFormatting>
  <conditionalFormatting sqref="HDP16">
    <cfRule type="colorScale" priority="11623">
      <colorScale>
        <cfvo type="min"/>
        <cfvo type="max"/>
        <color rgb="FF63BE7B"/>
        <color rgb="FFFCFCFF"/>
      </colorScale>
    </cfRule>
  </conditionalFormatting>
  <conditionalFormatting sqref="HDR16">
    <cfRule type="colorScale" priority="13670">
      <colorScale>
        <cfvo type="min"/>
        <cfvo type="max"/>
        <color rgb="FFFF7128"/>
        <color rgb="FFFFEF9C"/>
      </colorScale>
    </cfRule>
    <cfRule type="colorScale" priority="157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DT16">
    <cfRule type="cellIs" dxfId="3" priority="1382" operator="equal">
      <formula>"暂停"</formula>
    </cfRule>
    <cfRule type="cellIs" dxfId="2" priority="3430" operator="equal">
      <formula>"上调"</formula>
    </cfRule>
    <cfRule type="cellIs" dxfId="1" priority="5478" operator="equal">
      <formula>"下调"</formula>
    </cfRule>
    <cfRule type="cellIs" dxfId="0" priority="7526" operator="equal">
      <formula>"不变"</formula>
    </cfRule>
    <cfRule type="iconSet" priority="9574">
      <iconSet iconSet="3Arrows">
        <cfvo type="percent" val="0"/>
        <cfvo type="percent" val="33"/>
        <cfvo type="percent" val="67"/>
      </iconSet>
    </cfRule>
  </conditionalFormatting>
  <conditionalFormatting sqref="HDX16">
    <cfRule type="colorScale" priority="11622">
      <colorScale>
        <cfvo type="min"/>
        <cfvo type="max"/>
        <color rgb="FF63BE7B"/>
        <color rgb="FFFCFCFF"/>
      </colorScale>
    </cfRule>
  </conditionalFormatting>
  <conditionalFormatting sqref="HDZ16">
    <cfRule type="colorScale" priority="13669">
      <colorScale>
        <cfvo type="min"/>
        <cfvo type="max"/>
        <color rgb="FFFF7128"/>
        <color rgb="FFFFEF9C"/>
      </colorScale>
    </cfRule>
    <cfRule type="colorScale" priority="157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EB16">
    <cfRule type="cellIs" dxfId="3" priority="1381" operator="equal">
      <formula>"暂停"</formula>
    </cfRule>
    <cfRule type="cellIs" dxfId="2" priority="3429" operator="equal">
      <formula>"上调"</formula>
    </cfRule>
    <cfRule type="cellIs" dxfId="1" priority="5477" operator="equal">
      <formula>"下调"</formula>
    </cfRule>
    <cfRule type="cellIs" dxfId="0" priority="7525" operator="equal">
      <formula>"不变"</formula>
    </cfRule>
    <cfRule type="iconSet" priority="9573">
      <iconSet iconSet="3Arrows">
        <cfvo type="percent" val="0"/>
        <cfvo type="percent" val="33"/>
        <cfvo type="percent" val="67"/>
      </iconSet>
    </cfRule>
  </conditionalFormatting>
  <conditionalFormatting sqref="HEF16">
    <cfRule type="colorScale" priority="11621">
      <colorScale>
        <cfvo type="min"/>
        <cfvo type="max"/>
        <color rgb="FF63BE7B"/>
        <color rgb="FFFCFCFF"/>
      </colorScale>
    </cfRule>
  </conditionalFormatting>
  <conditionalFormatting sqref="HEH16">
    <cfRule type="colorScale" priority="13668">
      <colorScale>
        <cfvo type="min"/>
        <cfvo type="max"/>
        <color rgb="FFFF7128"/>
        <color rgb="FFFFEF9C"/>
      </colorScale>
    </cfRule>
    <cfRule type="colorScale" priority="157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EJ16">
    <cfRule type="cellIs" dxfId="3" priority="1380" operator="equal">
      <formula>"暂停"</formula>
    </cfRule>
    <cfRule type="cellIs" dxfId="2" priority="3428" operator="equal">
      <formula>"上调"</formula>
    </cfRule>
    <cfRule type="cellIs" dxfId="1" priority="5476" operator="equal">
      <formula>"下调"</formula>
    </cfRule>
    <cfRule type="cellIs" dxfId="0" priority="7524" operator="equal">
      <formula>"不变"</formula>
    </cfRule>
    <cfRule type="iconSet" priority="9572">
      <iconSet iconSet="3Arrows">
        <cfvo type="percent" val="0"/>
        <cfvo type="percent" val="33"/>
        <cfvo type="percent" val="67"/>
      </iconSet>
    </cfRule>
  </conditionalFormatting>
  <conditionalFormatting sqref="HEN16">
    <cfRule type="colorScale" priority="11620">
      <colorScale>
        <cfvo type="min"/>
        <cfvo type="max"/>
        <color rgb="FF63BE7B"/>
        <color rgb="FFFCFCFF"/>
      </colorScale>
    </cfRule>
  </conditionalFormatting>
  <conditionalFormatting sqref="HEP16">
    <cfRule type="colorScale" priority="13667">
      <colorScale>
        <cfvo type="min"/>
        <cfvo type="max"/>
        <color rgb="FFFF7128"/>
        <color rgb="FFFFEF9C"/>
      </colorScale>
    </cfRule>
    <cfRule type="colorScale" priority="157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ER16">
    <cfRule type="cellIs" dxfId="3" priority="1379" operator="equal">
      <formula>"暂停"</formula>
    </cfRule>
    <cfRule type="cellIs" dxfId="2" priority="3427" operator="equal">
      <formula>"上调"</formula>
    </cfRule>
    <cfRule type="cellIs" dxfId="1" priority="5475" operator="equal">
      <formula>"下调"</formula>
    </cfRule>
    <cfRule type="cellIs" dxfId="0" priority="7523" operator="equal">
      <formula>"不变"</formula>
    </cfRule>
    <cfRule type="iconSet" priority="9571">
      <iconSet iconSet="3Arrows">
        <cfvo type="percent" val="0"/>
        <cfvo type="percent" val="33"/>
        <cfvo type="percent" val="67"/>
      </iconSet>
    </cfRule>
  </conditionalFormatting>
  <conditionalFormatting sqref="HEV16">
    <cfRule type="colorScale" priority="11619">
      <colorScale>
        <cfvo type="min"/>
        <cfvo type="max"/>
        <color rgb="FF63BE7B"/>
        <color rgb="FFFCFCFF"/>
      </colorScale>
    </cfRule>
  </conditionalFormatting>
  <conditionalFormatting sqref="HEX16">
    <cfRule type="colorScale" priority="13666">
      <colorScale>
        <cfvo type="min"/>
        <cfvo type="max"/>
        <color rgb="FFFF7128"/>
        <color rgb="FFFFEF9C"/>
      </colorScale>
    </cfRule>
    <cfRule type="colorScale" priority="157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EZ16">
    <cfRule type="cellIs" dxfId="3" priority="1378" operator="equal">
      <formula>"暂停"</formula>
    </cfRule>
    <cfRule type="cellIs" dxfId="2" priority="3426" operator="equal">
      <formula>"上调"</formula>
    </cfRule>
    <cfRule type="cellIs" dxfId="1" priority="5474" operator="equal">
      <formula>"下调"</formula>
    </cfRule>
    <cfRule type="cellIs" dxfId="0" priority="7522" operator="equal">
      <formula>"不变"</formula>
    </cfRule>
    <cfRule type="iconSet" priority="9570">
      <iconSet iconSet="3Arrows">
        <cfvo type="percent" val="0"/>
        <cfvo type="percent" val="33"/>
        <cfvo type="percent" val="67"/>
      </iconSet>
    </cfRule>
  </conditionalFormatting>
  <conditionalFormatting sqref="HFD16">
    <cfRule type="colorScale" priority="11618">
      <colorScale>
        <cfvo type="min"/>
        <cfvo type="max"/>
        <color rgb="FF63BE7B"/>
        <color rgb="FFFCFCFF"/>
      </colorScale>
    </cfRule>
  </conditionalFormatting>
  <conditionalFormatting sqref="HFF16">
    <cfRule type="colorScale" priority="13665">
      <colorScale>
        <cfvo type="min"/>
        <cfvo type="max"/>
        <color rgb="FFFF7128"/>
        <color rgb="FFFFEF9C"/>
      </colorScale>
    </cfRule>
    <cfRule type="colorScale" priority="157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FH16">
    <cfRule type="cellIs" dxfId="3" priority="1377" operator="equal">
      <formula>"暂停"</formula>
    </cfRule>
    <cfRule type="cellIs" dxfId="2" priority="3425" operator="equal">
      <formula>"上调"</formula>
    </cfRule>
    <cfRule type="cellIs" dxfId="1" priority="5473" operator="equal">
      <formula>"下调"</formula>
    </cfRule>
    <cfRule type="cellIs" dxfId="0" priority="7521" operator="equal">
      <formula>"不变"</formula>
    </cfRule>
    <cfRule type="iconSet" priority="9569">
      <iconSet iconSet="3Arrows">
        <cfvo type="percent" val="0"/>
        <cfvo type="percent" val="33"/>
        <cfvo type="percent" val="67"/>
      </iconSet>
    </cfRule>
  </conditionalFormatting>
  <conditionalFormatting sqref="HFL16">
    <cfRule type="colorScale" priority="11617">
      <colorScale>
        <cfvo type="min"/>
        <cfvo type="max"/>
        <color rgb="FF63BE7B"/>
        <color rgb="FFFCFCFF"/>
      </colorScale>
    </cfRule>
  </conditionalFormatting>
  <conditionalFormatting sqref="HFN16">
    <cfRule type="colorScale" priority="13664">
      <colorScale>
        <cfvo type="min"/>
        <cfvo type="max"/>
        <color rgb="FFFF7128"/>
        <color rgb="FFFFEF9C"/>
      </colorScale>
    </cfRule>
    <cfRule type="colorScale" priority="157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FP16">
    <cfRule type="cellIs" dxfId="3" priority="1376" operator="equal">
      <formula>"暂停"</formula>
    </cfRule>
    <cfRule type="cellIs" dxfId="2" priority="3424" operator="equal">
      <formula>"上调"</formula>
    </cfRule>
    <cfRule type="cellIs" dxfId="1" priority="5472" operator="equal">
      <formula>"下调"</formula>
    </cfRule>
    <cfRule type="cellIs" dxfId="0" priority="7520" operator="equal">
      <formula>"不变"</formula>
    </cfRule>
    <cfRule type="iconSet" priority="9568">
      <iconSet iconSet="3Arrows">
        <cfvo type="percent" val="0"/>
        <cfvo type="percent" val="33"/>
        <cfvo type="percent" val="67"/>
      </iconSet>
    </cfRule>
  </conditionalFormatting>
  <conditionalFormatting sqref="HFT16">
    <cfRule type="colorScale" priority="11616">
      <colorScale>
        <cfvo type="min"/>
        <cfvo type="max"/>
        <color rgb="FF63BE7B"/>
        <color rgb="FFFCFCFF"/>
      </colorScale>
    </cfRule>
  </conditionalFormatting>
  <conditionalFormatting sqref="HFV16">
    <cfRule type="colorScale" priority="13663">
      <colorScale>
        <cfvo type="min"/>
        <cfvo type="max"/>
        <color rgb="FFFF7128"/>
        <color rgb="FFFFEF9C"/>
      </colorScale>
    </cfRule>
    <cfRule type="colorScale" priority="157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FX16">
    <cfRule type="cellIs" dxfId="3" priority="1375" operator="equal">
      <formula>"暂停"</formula>
    </cfRule>
    <cfRule type="cellIs" dxfId="2" priority="3423" operator="equal">
      <formula>"上调"</formula>
    </cfRule>
    <cfRule type="cellIs" dxfId="1" priority="5471" operator="equal">
      <formula>"下调"</formula>
    </cfRule>
    <cfRule type="cellIs" dxfId="0" priority="7519" operator="equal">
      <formula>"不变"</formula>
    </cfRule>
    <cfRule type="iconSet" priority="9567">
      <iconSet iconSet="3Arrows">
        <cfvo type="percent" val="0"/>
        <cfvo type="percent" val="33"/>
        <cfvo type="percent" val="67"/>
      </iconSet>
    </cfRule>
  </conditionalFormatting>
  <conditionalFormatting sqref="HGB16">
    <cfRule type="colorScale" priority="11615">
      <colorScale>
        <cfvo type="min"/>
        <cfvo type="max"/>
        <color rgb="FF63BE7B"/>
        <color rgb="FFFCFCFF"/>
      </colorScale>
    </cfRule>
  </conditionalFormatting>
  <conditionalFormatting sqref="HGD16">
    <cfRule type="colorScale" priority="13662">
      <colorScale>
        <cfvo type="min"/>
        <cfvo type="max"/>
        <color rgb="FFFF7128"/>
        <color rgb="FFFFEF9C"/>
      </colorScale>
    </cfRule>
    <cfRule type="colorScale" priority="157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GF16">
    <cfRule type="cellIs" dxfId="3" priority="1374" operator="equal">
      <formula>"暂停"</formula>
    </cfRule>
    <cfRule type="cellIs" dxfId="2" priority="3422" operator="equal">
      <formula>"上调"</formula>
    </cfRule>
    <cfRule type="cellIs" dxfId="1" priority="5470" operator="equal">
      <formula>"下调"</formula>
    </cfRule>
    <cfRule type="cellIs" dxfId="0" priority="7518" operator="equal">
      <formula>"不变"</formula>
    </cfRule>
    <cfRule type="iconSet" priority="9566">
      <iconSet iconSet="3Arrows">
        <cfvo type="percent" val="0"/>
        <cfvo type="percent" val="33"/>
        <cfvo type="percent" val="67"/>
      </iconSet>
    </cfRule>
  </conditionalFormatting>
  <conditionalFormatting sqref="HGJ16">
    <cfRule type="colorScale" priority="11614">
      <colorScale>
        <cfvo type="min"/>
        <cfvo type="max"/>
        <color rgb="FF63BE7B"/>
        <color rgb="FFFCFCFF"/>
      </colorScale>
    </cfRule>
  </conditionalFormatting>
  <conditionalFormatting sqref="HGL16">
    <cfRule type="colorScale" priority="13661">
      <colorScale>
        <cfvo type="min"/>
        <cfvo type="max"/>
        <color rgb="FFFF7128"/>
        <color rgb="FFFFEF9C"/>
      </colorScale>
    </cfRule>
    <cfRule type="colorScale" priority="157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GN16">
    <cfRule type="cellIs" dxfId="3" priority="1373" operator="equal">
      <formula>"暂停"</formula>
    </cfRule>
    <cfRule type="cellIs" dxfId="2" priority="3421" operator="equal">
      <formula>"上调"</formula>
    </cfRule>
    <cfRule type="cellIs" dxfId="1" priority="5469" operator="equal">
      <formula>"下调"</formula>
    </cfRule>
    <cfRule type="cellIs" dxfId="0" priority="7517" operator="equal">
      <formula>"不变"</formula>
    </cfRule>
    <cfRule type="iconSet" priority="9565">
      <iconSet iconSet="3Arrows">
        <cfvo type="percent" val="0"/>
        <cfvo type="percent" val="33"/>
        <cfvo type="percent" val="67"/>
      </iconSet>
    </cfRule>
  </conditionalFormatting>
  <conditionalFormatting sqref="HGR16">
    <cfRule type="colorScale" priority="11613">
      <colorScale>
        <cfvo type="min"/>
        <cfvo type="max"/>
        <color rgb="FF63BE7B"/>
        <color rgb="FFFCFCFF"/>
      </colorScale>
    </cfRule>
  </conditionalFormatting>
  <conditionalFormatting sqref="HGT16">
    <cfRule type="colorScale" priority="13660">
      <colorScale>
        <cfvo type="min"/>
        <cfvo type="max"/>
        <color rgb="FFFF7128"/>
        <color rgb="FFFFEF9C"/>
      </colorScale>
    </cfRule>
    <cfRule type="colorScale" priority="157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GV16">
    <cfRule type="cellIs" dxfId="3" priority="1372" operator="equal">
      <formula>"暂停"</formula>
    </cfRule>
    <cfRule type="cellIs" dxfId="2" priority="3420" operator="equal">
      <formula>"上调"</formula>
    </cfRule>
    <cfRule type="cellIs" dxfId="1" priority="5468" operator="equal">
      <formula>"下调"</formula>
    </cfRule>
    <cfRule type="cellIs" dxfId="0" priority="7516" operator="equal">
      <formula>"不变"</formula>
    </cfRule>
    <cfRule type="iconSet" priority="9564">
      <iconSet iconSet="3Arrows">
        <cfvo type="percent" val="0"/>
        <cfvo type="percent" val="33"/>
        <cfvo type="percent" val="67"/>
      </iconSet>
    </cfRule>
  </conditionalFormatting>
  <conditionalFormatting sqref="HGZ16">
    <cfRule type="colorScale" priority="11612">
      <colorScale>
        <cfvo type="min"/>
        <cfvo type="max"/>
        <color rgb="FF63BE7B"/>
        <color rgb="FFFCFCFF"/>
      </colorScale>
    </cfRule>
  </conditionalFormatting>
  <conditionalFormatting sqref="HHB16">
    <cfRule type="colorScale" priority="13659">
      <colorScale>
        <cfvo type="min"/>
        <cfvo type="max"/>
        <color rgb="FFFF7128"/>
        <color rgb="FFFFEF9C"/>
      </colorScale>
    </cfRule>
    <cfRule type="colorScale" priority="157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HD16">
    <cfRule type="cellIs" dxfId="3" priority="1371" operator="equal">
      <formula>"暂停"</formula>
    </cfRule>
    <cfRule type="cellIs" dxfId="2" priority="3419" operator="equal">
      <formula>"上调"</formula>
    </cfRule>
    <cfRule type="cellIs" dxfId="1" priority="5467" operator="equal">
      <formula>"下调"</formula>
    </cfRule>
    <cfRule type="cellIs" dxfId="0" priority="7515" operator="equal">
      <formula>"不变"</formula>
    </cfRule>
    <cfRule type="iconSet" priority="9563">
      <iconSet iconSet="3Arrows">
        <cfvo type="percent" val="0"/>
        <cfvo type="percent" val="33"/>
        <cfvo type="percent" val="67"/>
      </iconSet>
    </cfRule>
  </conditionalFormatting>
  <conditionalFormatting sqref="HHH16">
    <cfRule type="colorScale" priority="11611">
      <colorScale>
        <cfvo type="min"/>
        <cfvo type="max"/>
        <color rgb="FF63BE7B"/>
        <color rgb="FFFCFCFF"/>
      </colorScale>
    </cfRule>
  </conditionalFormatting>
  <conditionalFormatting sqref="HHJ16">
    <cfRule type="colorScale" priority="13658">
      <colorScale>
        <cfvo type="min"/>
        <cfvo type="max"/>
        <color rgb="FFFF7128"/>
        <color rgb="FFFFEF9C"/>
      </colorScale>
    </cfRule>
    <cfRule type="colorScale" priority="157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HL16">
    <cfRule type="cellIs" dxfId="3" priority="1370" operator="equal">
      <formula>"暂停"</formula>
    </cfRule>
    <cfRule type="cellIs" dxfId="2" priority="3418" operator="equal">
      <formula>"上调"</formula>
    </cfRule>
    <cfRule type="cellIs" dxfId="1" priority="5466" operator="equal">
      <formula>"下调"</formula>
    </cfRule>
    <cfRule type="cellIs" dxfId="0" priority="7514" operator="equal">
      <formula>"不变"</formula>
    </cfRule>
    <cfRule type="iconSet" priority="9562">
      <iconSet iconSet="3Arrows">
        <cfvo type="percent" val="0"/>
        <cfvo type="percent" val="33"/>
        <cfvo type="percent" val="67"/>
      </iconSet>
    </cfRule>
  </conditionalFormatting>
  <conditionalFormatting sqref="HHP16">
    <cfRule type="colorScale" priority="11610">
      <colorScale>
        <cfvo type="min"/>
        <cfvo type="max"/>
        <color rgb="FF63BE7B"/>
        <color rgb="FFFCFCFF"/>
      </colorScale>
    </cfRule>
  </conditionalFormatting>
  <conditionalFormatting sqref="HHR16">
    <cfRule type="colorScale" priority="13657">
      <colorScale>
        <cfvo type="min"/>
        <cfvo type="max"/>
        <color rgb="FFFF7128"/>
        <color rgb="FFFFEF9C"/>
      </colorScale>
    </cfRule>
    <cfRule type="colorScale" priority="157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HT16">
    <cfRule type="cellIs" dxfId="3" priority="1369" operator="equal">
      <formula>"暂停"</formula>
    </cfRule>
    <cfRule type="cellIs" dxfId="2" priority="3417" operator="equal">
      <formula>"上调"</formula>
    </cfRule>
    <cfRule type="cellIs" dxfId="1" priority="5465" operator="equal">
      <formula>"下调"</formula>
    </cfRule>
    <cfRule type="cellIs" dxfId="0" priority="7513" operator="equal">
      <formula>"不变"</formula>
    </cfRule>
    <cfRule type="iconSet" priority="9561">
      <iconSet iconSet="3Arrows">
        <cfvo type="percent" val="0"/>
        <cfvo type="percent" val="33"/>
        <cfvo type="percent" val="67"/>
      </iconSet>
    </cfRule>
  </conditionalFormatting>
  <conditionalFormatting sqref="HHX16">
    <cfRule type="colorScale" priority="11609">
      <colorScale>
        <cfvo type="min"/>
        <cfvo type="max"/>
        <color rgb="FF63BE7B"/>
        <color rgb="FFFCFCFF"/>
      </colorScale>
    </cfRule>
  </conditionalFormatting>
  <conditionalFormatting sqref="HHZ16">
    <cfRule type="colorScale" priority="13656">
      <colorScale>
        <cfvo type="min"/>
        <cfvo type="max"/>
        <color rgb="FFFF7128"/>
        <color rgb="FFFFEF9C"/>
      </colorScale>
    </cfRule>
    <cfRule type="colorScale" priority="157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IB16">
    <cfRule type="cellIs" dxfId="3" priority="1368" operator="equal">
      <formula>"暂停"</formula>
    </cfRule>
    <cfRule type="cellIs" dxfId="2" priority="3416" operator="equal">
      <formula>"上调"</formula>
    </cfRule>
    <cfRule type="cellIs" dxfId="1" priority="5464" operator="equal">
      <formula>"下调"</formula>
    </cfRule>
    <cfRule type="cellIs" dxfId="0" priority="7512" operator="equal">
      <formula>"不变"</formula>
    </cfRule>
    <cfRule type="iconSet" priority="9560">
      <iconSet iconSet="3Arrows">
        <cfvo type="percent" val="0"/>
        <cfvo type="percent" val="33"/>
        <cfvo type="percent" val="67"/>
      </iconSet>
    </cfRule>
  </conditionalFormatting>
  <conditionalFormatting sqref="HIF16">
    <cfRule type="colorScale" priority="11608">
      <colorScale>
        <cfvo type="min"/>
        <cfvo type="max"/>
        <color rgb="FF63BE7B"/>
        <color rgb="FFFCFCFF"/>
      </colorScale>
    </cfRule>
  </conditionalFormatting>
  <conditionalFormatting sqref="HIH16">
    <cfRule type="colorScale" priority="13655">
      <colorScale>
        <cfvo type="min"/>
        <cfvo type="max"/>
        <color rgb="FFFF7128"/>
        <color rgb="FFFFEF9C"/>
      </colorScale>
    </cfRule>
    <cfRule type="colorScale" priority="157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IJ16">
    <cfRule type="cellIs" dxfId="3" priority="1367" operator="equal">
      <formula>"暂停"</formula>
    </cfRule>
    <cfRule type="cellIs" dxfId="2" priority="3415" operator="equal">
      <formula>"上调"</formula>
    </cfRule>
    <cfRule type="cellIs" dxfId="1" priority="5463" operator="equal">
      <formula>"下调"</formula>
    </cfRule>
    <cfRule type="cellIs" dxfId="0" priority="7511" operator="equal">
      <formula>"不变"</formula>
    </cfRule>
    <cfRule type="iconSet" priority="9559">
      <iconSet iconSet="3Arrows">
        <cfvo type="percent" val="0"/>
        <cfvo type="percent" val="33"/>
        <cfvo type="percent" val="67"/>
      </iconSet>
    </cfRule>
  </conditionalFormatting>
  <conditionalFormatting sqref="HIN16">
    <cfRule type="colorScale" priority="11607">
      <colorScale>
        <cfvo type="min"/>
        <cfvo type="max"/>
        <color rgb="FF63BE7B"/>
        <color rgb="FFFCFCFF"/>
      </colorScale>
    </cfRule>
  </conditionalFormatting>
  <conditionalFormatting sqref="HIP16">
    <cfRule type="colorScale" priority="13654">
      <colorScale>
        <cfvo type="min"/>
        <cfvo type="max"/>
        <color rgb="FFFF7128"/>
        <color rgb="FFFFEF9C"/>
      </colorScale>
    </cfRule>
    <cfRule type="colorScale" priority="157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IR16">
    <cfRule type="cellIs" dxfId="3" priority="1366" operator="equal">
      <formula>"暂停"</formula>
    </cfRule>
    <cfRule type="cellIs" dxfId="2" priority="3414" operator="equal">
      <formula>"上调"</formula>
    </cfRule>
    <cfRule type="cellIs" dxfId="1" priority="5462" operator="equal">
      <formula>"下调"</formula>
    </cfRule>
    <cfRule type="cellIs" dxfId="0" priority="7510" operator="equal">
      <formula>"不变"</formula>
    </cfRule>
    <cfRule type="iconSet" priority="9558">
      <iconSet iconSet="3Arrows">
        <cfvo type="percent" val="0"/>
        <cfvo type="percent" val="33"/>
        <cfvo type="percent" val="67"/>
      </iconSet>
    </cfRule>
  </conditionalFormatting>
  <conditionalFormatting sqref="HIV16">
    <cfRule type="colorScale" priority="11606">
      <colorScale>
        <cfvo type="min"/>
        <cfvo type="max"/>
        <color rgb="FF63BE7B"/>
        <color rgb="FFFCFCFF"/>
      </colorScale>
    </cfRule>
  </conditionalFormatting>
  <conditionalFormatting sqref="HIX16">
    <cfRule type="colorScale" priority="13653">
      <colorScale>
        <cfvo type="min"/>
        <cfvo type="max"/>
        <color rgb="FFFF7128"/>
        <color rgb="FFFFEF9C"/>
      </colorScale>
    </cfRule>
    <cfRule type="colorScale" priority="157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IZ16">
    <cfRule type="cellIs" dxfId="3" priority="1365" operator="equal">
      <formula>"暂停"</formula>
    </cfRule>
    <cfRule type="cellIs" dxfId="2" priority="3413" operator="equal">
      <formula>"上调"</formula>
    </cfRule>
    <cfRule type="cellIs" dxfId="1" priority="5461" operator="equal">
      <formula>"下调"</formula>
    </cfRule>
    <cfRule type="cellIs" dxfId="0" priority="7509" operator="equal">
      <formula>"不变"</formula>
    </cfRule>
    <cfRule type="iconSet" priority="9557">
      <iconSet iconSet="3Arrows">
        <cfvo type="percent" val="0"/>
        <cfvo type="percent" val="33"/>
        <cfvo type="percent" val="67"/>
      </iconSet>
    </cfRule>
  </conditionalFormatting>
  <conditionalFormatting sqref="HJD16">
    <cfRule type="colorScale" priority="11605">
      <colorScale>
        <cfvo type="min"/>
        <cfvo type="max"/>
        <color rgb="FF63BE7B"/>
        <color rgb="FFFCFCFF"/>
      </colorScale>
    </cfRule>
  </conditionalFormatting>
  <conditionalFormatting sqref="HJF16">
    <cfRule type="colorScale" priority="13652">
      <colorScale>
        <cfvo type="min"/>
        <cfvo type="max"/>
        <color rgb="FFFF7128"/>
        <color rgb="FFFFEF9C"/>
      </colorScale>
    </cfRule>
    <cfRule type="colorScale" priority="157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JH16">
    <cfRule type="cellIs" dxfId="3" priority="1364" operator="equal">
      <formula>"暂停"</formula>
    </cfRule>
    <cfRule type="cellIs" dxfId="2" priority="3412" operator="equal">
      <formula>"上调"</formula>
    </cfRule>
    <cfRule type="cellIs" dxfId="1" priority="5460" operator="equal">
      <formula>"下调"</formula>
    </cfRule>
    <cfRule type="cellIs" dxfId="0" priority="7508" operator="equal">
      <formula>"不变"</formula>
    </cfRule>
    <cfRule type="iconSet" priority="9556">
      <iconSet iconSet="3Arrows">
        <cfvo type="percent" val="0"/>
        <cfvo type="percent" val="33"/>
        <cfvo type="percent" val="67"/>
      </iconSet>
    </cfRule>
  </conditionalFormatting>
  <conditionalFormatting sqref="HJL16">
    <cfRule type="colorScale" priority="11604">
      <colorScale>
        <cfvo type="min"/>
        <cfvo type="max"/>
        <color rgb="FF63BE7B"/>
        <color rgb="FFFCFCFF"/>
      </colorScale>
    </cfRule>
  </conditionalFormatting>
  <conditionalFormatting sqref="HJN16">
    <cfRule type="colorScale" priority="13651">
      <colorScale>
        <cfvo type="min"/>
        <cfvo type="max"/>
        <color rgb="FFFF7128"/>
        <color rgb="FFFFEF9C"/>
      </colorScale>
    </cfRule>
    <cfRule type="colorScale" priority="156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JP16">
    <cfRule type="cellIs" dxfId="3" priority="1363" operator="equal">
      <formula>"暂停"</formula>
    </cfRule>
    <cfRule type="cellIs" dxfId="2" priority="3411" operator="equal">
      <formula>"上调"</formula>
    </cfRule>
    <cfRule type="cellIs" dxfId="1" priority="5459" operator="equal">
      <formula>"下调"</formula>
    </cfRule>
    <cfRule type="cellIs" dxfId="0" priority="7507" operator="equal">
      <formula>"不变"</formula>
    </cfRule>
    <cfRule type="iconSet" priority="9555">
      <iconSet iconSet="3Arrows">
        <cfvo type="percent" val="0"/>
        <cfvo type="percent" val="33"/>
        <cfvo type="percent" val="67"/>
      </iconSet>
    </cfRule>
  </conditionalFormatting>
  <conditionalFormatting sqref="HJT16">
    <cfRule type="colorScale" priority="11603">
      <colorScale>
        <cfvo type="min"/>
        <cfvo type="max"/>
        <color rgb="FF63BE7B"/>
        <color rgb="FFFCFCFF"/>
      </colorScale>
    </cfRule>
  </conditionalFormatting>
  <conditionalFormatting sqref="HJV16">
    <cfRule type="colorScale" priority="13650">
      <colorScale>
        <cfvo type="min"/>
        <cfvo type="max"/>
        <color rgb="FFFF7128"/>
        <color rgb="FFFFEF9C"/>
      </colorScale>
    </cfRule>
    <cfRule type="colorScale" priority="156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JX16">
    <cfRule type="cellIs" dxfId="3" priority="1362" operator="equal">
      <formula>"暂停"</formula>
    </cfRule>
    <cfRule type="cellIs" dxfId="2" priority="3410" operator="equal">
      <formula>"上调"</formula>
    </cfRule>
    <cfRule type="cellIs" dxfId="1" priority="5458" operator="equal">
      <formula>"下调"</formula>
    </cfRule>
    <cfRule type="cellIs" dxfId="0" priority="7506" operator="equal">
      <formula>"不变"</formula>
    </cfRule>
    <cfRule type="iconSet" priority="9554">
      <iconSet iconSet="3Arrows">
        <cfvo type="percent" val="0"/>
        <cfvo type="percent" val="33"/>
        <cfvo type="percent" val="67"/>
      </iconSet>
    </cfRule>
  </conditionalFormatting>
  <conditionalFormatting sqref="HKB16">
    <cfRule type="colorScale" priority="11602">
      <colorScale>
        <cfvo type="min"/>
        <cfvo type="max"/>
        <color rgb="FF63BE7B"/>
        <color rgb="FFFCFCFF"/>
      </colorScale>
    </cfRule>
  </conditionalFormatting>
  <conditionalFormatting sqref="HKD16">
    <cfRule type="colorScale" priority="13649">
      <colorScale>
        <cfvo type="min"/>
        <cfvo type="max"/>
        <color rgb="FFFF7128"/>
        <color rgb="FFFFEF9C"/>
      </colorScale>
    </cfRule>
    <cfRule type="colorScale" priority="156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KF16">
    <cfRule type="cellIs" dxfId="3" priority="1361" operator="equal">
      <formula>"暂停"</formula>
    </cfRule>
    <cfRule type="cellIs" dxfId="2" priority="3409" operator="equal">
      <formula>"上调"</formula>
    </cfRule>
    <cfRule type="cellIs" dxfId="1" priority="5457" operator="equal">
      <formula>"下调"</formula>
    </cfRule>
    <cfRule type="cellIs" dxfId="0" priority="7505" operator="equal">
      <formula>"不变"</formula>
    </cfRule>
    <cfRule type="iconSet" priority="9553">
      <iconSet iconSet="3Arrows">
        <cfvo type="percent" val="0"/>
        <cfvo type="percent" val="33"/>
        <cfvo type="percent" val="67"/>
      </iconSet>
    </cfRule>
  </conditionalFormatting>
  <conditionalFormatting sqref="HKJ16">
    <cfRule type="colorScale" priority="11601">
      <colorScale>
        <cfvo type="min"/>
        <cfvo type="max"/>
        <color rgb="FF63BE7B"/>
        <color rgb="FFFCFCFF"/>
      </colorScale>
    </cfRule>
  </conditionalFormatting>
  <conditionalFormatting sqref="HKL16">
    <cfRule type="colorScale" priority="13648">
      <colorScale>
        <cfvo type="min"/>
        <cfvo type="max"/>
        <color rgb="FFFF7128"/>
        <color rgb="FFFFEF9C"/>
      </colorScale>
    </cfRule>
    <cfRule type="colorScale" priority="156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KN16">
    <cfRule type="cellIs" dxfId="3" priority="1360" operator="equal">
      <formula>"暂停"</formula>
    </cfRule>
    <cfRule type="cellIs" dxfId="2" priority="3408" operator="equal">
      <formula>"上调"</formula>
    </cfRule>
    <cfRule type="cellIs" dxfId="1" priority="5456" operator="equal">
      <formula>"下调"</formula>
    </cfRule>
    <cfRule type="cellIs" dxfId="0" priority="7504" operator="equal">
      <formula>"不变"</formula>
    </cfRule>
    <cfRule type="iconSet" priority="9552">
      <iconSet iconSet="3Arrows">
        <cfvo type="percent" val="0"/>
        <cfvo type="percent" val="33"/>
        <cfvo type="percent" val="67"/>
      </iconSet>
    </cfRule>
  </conditionalFormatting>
  <conditionalFormatting sqref="HKR16">
    <cfRule type="colorScale" priority="11600">
      <colorScale>
        <cfvo type="min"/>
        <cfvo type="max"/>
        <color rgb="FF63BE7B"/>
        <color rgb="FFFCFCFF"/>
      </colorScale>
    </cfRule>
  </conditionalFormatting>
  <conditionalFormatting sqref="HKT16">
    <cfRule type="colorScale" priority="13647">
      <colorScale>
        <cfvo type="min"/>
        <cfvo type="max"/>
        <color rgb="FFFF7128"/>
        <color rgb="FFFFEF9C"/>
      </colorScale>
    </cfRule>
    <cfRule type="colorScale" priority="156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KV16">
    <cfRule type="cellIs" dxfId="3" priority="1359" operator="equal">
      <formula>"暂停"</formula>
    </cfRule>
    <cfRule type="cellIs" dxfId="2" priority="3407" operator="equal">
      <formula>"上调"</formula>
    </cfRule>
    <cfRule type="cellIs" dxfId="1" priority="5455" operator="equal">
      <formula>"下调"</formula>
    </cfRule>
    <cfRule type="cellIs" dxfId="0" priority="7503" operator="equal">
      <formula>"不变"</formula>
    </cfRule>
    <cfRule type="iconSet" priority="9551">
      <iconSet iconSet="3Arrows">
        <cfvo type="percent" val="0"/>
        <cfvo type="percent" val="33"/>
        <cfvo type="percent" val="67"/>
      </iconSet>
    </cfRule>
  </conditionalFormatting>
  <conditionalFormatting sqref="HKZ16">
    <cfRule type="colorScale" priority="11599">
      <colorScale>
        <cfvo type="min"/>
        <cfvo type="max"/>
        <color rgb="FF63BE7B"/>
        <color rgb="FFFCFCFF"/>
      </colorScale>
    </cfRule>
  </conditionalFormatting>
  <conditionalFormatting sqref="HLB16">
    <cfRule type="colorScale" priority="13646">
      <colorScale>
        <cfvo type="min"/>
        <cfvo type="max"/>
        <color rgb="FFFF7128"/>
        <color rgb="FFFFEF9C"/>
      </colorScale>
    </cfRule>
    <cfRule type="colorScale" priority="156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LD16">
    <cfRule type="cellIs" dxfId="3" priority="1358" operator="equal">
      <formula>"暂停"</formula>
    </cfRule>
    <cfRule type="cellIs" dxfId="2" priority="3406" operator="equal">
      <formula>"上调"</formula>
    </cfRule>
    <cfRule type="cellIs" dxfId="1" priority="5454" operator="equal">
      <formula>"下调"</formula>
    </cfRule>
    <cfRule type="cellIs" dxfId="0" priority="7502" operator="equal">
      <formula>"不变"</formula>
    </cfRule>
    <cfRule type="iconSet" priority="9550">
      <iconSet iconSet="3Arrows">
        <cfvo type="percent" val="0"/>
        <cfvo type="percent" val="33"/>
        <cfvo type="percent" val="67"/>
      </iconSet>
    </cfRule>
  </conditionalFormatting>
  <conditionalFormatting sqref="HLH16">
    <cfRule type="colorScale" priority="11598">
      <colorScale>
        <cfvo type="min"/>
        <cfvo type="max"/>
        <color rgb="FF63BE7B"/>
        <color rgb="FFFCFCFF"/>
      </colorScale>
    </cfRule>
  </conditionalFormatting>
  <conditionalFormatting sqref="HLJ16">
    <cfRule type="colorScale" priority="13645">
      <colorScale>
        <cfvo type="min"/>
        <cfvo type="max"/>
        <color rgb="FFFF7128"/>
        <color rgb="FFFFEF9C"/>
      </colorScale>
    </cfRule>
    <cfRule type="colorScale" priority="156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LL16">
    <cfRule type="cellIs" dxfId="3" priority="1357" operator="equal">
      <formula>"暂停"</formula>
    </cfRule>
    <cfRule type="cellIs" dxfId="2" priority="3405" operator="equal">
      <formula>"上调"</formula>
    </cfRule>
    <cfRule type="cellIs" dxfId="1" priority="5453" operator="equal">
      <formula>"下调"</formula>
    </cfRule>
    <cfRule type="cellIs" dxfId="0" priority="7501" operator="equal">
      <formula>"不变"</formula>
    </cfRule>
    <cfRule type="iconSet" priority="9549">
      <iconSet iconSet="3Arrows">
        <cfvo type="percent" val="0"/>
        <cfvo type="percent" val="33"/>
        <cfvo type="percent" val="67"/>
      </iconSet>
    </cfRule>
  </conditionalFormatting>
  <conditionalFormatting sqref="HLP16">
    <cfRule type="colorScale" priority="11597">
      <colorScale>
        <cfvo type="min"/>
        <cfvo type="max"/>
        <color rgb="FF63BE7B"/>
        <color rgb="FFFCFCFF"/>
      </colorScale>
    </cfRule>
  </conditionalFormatting>
  <conditionalFormatting sqref="HLR16">
    <cfRule type="colorScale" priority="13644">
      <colorScale>
        <cfvo type="min"/>
        <cfvo type="max"/>
        <color rgb="FFFF7128"/>
        <color rgb="FFFFEF9C"/>
      </colorScale>
    </cfRule>
    <cfRule type="colorScale" priority="156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LT16">
    <cfRule type="cellIs" dxfId="3" priority="1356" operator="equal">
      <formula>"暂停"</formula>
    </cfRule>
    <cfRule type="cellIs" dxfId="2" priority="3404" operator="equal">
      <formula>"上调"</formula>
    </cfRule>
    <cfRule type="cellIs" dxfId="1" priority="5452" operator="equal">
      <formula>"下调"</formula>
    </cfRule>
    <cfRule type="cellIs" dxfId="0" priority="7500" operator="equal">
      <formula>"不变"</formula>
    </cfRule>
    <cfRule type="iconSet" priority="9548">
      <iconSet iconSet="3Arrows">
        <cfvo type="percent" val="0"/>
        <cfvo type="percent" val="33"/>
        <cfvo type="percent" val="67"/>
      </iconSet>
    </cfRule>
  </conditionalFormatting>
  <conditionalFormatting sqref="HLX16">
    <cfRule type="colorScale" priority="11596">
      <colorScale>
        <cfvo type="min"/>
        <cfvo type="max"/>
        <color rgb="FF63BE7B"/>
        <color rgb="FFFCFCFF"/>
      </colorScale>
    </cfRule>
  </conditionalFormatting>
  <conditionalFormatting sqref="HLZ16">
    <cfRule type="colorScale" priority="13643">
      <colorScale>
        <cfvo type="min"/>
        <cfvo type="max"/>
        <color rgb="FFFF7128"/>
        <color rgb="FFFFEF9C"/>
      </colorScale>
    </cfRule>
    <cfRule type="colorScale" priority="156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MB16">
    <cfRule type="cellIs" dxfId="3" priority="1355" operator="equal">
      <formula>"暂停"</formula>
    </cfRule>
    <cfRule type="cellIs" dxfId="2" priority="3403" operator="equal">
      <formula>"上调"</formula>
    </cfRule>
    <cfRule type="cellIs" dxfId="1" priority="5451" operator="equal">
      <formula>"下调"</formula>
    </cfRule>
    <cfRule type="cellIs" dxfId="0" priority="7499" operator="equal">
      <formula>"不变"</formula>
    </cfRule>
    <cfRule type="iconSet" priority="9547">
      <iconSet iconSet="3Arrows">
        <cfvo type="percent" val="0"/>
        <cfvo type="percent" val="33"/>
        <cfvo type="percent" val="67"/>
      </iconSet>
    </cfRule>
  </conditionalFormatting>
  <conditionalFormatting sqref="HMF16">
    <cfRule type="colorScale" priority="11595">
      <colorScale>
        <cfvo type="min"/>
        <cfvo type="max"/>
        <color rgb="FF63BE7B"/>
        <color rgb="FFFCFCFF"/>
      </colorScale>
    </cfRule>
  </conditionalFormatting>
  <conditionalFormatting sqref="HMH16">
    <cfRule type="colorScale" priority="13642">
      <colorScale>
        <cfvo type="min"/>
        <cfvo type="max"/>
        <color rgb="FFFF7128"/>
        <color rgb="FFFFEF9C"/>
      </colorScale>
    </cfRule>
    <cfRule type="colorScale" priority="156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MJ16">
    <cfRule type="cellIs" dxfId="3" priority="1354" operator="equal">
      <formula>"暂停"</formula>
    </cfRule>
    <cfRule type="cellIs" dxfId="2" priority="3402" operator="equal">
      <formula>"上调"</formula>
    </cfRule>
    <cfRule type="cellIs" dxfId="1" priority="5450" operator="equal">
      <formula>"下调"</formula>
    </cfRule>
    <cfRule type="cellIs" dxfId="0" priority="7498" operator="equal">
      <formula>"不变"</formula>
    </cfRule>
    <cfRule type="iconSet" priority="9546">
      <iconSet iconSet="3Arrows">
        <cfvo type="percent" val="0"/>
        <cfvo type="percent" val="33"/>
        <cfvo type="percent" val="67"/>
      </iconSet>
    </cfRule>
  </conditionalFormatting>
  <conditionalFormatting sqref="HMN16">
    <cfRule type="colorScale" priority="11594">
      <colorScale>
        <cfvo type="min"/>
        <cfvo type="max"/>
        <color rgb="FF63BE7B"/>
        <color rgb="FFFCFCFF"/>
      </colorScale>
    </cfRule>
  </conditionalFormatting>
  <conditionalFormatting sqref="HMP16">
    <cfRule type="colorScale" priority="13641">
      <colorScale>
        <cfvo type="min"/>
        <cfvo type="max"/>
        <color rgb="FFFF7128"/>
        <color rgb="FFFFEF9C"/>
      </colorScale>
    </cfRule>
    <cfRule type="colorScale" priority="156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MR16">
    <cfRule type="cellIs" dxfId="3" priority="1353" operator="equal">
      <formula>"暂停"</formula>
    </cfRule>
    <cfRule type="cellIs" dxfId="2" priority="3401" operator="equal">
      <formula>"上调"</formula>
    </cfRule>
    <cfRule type="cellIs" dxfId="1" priority="5449" operator="equal">
      <formula>"下调"</formula>
    </cfRule>
    <cfRule type="cellIs" dxfId="0" priority="7497" operator="equal">
      <formula>"不变"</formula>
    </cfRule>
    <cfRule type="iconSet" priority="9545">
      <iconSet iconSet="3Arrows">
        <cfvo type="percent" val="0"/>
        <cfvo type="percent" val="33"/>
        <cfvo type="percent" val="67"/>
      </iconSet>
    </cfRule>
  </conditionalFormatting>
  <conditionalFormatting sqref="HMV16">
    <cfRule type="colorScale" priority="11593">
      <colorScale>
        <cfvo type="min"/>
        <cfvo type="max"/>
        <color rgb="FF63BE7B"/>
        <color rgb="FFFCFCFF"/>
      </colorScale>
    </cfRule>
  </conditionalFormatting>
  <conditionalFormatting sqref="HMX16">
    <cfRule type="colorScale" priority="13640">
      <colorScale>
        <cfvo type="min"/>
        <cfvo type="max"/>
        <color rgb="FFFF7128"/>
        <color rgb="FFFFEF9C"/>
      </colorScale>
    </cfRule>
    <cfRule type="colorScale" priority="156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MZ16">
    <cfRule type="cellIs" dxfId="3" priority="1352" operator="equal">
      <formula>"暂停"</formula>
    </cfRule>
    <cfRule type="cellIs" dxfId="2" priority="3400" operator="equal">
      <formula>"上调"</formula>
    </cfRule>
    <cfRule type="cellIs" dxfId="1" priority="5448" operator="equal">
      <formula>"下调"</formula>
    </cfRule>
    <cfRule type="cellIs" dxfId="0" priority="7496" operator="equal">
      <formula>"不变"</formula>
    </cfRule>
    <cfRule type="iconSet" priority="9544">
      <iconSet iconSet="3Arrows">
        <cfvo type="percent" val="0"/>
        <cfvo type="percent" val="33"/>
        <cfvo type="percent" val="67"/>
      </iconSet>
    </cfRule>
  </conditionalFormatting>
  <conditionalFormatting sqref="HND16">
    <cfRule type="colorScale" priority="11592">
      <colorScale>
        <cfvo type="min"/>
        <cfvo type="max"/>
        <color rgb="FF63BE7B"/>
        <color rgb="FFFCFCFF"/>
      </colorScale>
    </cfRule>
  </conditionalFormatting>
  <conditionalFormatting sqref="HNF16">
    <cfRule type="colorScale" priority="13639">
      <colorScale>
        <cfvo type="min"/>
        <cfvo type="max"/>
        <color rgb="FFFF7128"/>
        <color rgb="FFFFEF9C"/>
      </colorScale>
    </cfRule>
    <cfRule type="colorScale" priority="156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NH16">
    <cfRule type="cellIs" dxfId="3" priority="1351" operator="equal">
      <formula>"暂停"</formula>
    </cfRule>
    <cfRule type="cellIs" dxfId="2" priority="3399" operator="equal">
      <formula>"上调"</formula>
    </cfRule>
    <cfRule type="cellIs" dxfId="1" priority="5447" operator="equal">
      <formula>"下调"</formula>
    </cfRule>
    <cfRule type="cellIs" dxfId="0" priority="7495" operator="equal">
      <formula>"不变"</formula>
    </cfRule>
    <cfRule type="iconSet" priority="9543">
      <iconSet iconSet="3Arrows">
        <cfvo type="percent" val="0"/>
        <cfvo type="percent" val="33"/>
        <cfvo type="percent" val="67"/>
      </iconSet>
    </cfRule>
  </conditionalFormatting>
  <conditionalFormatting sqref="HNL16">
    <cfRule type="colorScale" priority="11591">
      <colorScale>
        <cfvo type="min"/>
        <cfvo type="max"/>
        <color rgb="FF63BE7B"/>
        <color rgb="FFFCFCFF"/>
      </colorScale>
    </cfRule>
  </conditionalFormatting>
  <conditionalFormatting sqref="HNN16">
    <cfRule type="colorScale" priority="13638">
      <colorScale>
        <cfvo type="min"/>
        <cfvo type="max"/>
        <color rgb="FFFF7128"/>
        <color rgb="FFFFEF9C"/>
      </colorScale>
    </cfRule>
    <cfRule type="colorScale" priority="156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NP16">
    <cfRule type="cellIs" dxfId="3" priority="1350" operator="equal">
      <formula>"暂停"</formula>
    </cfRule>
    <cfRule type="cellIs" dxfId="2" priority="3398" operator="equal">
      <formula>"上调"</formula>
    </cfRule>
    <cfRule type="cellIs" dxfId="1" priority="5446" operator="equal">
      <formula>"下调"</formula>
    </cfRule>
    <cfRule type="cellIs" dxfId="0" priority="7494" operator="equal">
      <formula>"不变"</formula>
    </cfRule>
    <cfRule type="iconSet" priority="9542">
      <iconSet iconSet="3Arrows">
        <cfvo type="percent" val="0"/>
        <cfvo type="percent" val="33"/>
        <cfvo type="percent" val="67"/>
      </iconSet>
    </cfRule>
  </conditionalFormatting>
  <conditionalFormatting sqref="HNT16">
    <cfRule type="colorScale" priority="11590">
      <colorScale>
        <cfvo type="min"/>
        <cfvo type="max"/>
        <color rgb="FF63BE7B"/>
        <color rgb="FFFCFCFF"/>
      </colorScale>
    </cfRule>
  </conditionalFormatting>
  <conditionalFormatting sqref="HNV16">
    <cfRule type="colorScale" priority="13637">
      <colorScale>
        <cfvo type="min"/>
        <cfvo type="max"/>
        <color rgb="FFFF7128"/>
        <color rgb="FFFFEF9C"/>
      </colorScale>
    </cfRule>
    <cfRule type="colorScale" priority="156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NX16">
    <cfRule type="cellIs" dxfId="3" priority="1349" operator="equal">
      <formula>"暂停"</formula>
    </cfRule>
    <cfRule type="cellIs" dxfId="2" priority="3397" operator="equal">
      <formula>"上调"</formula>
    </cfRule>
    <cfRule type="cellIs" dxfId="1" priority="5445" operator="equal">
      <formula>"下调"</formula>
    </cfRule>
    <cfRule type="cellIs" dxfId="0" priority="7493" operator="equal">
      <formula>"不变"</formula>
    </cfRule>
    <cfRule type="iconSet" priority="9541">
      <iconSet iconSet="3Arrows">
        <cfvo type="percent" val="0"/>
        <cfvo type="percent" val="33"/>
        <cfvo type="percent" val="67"/>
      </iconSet>
    </cfRule>
  </conditionalFormatting>
  <conditionalFormatting sqref="HOB16">
    <cfRule type="colorScale" priority="11589">
      <colorScale>
        <cfvo type="min"/>
        <cfvo type="max"/>
        <color rgb="FF63BE7B"/>
        <color rgb="FFFCFCFF"/>
      </colorScale>
    </cfRule>
  </conditionalFormatting>
  <conditionalFormatting sqref="HOD16">
    <cfRule type="colorScale" priority="13636">
      <colorScale>
        <cfvo type="min"/>
        <cfvo type="max"/>
        <color rgb="FFFF7128"/>
        <color rgb="FFFFEF9C"/>
      </colorScale>
    </cfRule>
    <cfRule type="colorScale" priority="156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OF16">
    <cfRule type="cellIs" dxfId="3" priority="1348" operator="equal">
      <formula>"暂停"</formula>
    </cfRule>
    <cfRule type="cellIs" dxfId="2" priority="3396" operator="equal">
      <formula>"上调"</formula>
    </cfRule>
    <cfRule type="cellIs" dxfId="1" priority="5444" operator="equal">
      <formula>"下调"</formula>
    </cfRule>
    <cfRule type="cellIs" dxfId="0" priority="7492" operator="equal">
      <formula>"不变"</formula>
    </cfRule>
    <cfRule type="iconSet" priority="9540">
      <iconSet iconSet="3Arrows">
        <cfvo type="percent" val="0"/>
        <cfvo type="percent" val="33"/>
        <cfvo type="percent" val="67"/>
      </iconSet>
    </cfRule>
  </conditionalFormatting>
  <conditionalFormatting sqref="HOJ16">
    <cfRule type="colorScale" priority="11588">
      <colorScale>
        <cfvo type="min"/>
        <cfvo type="max"/>
        <color rgb="FF63BE7B"/>
        <color rgb="FFFCFCFF"/>
      </colorScale>
    </cfRule>
  </conditionalFormatting>
  <conditionalFormatting sqref="HOL16">
    <cfRule type="colorScale" priority="13635">
      <colorScale>
        <cfvo type="min"/>
        <cfvo type="max"/>
        <color rgb="FFFF7128"/>
        <color rgb="FFFFEF9C"/>
      </colorScale>
    </cfRule>
    <cfRule type="colorScale" priority="156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ON16">
    <cfRule type="cellIs" dxfId="3" priority="1347" operator="equal">
      <formula>"暂停"</formula>
    </cfRule>
    <cfRule type="cellIs" dxfId="2" priority="3395" operator="equal">
      <formula>"上调"</formula>
    </cfRule>
    <cfRule type="cellIs" dxfId="1" priority="5443" operator="equal">
      <formula>"下调"</formula>
    </cfRule>
    <cfRule type="cellIs" dxfId="0" priority="7491" operator="equal">
      <formula>"不变"</formula>
    </cfRule>
    <cfRule type="iconSet" priority="9539">
      <iconSet iconSet="3Arrows">
        <cfvo type="percent" val="0"/>
        <cfvo type="percent" val="33"/>
        <cfvo type="percent" val="67"/>
      </iconSet>
    </cfRule>
  </conditionalFormatting>
  <conditionalFormatting sqref="HOR16">
    <cfRule type="colorScale" priority="11587">
      <colorScale>
        <cfvo type="min"/>
        <cfvo type="max"/>
        <color rgb="FF63BE7B"/>
        <color rgb="FFFCFCFF"/>
      </colorScale>
    </cfRule>
  </conditionalFormatting>
  <conditionalFormatting sqref="HOT16">
    <cfRule type="colorScale" priority="13634">
      <colorScale>
        <cfvo type="min"/>
        <cfvo type="max"/>
        <color rgb="FFFF7128"/>
        <color rgb="FFFFEF9C"/>
      </colorScale>
    </cfRule>
    <cfRule type="colorScale" priority="156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OV16">
    <cfRule type="cellIs" dxfId="3" priority="1346" operator="equal">
      <formula>"暂停"</formula>
    </cfRule>
    <cfRule type="cellIs" dxfId="2" priority="3394" operator="equal">
      <formula>"上调"</formula>
    </cfRule>
    <cfRule type="cellIs" dxfId="1" priority="5442" operator="equal">
      <formula>"下调"</formula>
    </cfRule>
    <cfRule type="cellIs" dxfId="0" priority="7490" operator="equal">
      <formula>"不变"</formula>
    </cfRule>
    <cfRule type="iconSet" priority="9538">
      <iconSet iconSet="3Arrows">
        <cfvo type="percent" val="0"/>
        <cfvo type="percent" val="33"/>
        <cfvo type="percent" val="67"/>
      </iconSet>
    </cfRule>
  </conditionalFormatting>
  <conditionalFormatting sqref="HOZ16">
    <cfRule type="colorScale" priority="11586">
      <colorScale>
        <cfvo type="min"/>
        <cfvo type="max"/>
        <color rgb="FF63BE7B"/>
        <color rgb="FFFCFCFF"/>
      </colorScale>
    </cfRule>
  </conditionalFormatting>
  <conditionalFormatting sqref="HPB16">
    <cfRule type="colorScale" priority="13633">
      <colorScale>
        <cfvo type="min"/>
        <cfvo type="max"/>
        <color rgb="FFFF7128"/>
        <color rgb="FFFFEF9C"/>
      </colorScale>
    </cfRule>
    <cfRule type="colorScale" priority="156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PD16">
    <cfRule type="cellIs" dxfId="3" priority="1345" operator="equal">
      <formula>"暂停"</formula>
    </cfRule>
    <cfRule type="cellIs" dxfId="2" priority="3393" operator="equal">
      <formula>"上调"</formula>
    </cfRule>
    <cfRule type="cellIs" dxfId="1" priority="5441" operator="equal">
      <formula>"下调"</formula>
    </cfRule>
    <cfRule type="cellIs" dxfId="0" priority="7489" operator="equal">
      <formula>"不变"</formula>
    </cfRule>
    <cfRule type="iconSet" priority="9537">
      <iconSet iconSet="3Arrows">
        <cfvo type="percent" val="0"/>
        <cfvo type="percent" val="33"/>
        <cfvo type="percent" val="67"/>
      </iconSet>
    </cfRule>
  </conditionalFormatting>
  <conditionalFormatting sqref="HPH16">
    <cfRule type="colorScale" priority="11585">
      <colorScale>
        <cfvo type="min"/>
        <cfvo type="max"/>
        <color rgb="FF63BE7B"/>
        <color rgb="FFFCFCFF"/>
      </colorScale>
    </cfRule>
  </conditionalFormatting>
  <conditionalFormatting sqref="HPJ16">
    <cfRule type="colorScale" priority="13632">
      <colorScale>
        <cfvo type="min"/>
        <cfvo type="max"/>
        <color rgb="FFFF7128"/>
        <color rgb="FFFFEF9C"/>
      </colorScale>
    </cfRule>
    <cfRule type="colorScale" priority="156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PL16">
    <cfRule type="cellIs" dxfId="3" priority="1344" operator="equal">
      <formula>"暂停"</formula>
    </cfRule>
    <cfRule type="cellIs" dxfId="2" priority="3392" operator="equal">
      <formula>"上调"</formula>
    </cfRule>
    <cfRule type="cellIs" dxfId="1" priority="5440" operator="equal">
      <formula>"下调"</formula>
    </cfRule>
    <cfRule type="cellIs" dxfId="0" priority="7488" operator="equal">
      <formula>"不变"</formula>
    </cfRule>
    <cfRule type="iconSet" priority="9536">
      <iconSet iconSet="3Arrows">
        <cfvo type="percent" val="0"/>
        <cfvo type="percent" val="33"/>
        <cfvo type="percent" val="67"/>
      </iconSet>
    </cfRule>
  </conditionalFormatting>
  <conditionalFormatting sqref="HPP16">
    <cfRule type="colorScale" priority="11584">
      <colorScale>
        <cfvo type="min"/>
        <cfvo type="max"/>
        <color rgb="FF63BE7B"/>
        <color rgb="FFFCFCFF"/>
      </colorScale>
    </cfRule>
  </conditionalFormatting>
  <conditionalFormatting sqref="HPR16">
    <cfRule type="colorScale" priority="13631">
      <colorScale>
        <cfvo type="min"/>
        <cfvo type="max"/>
        <color rgb="FFFF7128"/>
        <color rgb="FFFFEF9C"/>
      </colorScale>
    </cfRule>
    <cfRule type="colorScale" priority="156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PT16">
    <cfRule type="cellIs" dxfId="3" priority="1343" operator="equal">
      <formula>"暂停"</formula>
    </cfRule>
    <cfRule type="cellIs" dxfId="2" priority="3391" operator="equal">
      <formula>"上调"</formula>
    </cfRule>
    <cfRule type="cellIs" dxfId="1" priority="5439" operator="equal">
      <formula>"下调"</formula>
    </cfRule>
    <cfRule type="cellIs" dxfId="0" priority="7487" operator="equal">
      <formula>"不变"</formula>
    </cfRule>
    <cfRule type="iconSet" priority="9535">
      <iconSet iconSet="3Arrows">
        <cfvo type="percent" val="0"/>
        <cfvo type="percent" val="33"/>
        <cfvo type="percent" val="67"/>
      </iconSet>
    </cfRule>
  </conditionalFormatting>
  <conditionalFormatting sqref="HPX16">
    <cfRule type="colorScale" priority="11583">
      <colorScale>
        <cfvo type="min"/>
        <cfvo type="max"/>
        <color rgb="FF63BE7B"/>
        <color rgb="FFFCFCFF"/>
      </colorScale>
    </cfRule>
  </conditionalFormatting>
  <conditionalFormatting sqref="HPZ16">
    <cfRule type="colorScale" priority="13630">
      <colorScale>
        <cfvo type="min"/>
        <cfvo type="max"/>
        <color rgb="FFFF7128"/>
        <color rgb="FFFFEF9C"/>
      </colorScale>
    </cfRule>
    <cfRule type="colorScale" priority="156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QB16">
    <cfRule type="cellIs" dxfId="3" priority="1342" operator="equal">
      <formula>"暂停"</formula>
    </cfRule>
    <cfRule type="cellIs" dxfId="2" priority="3390" operator="equal">
      <formula>"上调"</formula>
    </cfRule>
    <cfRule type="cellIs" dxfId="1" priority="5438" operator="equal">
      <formula>"下调"</formula>
    </cfRule>
    <cfRule type="cellIs" dxfId="0" priority="7486" operator="equal">
      <formula>"不变"</formula>
    </cfRule>
    <cfRule type="iconSet" priority="9534">
      <iconSet iconSet="3Arrows">
        <cfvo type="percent" val="0"/>
        <cfvo type="percent" val="33"/>
        <cfvo type="percent" val="67"/>
      </iconSet>
    </cfRule>
  </conditionalFormatting>
  <conditionalFormatting sqref="HQF16">
    <cfRule type="colorScale" priority="11582">
      <colorScale>
        <cfvo type="min"/>
        <cfvo type="max"/>
        <color rgb="FF63BE7B"/>
        <color rgb="FFFCFCFF"/>
      </colorScale>
    </cfRule>
  </conditionalFormatting>
  <conditionalFormatting sqref="HQH16">
    <cfRule type="colorScale" priority="13629">
      <colorScale>
        <cfvo type="min"/>
        <cfvo type="max"/>
        <color rgb="FFFF7128"/>
        <color rgb="FFFFEF9C"/>
      </colorScale>
    </cfRule>
    <cfRule type="colorScale" priority="156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QJ16">
    <cfRule type="cellIs" dxfId="3" priority="1341" operator="equal">
      <formula>"暂停"</formula>
    </cfRule>
    <cfRule type="cellIs" dxfId="2" priority="3389" operator="equal">
      <formula>"上调"</formula>
    </cfRule>
    <cfRule type="cellIs" dxfId="1" priority="5437" operator="equal">
      <formula>"下调"</formula>
    </cfRule>
    <cfRule type="cellIs" dxfId="0" priority="7485" operator="equal">
      <formula>"不变"</formula>
    </cfRule>
    <cfRule type="iconSet" priority="9533">
      <iconSet iconSet="3Arrows">
        <cfvo type="percent" val="0"/>
        <cfvo type="percent" val="33"/>
        <cfvo type="percent" val="67"/>
      </iconSet>
    </cfRule>
  </conditionalFormatting>
  <conditionalFormatting sqref="HQN16">
    <cfRule type="colorScale" priority="11581">
      <colorScale>
        <cfvo type="min"/>
        <cfvo type="max"/>
        <color rgb="FF63BE7B"/>
        <color rgb="FFFCFCFF"/>
      </colorScale>
    </cfRule>
  </conditionalFormatting>
  <conditionalFormatting sqref="HQP16">
    <cfRule type="colorScale" priority="13628">
      <colorScale>
        <cfvo type="min"/>
        <cfvo type="max"/>
        <color rgb="FFFF7128"/>
        <color rgb="FFFFEF9C"/>
      </colorScale>
    </cfRule>
    <cfRule type="colorScale" priority="156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QR16">
    <cfRule type="cellIs" dxfId="3" priority="1340" operator="equal">
      <formula>"暂停"</formula>
    </cfRule>
    <cfRule type="cellIs" dxfId="2" priority="3388" operator="equal">
      <formula>"上调"</formula>
    </cfRule>
    <cfRule type="cellIs" dxfId="1" priority="5436" operator="equal">
      <formula>"下调"</formula>
    </cfRule>
    <cfRule type="cellIs" dxfId="0" priority="7484" operator="equal">
      <formula>"不变"</formula>
    </cfRule>
    <cfRule type="iconSet" priority="9532">
      <iconSet iconSet="3Arrows">
        <cfvo type="percent" val="0"/>
        <cfvo type="percent" val="33"/>
        <cfvo type="percent" val="67"/>
      </iconSet>
    </cfRule>
  </conditionalFormatting>
  <conditionalFormatting sqref="HQV16">
    <cfRule type="colorScale" priority="11580">
      <colorScale>
        <cfvo type="min"/>
        <cfvo type="max"/>
        <color rgb="FF63BE7B"/>
        <color rgb="FFFCFCFF"/>
      </colorScale>
    </cfRule>
  </conditionalFormatting>
  <conditionalFormatting sqref="HQX16">
    <cfRule type="colorScale" priority="13627">
      <colorScale>
        <cfvo type="min"/>
        <cfvo type="max"/>
        <color rgb="FFFF7128"/>
        <color rgb="FFFFEF9C"/>
      </colorScale>
    </cfRule>
    <cfRule type="colorScale" priority="156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QZ16">
    <cfRule type="cellIs" dxfId="3" priority="1339" operator="equal">
      <formula>"暂停"</formula>
    </cfRule>
    <cfRule type="cellIs" dxfId="2" priority="3387" operator="equal">
      <formula>"上调"</formula>
    </cfRule>
    <cfRule type="cellIs" dxfId="1" priority="5435" operator="equal">
      <formula>"下调"</formula>
    </cfRule>
    <cfRule type="cellIs" dxfId="0" priority="7483" operator="equal">
      <formula>"不变"</formula>
    </cfRule>
    <cfRule type="iconSet" priority="9531">
      <iconSet iconSet="3Arrows">
        <cfvo type="percent" val="0"/>
        <cfvo type="percent" val="33"/>
        <cfvo type="percent" val="67"/>
      </iconSet>
    </cfRule>
  </conditionalFormatting>
  <conditionalFormatting sqref="HRD16">
    <cfRule type="colorScale" priority="11579">
      <colorScale>
        <cfvo type="min"/>
        <cfvo type="max"/>
        <color rgb="FF63BE7B"/>
        <color rgb="FFFCFCFF"/>
      </colorScale>
    </cfRule>
  </conditionalFormatting>
  <conditionalFormatting sqref="HRF16">
    <cfRule type="colorScale" priority="13626">
      <colorScale>
        <cfvo type="min"/>
        <cfvo type="max"/>
        <color rgb="FFFF7128"/>
        <color rgb="FFFFEF9C"/>
      </colorScale>
    </cfRule>
    <cfRule type="colorScale" priority="156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RH16">
    <cfRule type="cellIs" dxfId="3" priority="1338" operator="equal">
      <formula>"暂停"</formula>
    </cfRule>
    <cfRule type="cellIs" dxfId="2" priority="3386" operator="equal">
      <formula>"上调"</formula>
    </cfRule>
    <cfRule type="cellIs" dxfId="1" priority="5434" operator="equal">
      <formula>"下调"</formula>
    </cfRule>
    <cfRule type="cellIs" dxfId="0" priority="7482" operator="equal">
      <formula>"不变"</formula>
    </cfRule>
    <cfRule type="iconSet" priority="9530">
      <iconSet iconSet="3Arrows">
        <cfvo type="percent" val="0"/>
        <cfvo type="percent" val="33"/>
        <cfvo type="percent" val="67"/>
      </iconSet>
    </cfRule>
  </conditionalFormatting>
  <conditionalFormatting sqref="HRL16">
    <cfRule type="colorScale" priority="11578">
      <colorScale>
        <cfvo type="min"/>
        <cfvo type="max"/>
        <color rgb="FF63BE7B"/>
        <color rgb="FFFCFCFF"/>
      </colorScale>
    </cfRule>
  </conditionalFormatting>
  <conditionalFormatting sqref="HRN16">
    <cfRule type="colorScale" priority="13625">
      <colorScale>
        <cfvo type="min"/>
        <cfvo type="max"/>
        <color rgb="FFFF7128"/>
        <color rgb="FFFFEF9C"/>
      </colorScale>
    </cfRule>
    <cfRule type="colorScale" priority="156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RP16">
    <cfRule type="cellIs" dxfId="3" priority="1337" operator="equal">
      <formula>"暂停"</formula>
    </cfRule>
    <cfRule type="cellIs" dxfId="2" priority="3385" operator="equal">
      <formula>"上调"</formula>
    </cfRule>
    <cfRule type="cellIs" dxfId="1" priority="5433" operator="equal">
      <formula>"下调"</formula>
    </cfRule>
    <cfRule type="cellIs" dxfId="0" priority="7481" operator="equal">
      <formula>"不变"</formula>
    </cfRule>
    <cfRule type="iconSet" priority="9529">
      <iconSet iconSet="3Arrows">
        <cfvo type="percent" val="0"/>
        <cfvo type="percent" val="33"/>
        <cfvo type="percent" val="67"/>
      </iconSet>
    </cfRule>
  </conditionalFormatting>
  <conditionalFormatting sqref="HRT16">
    <cfRule type="colorScale" priority="11577">
      <colorScale>
        <cfvo type="min"/>
        <cfvo type="max"/>
        <color rgb="FF63BE7B"/>
        <color rgb="FFFCFCFF"/>
      </colorScale>
    </cfRule>
  </conditionalFormatting>
  <conditionalFormatting sqref="HRV16">
    <cfRule type="colorScale" priority="13624">
      <colorScale>
        <cfvo type="min"/>
        <cfvo type="max"/>
        <color rgb="FFFF7128"/>
        <color rgb="FFFFEF9C"/>
      </colorScale>
    </cfRule>
    <cfRule type="colorScale" priority="156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RX16">
    <cfRule type="cellIs" dxfId="3" priority="1336" operator="equal">
      <formula>"暂停"</formula>
    </cfRule>
    <cfRule type="cellIs" dxfId="2" priority="3384" operator="equal">
      <formula>"上调"</formula>
    </cfRule>
    <cfRule type="cellIs" dxfId="1" priority="5432" operator="equal">
      <formula>"下调"</formula>
    </cfRule>
    <cfRule type="cellIs" dxfId="0" priority="7480" operator="equal">
      <formula>"不变"</formula>
    </cfRule>
    <cfRule type="iconSet" priority="9528">
      <iconSet iconSet="3Arrows">
        <cfvo type="percent" val="0"/>
        <cfvo type="percent" val="33"/>
        <cfvo type="percent" val="67"/>
      </iconSet>
    </cfRule>
  </conditionalFormatting>
  <conditionalFormatting sqref="HSB16">
    <cfRule type="colorScale" priority="11576">
      <colorScale>
        <cfvo type="min"/>
        <cfvo type="max"/>
        <color rgb="FF63BE7B"/>
        <color rgb="FFFCFCFF"/>
      </colorScale>
    </cfRule>
  </conditionalFormatting>
  <conditionalFormatting sqref="HSD16">
    <cfRule type="colorScale" priority="13623">
      <colorScale>
        <cfvo type="min"/>
        <cfvo type="max"/>
        <color rgb="FFFF7128"/>
        <color rgb="FFFFEF9C"/>
      </colorScale>
    </cfRule>
    <cfRule type="colorScale" priority="156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SF16">
    <cfRule type="cellIs" dxfId="3" priority="1335" operator="equal">
      <formula>"暂停"</formula>
    </cfRule>
    <cfRule type="cellIs" dxfId="2" priority="3383" operator="equal">
      <formula>"上调"</formula>
    </cfRule>
    <cfRule type="cellIs" dxfId="1" priority="5431" operator="equal">
      <formula>"下调"</formula>
    </cfRule>
    <cfRule type="cellIs" dxfId="0" priority="7479" operator="equal">
      <formula>"不变"</formula>
    </cfRule>
    <cfRule type="iconSet" priority="9527">
      <iconSet iconSet="3Arrows">
        <cfvo type="percent" val="0"/>
        <cfvo type="percent" val="33"/>
        <cfvo type="percent" val="67"/>
      </iconSet>
    </cfRule>
  </conditionalFormatting>
  <conditionalFormatting sqref="HSJ16">
    <cfRule type="colorScale" priority="11575">
      <colorScale>
        <cfvo type="min"/>
        <cfvo type="max"/>
        <color rgb="FF63BE7B"/>
        <color rgb="FFFCFCFF"/>
      </colorScale>
    </cfRule>
  </conditionalFormatting>
  <conditionalFormatting sqref="HSL16">
    <cfRule type="colorScale" priority="13622">
      <colorScale>
        <cfvo type="min"/>
        <cfvo type="max"/>
        <color rgb="FFFF7128"/>
        <color rgb="FFFFEF9C"/>
      </colorScale>
    </cfRule>
    <cfRule type="colorScale" priority="156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SN16">
    <cfRule type="cellIs" dxfId="3" priority="1334" operator="equal">
      <formula>"暂停"</formula>
    </cfRule>
    <cfRule type="cellIs" dxfId="2" priority="3382" operator="equal">
      <formula>"上调"</formula>
    </cfRule>
    <cfRule type="cellIs" dxfId="1" priority="5430" operator="equal">
      <formula>"下调"</formula>
    </cfRule>
    <cfRule type="cellIs" dxfId="0" priority="7478" operator="equal">
      <formula>"不变"</formula>
    </cfRule>
    <cfRule type="iconSet" priority="9526">
      <iconSet iconSet="3Arrows">
        <cfvo type="percent" val="0"/>
        <cfvo type="percent" val="33"/>
        <cfvo type="percent" val="67"/>
      </iconSet>
    </cfRule>
  </conditionalFormatting>
  <conditionalFormatting sqref="HSR16">
    <cfRule type="colorScale" priority="11574">
      <colorScale>
        <cfvo type="min"/>
        <cfvo type="max"/>
        <color rgb="FF63BE7B"/>
        <color rgb="FFFCFCFF"/>
      </colorScale>
    </cfRule>
  </conditionalFormatting>
  <conditionalFormatting sqref="HST16">
    <cfRule type="colorScale" priority="13621">
      <colorScale>
        <cfvo type="min"/>
        <cfvo type="max"/>
        <color rgb="FFFF7128"/>
        <color rgb="FFFFEF9C"/>
      </colorScale>
    </cfRule>
    <cfRule type="colorScale" priority="156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SV16">
    <cfRule type="cellIs" dxfId="3" priority="1333" operator="equal">
      <formula>"暂停"</formula>
    </cfRule>
    <cfRule type="cellIs" dxfId="2" priority="3381" operator="equal">
      <formula>"上调"</formula>
    </cfRule>
    <cfRule type="cellIs" dxfId="1" priority="5429" operator="equal">
      <formula>"下调"</formula>
    </cfRule>
    <cfRule type="cellIs" dxfId="0" priority="7477" operator="equal">
      <formula>"不变"</formula>
    </cfRule>
    <cfRule type="iconSet" priority="9525">
      <iconSet iconSet="3Arrows">
        <cfvo type="percent" val="0"/>
        <cfvo type="percent" val="33"/>
        <cfvo type="percent" val="67"/>
      </iconSet>
    </cfRule>
  </conditionalFormatting>
  <conditionalFormatting sqref="HSZ16">
    <cfRule type="colorScale" priority="11573">
      <colorScale>
        <cfvo type="min"/>
        <cfvo type="max"/>
        <color rgb="FF63BE7B"/>
        <color rgb="FFFCFCFF"/>
      </colorScale>
    </cfRule>
  </conditionalFormatting>
  <conditionalFormatting sqref="HTB16">
    <cfRule type="colorScale" priority="13620">
      <colorScale>
        <cfvo type="min"/>
        <cfvo type="max"/>
        <color rgb="FFFF7128"/>
        <color rgb="FFFFEF9C"/>
      </colorScale>
    </cfRule>
    <cfRule type="colorScale" priority="156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TD16">
    <cfRule type="cellIs" dxfId="3" priority="1332" operator="equal">
      <formula>"暂停"</formula>
    </cfRule>
    <cfRule type="cellIs" dxfId="2" priority="3380" operator="equal">
      <formula>"上调"</formula>
    </cfRule>
    <cfRule type="cellIs" dxfId="1" priority="5428" operator="equal">
      <formula>"下调"</formula>
    </cfRule>
    <cfRule type="cellIs" dxfId="0" priority="7476" operator="equal">
      <formula>"不变"</formula>
    </cfRule>
    <cfRule type="iconSet" priority="9524">
      <iconSet iconSet="3Arrows">
        <cfvo type="percent" val="0"/>
        <cfvo type="percent" val="33"/>
        <cfvo type="percent" val="67"/>
      </iconSet>
    </cfRule>
  </conditionalFormatting>
  <conditionalFormatting sqref="HTH16">
    <cfRule type="colorScale" priority="11572">
      <colorScale>
        <cfvo type="min"/>
        <cfvo type="max"/>
        <color rgb="FF63BE7B"/>
        <color rgb="FFFCFCFF"/>
      </colorScale>
    </cfRule>
  </conditionalFormatting>
  <conditionalFormatting sqref="HTJ16">
    <cfRule type="colorScale" priority="13619">
      <colorScale>
        <cfvo type="min"/>
        <cfvo type="max"/>
        <color rgb="FFFF7128"/>
        <color rgb="FFFFEF9C"/>
      </colorScale>
    </cfRule>
    <cfRule type="colorScale" priority="156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TL16">
    <cfRule type="cellIs" dxfId="3" priority="1331" operator="equal">
      <formula>"暂停"</formula>
    </cfRule>
    <cfRule type="cellIs" dxfId="2" priority="3379" operator="equal">
      <formula>"上调"</formula>
    </cfRule>
    <cfRule type="cellIs" dxfId="1" priority="5427" operator="equal">
      <formula>"下调"</formula>
    </cfRule>
    <cfRule type="cellIs" dxfId="0" priority="7475" operator="equal">
      <formula>"不变"</formula>
    </cfRule>
    <cfRule type="iconSet" priority="9523">
      <iconSet iconSet="3Arrows">
        <cfvo type="percent" val="0"/>
        <cfvo type="percent" val="33"/>
        <cfvo type="percent" val="67"/>
      </iconSet>
    </cfRule>
  </conditionalFormatting>
  <conditionalFormatting sqref="HTP16">
    <cfRule type="colorScale" priority="11571">
      <colorScale>
        <cfvo type="min"/>
        <cfvo type="max"/>
        <color rgb="FF63BE7B"/>
        <color rgb="FFFCFCFF"/>
      </colorScale>
    </cfRule>
  </conditionalFormatting>
  <conditionalFormatting sqref="HTR16">
    <cfRule type="colorScale" priority="13618">
      <colorScale>
        <cfvo type="min"/>
        <cfvo type="max"/>
        <color rgb="FFFF7128"/>
        <color rgb="FFFFEF9C"/>
      </colorScale>
    </cfRule>
    <cfRule type="colorScale" priority="156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TT16">
    <cfRule type="cellIs" dxfId="3" priority="1330" operator="equal">
      <formula>"暂停"</formula>
    </cfRule>
    <cfRule type="cellIs" dxfId="2" priority="3378" operator="equal">
      <formula>"上调"</formula>
    </cfRule>
    <cfRule type="cellIs" dxfId="1" priority="5426" operator="equal">
      <formula>"下调"</formula>
    </cfRule>
    <cfRule type="cellIs" dxfId="0" priority="7474" operator="equal">
      <formula>"不变"</formula>
    </cfRule>
    <cfRule type="iconSet" priority="9522">
      <iconSet iconSet="3Arrows">
        <cfvo type="percent" val="0"/>
        <cfvo type="percent" val="33"/>
        <cfvo type="percent" val="67"/>
      </iconSet>
    </cfRule>
  </conditionalFormatting>
  <conditionalFormatting sqref="HTX16">
    <cfRule type="colorScale" priority="11570">
      <colorScale>
        <cfvo type="min"/>
        <cfvo type="max"/>
        <color rgb="FF63BE7B"/>
        <color rgb="FFFCFCFF"/>
      </colorScale>
    </cfRule>
  </conditionalFormatting>
  <conditionalFormatting sqref="HTZ16">
    <cfRule type="colorScale" priority="13617">
      <colorScale>
        <cfvo type="min"/>
        <cfvo type="max"/>
        <color rgb="FFFF7128"/>
        <color rgb="FFFFEF9C"/>
      </colorScale>
    </cfRule>
    <cfRule type="colorScale" priority="156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UB16">
    <cfRule type="cellIs" dxfId="3" priority="1329" operator="equal">
      <formula>"暂停"</formula>
    </cfRule>
    <cfRule type="cellIs" dxfId="2" priority="3377" operator="equal">
      <formula>"上调"</formula>
    </cfRule>
    <cfRule type="cellIs" dxfId="1" priority="5425" operator="equal">
      <formula>"下调"</formula>
    </cfRule>
    <cfRule type="cellIs" dxfId="0" priority="7473" operator="equal">
      <formula>"不变"</formula>
    </cfRule>
    <cfRule type="iconSet" priority="9521">
      <iconSet iconSet="3Arrows">
        <cfvo type="percent" val="0"/>
        <cfvo type="percent" val="33"/>
        <cfvo type="percent" val="67"/>
      </iconSet>
    </cfRule>
  </conditionalFormatting>
  <conditionalFormatting sqref="HUF16">
    <cfRule type="colorScale" priority="11569">
      <colorScale>
        <cfvo type="min"/>
        <cfvo type="max"/>
        <color rgb="FF63BE7B"/>
        <color rgb="FFFCFCFF"/>
      </colorScale>
    </cfRule>
  </conditionalFormatting>
  <conditionalFormatting sqref="HUH16">
    <cfRule type="colorScale" priority="13616">
      <colorScale>
        <cfvo type="min"/>
        <cfvo type="max"/>
        <color rgb="FFFF7128"/>
        <color rgb="FFFFEF9C"/>
      </colorScale>
    </cfRule>
    <cfRule type="colorScale" priority="156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UJ16">
    <cfRule type="cellIs" dxfId="3" priority="1328" operator="equal">
      <formula>"暂停"</formula>
    </cfRule>
    <cfRule type="cellIs" dxfId="2" priority="3376" operator="equal">
      <formula>"上调"</formula>
    </cfRule>
    <cfRule type="cellIs" dxfId="1" priority="5424" operator="equal">
      <formula>"下调"</formula>
    </cfRule>
    <cfRule type="cellIs" dxfId="0" priority="7472" operator="equal">
      <formula>"不变"</formula>
    </cfRule>
    <cfRule type="iconSet" priority="9520">
      <iconSet iconSet="3Arrows">
        <cfvo type="percent" val="0"/>
        <cfvo type="percent" val="33"/>
        <cfvo type="percent" val="67"/>
      </iconSet>
    </cfRule>
  </conditionalFormatting>
  <conditionalFormatting sqref="HUN16">
    <cfRule type="colorScale" priority="11568">
      <colorScale>
        <cfvo type="min"/>
        <cfvo type="max"/>
        <color rgb="FF63BE7B"/>
        <color rgb="FFFCFCFF"/>
      </colorScale>
    </cfRule>
  </conditionalFormatting>
  <conditionalFormatting sqref="HUP16">
    <cfRule type="colorScale" priority="13615">
      <colorScale>
        <cfvo type="min"/>
        <cfvo type="max"/>
        <color rgb="FFFF7128"/>
        <color rgb="FFFFEF9C"/>
      </colorScale>
    </cfRule>
    <cfRule type="colorScale" priority="156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UR16">
    <cfRule type="cellIs" dxfId="3" priority="1327" operator="equal">
      <formula>"暂停"</formula>
    </cfRule>
    <cfRule type="cellIs" dxfId="2" priority="3375" operator="equal">
      <formula>"上调"</formula>
    </cfRule>
    <cfRule type="cellIs" dxfId="1" priority="5423" operator="equal">
      <formula>"下调"</formula>
    </cfRule>
    <cfRule type="cellIs" dxfId="0" priority="7471" operator="equal">
      <formula>"不变"</formula>
    </cfRule>
    <cfRule type="iconSet" priority="9519">
      <iconSet iconSet="3Arrows">
        <cfvo type="percent" val="0"/>
        <cfvo type="percent" val="33"/>
        <cfvo type="percent" val="67"/>
      </iconSet>
    </cfRule>
  </conditionalFormatting>
  <conditionalFormatting sqref="HUV16">
    <cfRule type="colorScale" priority="11567">
      <colorScale>
        <cfvo type="min"/>
        <cfvo type="max"/>
        <color rgb="FF63BE7B"/>
        <color rgb="FFFCFCFF"/>
      </colorScale>
    </cfRule>
  </conditionalFormatting>
  <conditionalFormatting sqref="HUX16">
    <cfRule type="colorScale" priority="13614">
      <colorScale>
        <cfvo type="min"/>
        <cfvo type="max"/>
        <color rgb="FFFF7128"/>
        <color rgb="FFFFEF9C"/>
      </colorScale>
    </cfRule>
    <cfRule type="colorScale" priority="156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UZ16">
    <cfRule type="cellIs" dxfId="3" priority="1326" operator="equal">
      <formula>"暂停"</formula>
    </cfRule>
    <cfRule type="cellIs" dxfId="2" priority="3374" operator="equal">
      <formula>"上调"</formula>
    </cfRule>
    <cfRule type="cellIs" dxfId="1" priority="5422" operator="equal">
      <formula>"下调"</formula>
    </cfRule>
    <cfRule type="cellIs" dxfId="0" priority="7470" operator="equal">
      <formula>"不变"</formula>
    </cfRule>
    <cfRule type="iconSet" priority="9518">
      <iconSet iconSet="3Arrows">
        <cfvo type="percent" val="0"/>
        <cfvo type="percent" val="33"/>
        <cfvo type="percent" val="67"/>
      </iconSet>
    </cfRule>
  </conditionalFormatting>
  <conditionalFormatting sqref="HVD16">
    <cfRule type="colorScale" priority="11566">
      <colorScale>
        <cfvo type="min"/>
        <cfvo type="max"/>
        <color rgb="FF63BE7B"/>
        <color rgb="FFFCFCFF"/>
      </colorScale>
    </cfRule>
  </conditionalFormatting>
  <conditionalFormatting sqref="HVF16">
    <cfRule type="colorScale" priority="13613">
      <colorScale>
        <cfvo type="min"/>
        <cfvo type="max"/>
        <color rgb="FFFF7128"/>
        <color rgb="FFFFEF9C"/>
      </colorScale>
    </cfRule>
    <cfRule type="colorScale" priority="156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VH16">
    <cfRule type="cellIs" dxfId="3" priority="1325" operator="equal">
      <formula>"暂停"</formula>
    </cfRule>
    <cfRule type="cellIs" dxfId="2" priority="3373" operator="equal">
      <formula>"上调"</formula>
    </cfRule>
    <cfRule type="cellIs" dxfId="1" priority="5421" operator="equal">
      <formula>"下调"</formula>
    </cfRule>
    <cfRule type="cellIs" dxfId="0" priority="7469" operator="equal">
      <formula>"不变"</formula>
    </cfRule>
    <cfRule type="iconSet" priority="9517">
      <iconSet iconSet="3Arrows">
        <cfvo type="percent" val="0"/>
        <cfvo type="percent" val="33"/>
        <cfvo type="percent" val="67"/>
      </iconSet>
    </cfRule>
  </conditionalFormatting>
  <conditionalFormatting sqref="HVL16">
    <cfRule type="colorScale" priority="11565">
      <colorScale>
        <cfvo type="min"/>
        <cfvo type="max"/>
        <color rgb="FF63BE7B"/>
        <color rgb="FFFCFCFF"/>
      </colorScale>
    </cfRule>
  </conditionalFormatting>
  <conditionalFormatting sqref="HVN16">
    <cfRule type="colorScale" priority="13612">
      <colorScale>
        <cfvo type="min"/>
        <cfvo type="max"/>
        <color rgb="FFFF7128"/>
        <color rgb="FFFFEF9C"/>
      </colorScale>
    </cfRule>
    <cfRule type="colorScale" priority="156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VP16">
    <cfRule type="cellIs" dxfId="3" priority="1324" operator="equal">
      <formula>"暂停"</formula>
    </cfRule>
    <cfRule type="cellIs" dxfId="2" priority="3372" operator="equal">
      <formula>"上调"</formula>
    </cfRule>
    <cfRule type="cellIs" dxfId="1" priority="5420" operator="equal">
      <formula>"下调"</formula>
    </cfRule>
    <cfRule type="cellIs" dxfId="0" priority="7468" operator="equal">
      <formula>"不变"</formula>
    </cfRule>
    <cfRule type="iconSet" priority="9516">
      <iconSet iconSet="3Arrows">
        <cfvo type="percent" val="0"/>
        <cfvo type="percent" val="33"/>
        <cfvo type="percent" val="67"/>
      </iconSet>
    </cfRule>
  </conditionalFormatting>
  <conditionalFormatting sqref="HVT16">
    <cfRule type="colorScale" priority="11564">
      <colorScale>
        <cfvo type="min"/>
        <cfvo type="max"/>
        <color rgb="FF63BE7B"/>
        <color rgb="FFFCFCFF"/>
      </colorScale>
    </cfRule>
  </conditionalFormatting>
  <conditionalFormatting sqref="HVV16">
    <cfRule type="colorScale" priority="13611">
      <colorScale>
        <cfvo type="min"/>
        <cfvo type="max"/>
        <color rgb="FFFF7128"/>
        <color rgb="FFFFEF9C"/>
      </colorScale>
    </cfRule>
    <cfRule type="colorScale" priority="156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VX16">
    <cfRule type="cellIs" dxfId="3" priority="1323" operator="equal">
      <formula>"暂停"</formula>
    </cfRule>
    <cfRule type="cellIs" dxfId="2" priority="3371" operator="equal">
      <formula>"上调"</formula>
    </cfRule>
    <cfRule type="cellIs" dxfId="1" priority="5419" operator="equal">
      <formula>"下调"</formula>
    </cfRule>
    <cfRule type="cellIs" dxfId="0" priority="7467" operator="equal">
      <formula>"不变"</formula>
    </cfRule>
    <cfRule type="iconSet" priority="9515">
      <iconSet iconSet="3Arrows">
        <cfvo type="percent" val="0"/>
        <cfvo type="percent" val="33"/>
        <cfvo type="percent" val="67"/>
      </iconSet>
    </cfRule>
  </conditionalFormatting>
  <conditionalFormatting sqref="HWB16">
    <cfRule type="colorScale" priority="11563">
      <colorScale>
        <cfvo type="min"/>
        <cfvo type="max"/>
        <color rgb="FF63BE7B"/>
        <color rgb="FFFCFCFF"/>
      </colorScale>
    </cfRule>
  </conditionalFormatting>
  <conditionalFormatting sqref="HWD16">
    <cfRule type="colorScale" priority="13610">
      <colorScale>
        <cfvo type="min"/>
        <cfvo type="max"/>
        <color rgb="FFFF7128"/>
        <color rgb="FFFFEF9C"/>
      </colorScale>
    </cfRule>
    <cfRule type="colorScale" priority="156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WF16">
    <cfRule type="cellIs" dxfId="3" priority="1322" operator="equal">
      <formula>"暂停"</formula>
    </cfRule>
    <cfRule type="cellIs" dxfId="2" priority="3370" operator="equal">
      <formula>"上调"</formula>
    </cfRule>
    <cfRule type="cellIs" dxfId="1" priority="5418" operator="equal">
      <formula>"下调"</formula>
    </cfRule>
    <cfRule type="cellIs" dxfId="0" priority="7466" operator="equal">
      <formula>"不变"</formula>
    </cfRule>
    <cfRule type="iconSet" priority="9514">
      <iconSet iconSet="3Arrows">
        <cfvo type="percent" val="0"/>
        <cfvo type="percent" val="33"/>
        <cfvo type="percent" val="67"/>
      </iconSet>
    </cfRule>
  </conditionalFormatting>
  <conditionalFormatting sqref="HWJ16">
    <cfRule type="colorScale" priority="11562">
      <colorScale>
        <cfvo type="min"/>
        <cfvo type="max"/>
        <color rgb="FF63BE7B"/>
        <color rgb="FFFCFCFF"/>
      </colorScale>
    </cfRule>
  </conditionalFormatting>
  <conditionalFormatting sqref="HWL16">
    <cfRule type="colorScale" priority="13609">
      <colorScale>
        <cfvo type="min"/>
        <cfvo type="max"/>
        <color rgb="FFFF7128"/>
        <color rgb="FFFFEF9C"/>
      </colorScale>
    </cfRule>
    <cfRule type="colorScale" priority="156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WN16">
    <cfRule type="cellIs" dxfId="3" priority="1321" operator="equal">
      <formula>"暂停"</formula>
    </cfRule>
    <cfRule type="cellIs" dxfId="2" priority="3369" operator="equal">
      <formula>"上调"</formula>
    </cfRule>
    <cfRule type="cellIs" dxfId="1" priority="5417" operator="equal">
      <formula>"下调"</formula>
    </cfRule>
    <cfRule type="cellIs" dxfId="0" priority="7465" operator="equal">
      <formula>"不变"</formula>
    </cfRule>
    <cfRule type="iconSet" priority="9513">
      <iconSet iconSet="3Arrows">
        <cfvo type="percent" val="0"/>
        <cfvo type="percent" val="33"/>
        <cfvo type="percent" val="67"/>
      </iconSet>
    </cfRule>
  </conditionalFormatting>
  <conditionalFormatting sqref="HWR16">
    <cfRule type="colorScale" priority="11561">
      <colorScale>
        <cfvo type="min"/>
        <cfvo type="max"/>
        <color rgb="FF63BE7B"/>
        <color rgb="FFFCFCFF"/>
      </colorScale>
    </cfRule>
  </conditionalFormatting>
  <conditionalFormatting sqref="HWT16">
    <cfRule type="colorScale" priority="13608">
      <colorScale>
        <cfvo type="min"/>
        <cfvo type="max"/>
        <color rgb="FFFF7128"/>
        <color rgb="FFFFEF9C"/>
      </colorScale>
    </cfRule>
    <cfRule type="colorScale" priority="156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WV16">
    <cfRule type="cellIs" dxfId="3" priority="1320" operator="equal">
      <formula>"暂停"</formula>
    </cfRule>
    <cfRule type="cellIs" dxfId="2" priority="3368" operator="equal">
      <formula>"上调"</formula>
    </cfRule>
    <cfRule type="cellIs" dxfId="1" priority="5416" operator="equal">
      <formula>"下调"</formula>
    </cfRule>
    <cfRule type="cellIs" dxfId="0" priority="7464" operator="equal">
      <formula>"不变"</formula>
    </cfRule>
    <cfRule type="iconSet" priority="9512">
      <iconSet iconSet="3Arrows">
        <cfvo type="percent" val="0"/>
        <cfvo type="percent" val="33"/>
        <cfvo type="percent" val="67"/>
      </iconSet>
    </cfRule>
  </conditionalFormatting>
  <conditionalFormatting sqref="HWZ16">
    <cfRule type="colorScale" priority="11560">
      <colorScale>
        <cfvo type="min"/>
        <cfvo type="max"/>
        <color rgb="FF63BE7B"/>
        <color rgb="FFFCFCFF"/>
      </colorScale>
    </cfRule>
  </conditionalFormatting>
  <conditionalFormatting sqref="HXB16">
    <cfRule type="colorScale" priority="13607">
      <colorScale>
        <cfvo type="min"/>
        <cfvo type="max"/>
        <color rgb="FFFF7128"/>
        <color rgb="FFFFEF9C"/>
      </colorScale>
    </cfRule>
    <cfRule type="colorScale" priority="156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XD16">
    <cfRule type="cellIs" dxfId="3" priority="1319" operator="equal">
      <formula>"暂停"</formula>
    </cfRule>
    <cfRule type="cellIs" dxfId="2" priority="3367" operator="equal">
      <formula>"上调"</formula>
    </cfRule>
    <cfRule type="cellIs" dxfId="1" priority="5415" operator="equal">
      <formula>"下调"</formula>
    </cfRule>
    <cfRule type="cellIs" dxfId="0" priority="7463" operator="equal">
      <formula>"不变"</formula>
    </cfRule>
    <cfRule type="iconSet" priority="9511">
      <iconSet iconSet="3Arrows">
        <cfvo type="percent" val="0"/>
        <cfvo type="percent" val="33"/>
        <cfvo type="percent" val="67"/>
      </iconSet>
    </cfRule>
  </conditionalFormatting>
  <conditionalFormatting sqref="HXH16">
    <cfRule type="colorScale" priority="11559">
      <colorScale>
        <cfvo type="min"/>
        <cfvo type="max"/>
        <color rgb="FF63BE7B"/>
        <color rgb="FFFCFCFF"/>
      </colorScale>
    </cfRule>
  </conditionalFormatting>
  <conditionalFormatting sqref="HXJ16">
    <cfRule type="colorScale" priority="13606">
      <colorScale>
        <cfvo type="min"/>
        <cfvo type="max"/>
        <color rgb="FFFF7128"/>
        <color rgb="FFFFEF9C"/>
      </colorScale>
    </cfRule>
    <cfRule type="colorScale" priority="156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XL16">
    <cfRule type="cellIs" dxfId="3" priority="1318" operator="equal">
      <formula>"暂停"</formula>
    </cfRule>
    <cfRule type="cellIs" dxfId="2" priority="3366" operator="equal">
      <formula>"上调"</formula>
    </cfRule>
    <cfRule type="cellIs" dxfId="1" priority="5414" operator="equal">
      <formula>"下调"</formula>
    </cfRule>
    <cfRule type="cellIs" dxfId="0" priority="7462" operator="equal">
      <formula>"不变"</formula>
    </cfRule>
    <cfRule type="iconSet" priority="9510">
      <iconSet iconSet="3Arrows">
        <cfvo type="percent" val="0"/>
        <cfvo type="percent" val="33"/>
        <cfvo type="percent" val="67"/>
      </iconSet>
    </cfRule>
  </conditionalFormatting>
  <conditionalFormatting sqref="HXP16">
    <cfRule type="colorScale" priority="11558">
      <colorScale>
        <cfvo type="min"/>
        <cfvo type="max"/>
        <color rgb="FF63BE7B"/>
        <color rgb="FFFCFCFF"/>
      </colorScale>
    </cfRule>
  </conditionalFormatting>
  <conditionalFormatting sqref="HXR16">
    <cfRule type="colorScale" priority="13605">
      <colorScale>
        <cfvo type="min"/>
        <cfvo type="max"/>
        <color rgb="FFFF7128"/>
        <color rgb="FFFFEF9C"/>
      </colorScale>
    </cfRule>
    <cfRule type="colorScale" priority="156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XT16">
    <cfRule type="cellIs" dxfId="3" priority="1317" operator="equal">
      <formula>"暂停"</formula>
    </cfRule>
    <cfRule type="cellIs" dxfId="2" priority="3365" operator="equal">
      <formula>"上调"</formula>
    </cfRule>
    <cfRule type="cellIs" dxfId="1" priority="5413" operator="equal">
      <formula>"下调"</formula>
    </cfRule>
    <cfRule type="cellIs" dxfId="0" priority="7461" operator="equal">
      <formula>"不变"</formula>
    </cfRule>
    <cfRule type="iconSet" priority="9509">
      <iconSet iconSet="3Arrows">
        <cfvo type="percent" val="0"/>
        <cfvo type="percent" val="33"/>
        <cfvo type="percent" val="67"/>
      </iconSet>
    </cfRule>
  </conditionalFormatting>
  <conditionalFormatting sqref="HXX16">
    <cfRule type="colorScale" priority="11557">
      <colorScale>
        <cfvo type="min"/>
        <cfvo type="max"/>
        <color rgb="FF63BE7B"/>
        <color rgb="FFFCFCFF"/>
      </colorScale>
    </cfRule>
  </conditionalFormatting>
  <conditionalFormatting sqref="HXZ16">
    <cfRule type="colorScale" priority="13604">
      <colorScale>
        <cfvo type="min"/>
        <cfvo type="max"/>
        <color rgb="FFFF7128"/>
        <color rgb="FFFFEF9C"/>
      </colorScale>
    </cfRule>
    <cfRule type="colorScale" priority="156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YB16">
    <cfRule type="cellIs" dxfId="3" priority="1316" operator="equal">
      <formula>"暂停"</formula>
    </cfRule>
    <cfRule type="cellIs" dxfId="2" priority="3364" operator="equal">
      <formula>"上调"</formula>
    </cfRule>
    <cfRule type="cellIs" dxfId="1" priority="5412" operator="equal">
      <formula>"下调"</formula>
    </cfRule>
    <cfRule type="cellIs" dxfId="0" priority="7460" operator="equal">
      <formula>"不变"</formula>
    </cfRule>
    <cfRule type="iconSet" priority="9508">
      <iconSet iconSet="3Arrows">
        <cfvo type="percent" val="0"/>
        <cfvo type="percent" val="33"/>
        <cfvo type="percent" val="67"/>
      </iconSet>
    </cfRule>
  </conditionalFormatting>
  <conditionalFormatting sqref="HYF16">
    <cfRule type="colorScale" priority="11556">
      <colorScale>
        <cfvo type="min"/>
        <cfvo type="max"/>
        <color rgb="FF63BE7B"/>
        <color rgb="FFFCFCFF"/>
      </colorScale>
    </cfRule>
  </conditionalFormatting>
  <conditionalFormatting sqref="HYH16">
    <cfRule type="colorScale" priority="13603">
      <colorScale>
        <cfvo type="min"/>
        <cfvo type="max"/>
        <color rgb="FFFF7128"/>
        <color rgb="FFFFEF9C"/>
      </colorScale>
    </cfRule>
    <cfRule type="colorScale" priority="156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YJ16">
    <cfRule type="cellIs" dxfId="3" priority="1315" operator="equal">
      <formula>"暂停"</formula>
    </cfRule>
    <cfRule type="cellIs" dxfId="2" priority="3363" operator="equal">
      <formula>"上调"</formula>
    </cfRule>
    <cfRule type="cellIs" dxfId="1" priority="5411" operator="equal">
      <formula>"下调"</formula>
    </cfRule>
    <cfRule type="cellIs" dxfId="0" priority="7459" operator="equal">
      <formula>"不变"</formula>
    </cfRule>
    <cfRule type="iconSet" priority="9507">
      <iconSet iconSet="3Arrows">
        <cfvo type="percent" val="0"/>
        <cfvo type="percent" val="33"/>
        <cfvo type="percent" val="67"/>
      </iconSet>
    </cfRule>
  </conditionalFormatting>
  <conditionalFormatting sqref="HYN16">
    <cfRule type="colorScale" priority="11555">
      <colorScale>
        <cfvo type="min"/>
        <cfvo type="max"/>
        <color rgb="FF63BE7B"/>
        <color rgb="FFFCFCFF"/>
      </colorScale>
    </cfRule>
  </conditionalFormatting>
  <conditionalFormatting sqref="HYP16">
    <cfRule type="colorScale" priority="13602">
      <colorScale>
        <cfvo type="min"/>
        <cfvo type="max"/>
        <color rgb="FFFF7128"/>
        <color rgb="FFFFEF9C"/>
      </colorScale>
    </cfRule>
    <cfRule type="colorScale" priority="156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YR16">
    <cfRule type="cellIs" dxfId="3" priority="1314" operator="equal">
      <formula>"暂停"</formula>
    </cfRule>
    <cfRule type="cellIs" dxfId="2" priority="3362" operator="equal">
      <formula>"上调"</formula>
    </cfRule>
    <cfRule type="cellIs" dxfId="1" priority="5410" operator="equal">
      <formula>"下调"</formula>
    </cfRule>
    <cfRule type="cellIs" dxfId="0" priority="7458" operator="equal">
      <formula>"不变"</formula>
    </cfRule>
    <cfRule type="iconSet" priority="9506">
      <iconSet iconSet="3Arrows">
        <cfvo type="percent" val="0"/>
        <cfvo type="percent" val="33"/>
        <cfvo type="percent" val="67"/>
      </iconSet>
    </cfRule>
  </conditionalFormatting>
  <conditionalFormatting sqref="HYV16">
    <cfRule type="colorScale" priority="11554">
      <colorScale>
        <cfvo type="min"/>
        <cfvo type="max"/>
        <color rgb="FF63BE7B"/>
        <color rgb="FFFCFCFF"/>
      </colorScale>
    </cfRule>
  </conditionalFormatting>
  <conditionalFormatting sqref="HYX16">
    <cfRule type="colorScale" priority="13601">
      <colorScale>
        <cfvo type="min"/>
        <cfvo type="max"/>
        <color rgb="FFFF7128"/>
        <color rgb="FFFFEF9C"/>
      </colorScale>
    </cfRule>
    <cfRule type="colorScale" priority="156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YZ16">
    <cfRule type="cellIs" dxfId="3" priority="1313" operator="equal">
      <formula>"暂停"</formula>
    </cfRule>
    <cfRule type="cellIs" dxfId="2" priority="3361" operator="equal">
      <formula>"上调"</formula>
    </cfRule>
    <cfRule type="cellIs" dxfId="1" priority="5409" operator="equal">
      <formula>"下调"</formula>
    </cfRule>
    <cfRule type="cellIs" dxfId="0" priority="7457" operator="equal">
      <formula>"不变"</formula>
    </cfRule>
    <cfRule type="iconSet" priority="9505">
      <iconSet iconSet="3Arrows">
        <cfvo type="percent" val="0"/>
        <cfvo type="percent" val="33"/>
        <cfvo type="percent" val="67"/>
      </iconSet>
    </cfRule>
  </conditionalFormatting>
  <conditionalFormatting sqref="HZD16">
    <cfRule type="colorScale" priority="11553">
      <colorScale>
        <cfvo type="min"/>
        <cfvo type="max"/>
        <color rgb="FF63BE7B"/>
        <color rgb="FFFCFCFF"/>
      </colorScale>
    </cfRule>
  </conditionalFormatting>
  <conditionalFormatting sqref="HZF16">
    <cfRule type="colorScale" priority="13600">
      <colorScale>
        <cfvo type="min"/>
        <cfvo type="max"/>
        <color rgb="FFFF7128"/>
        <color rgb="FFFFEF9C"/>
      </colorScale>
    </cfRule>
    <cfRule type="colorScale" priority="156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ZH16">
    <cfRule type="cellIs" dxfId="3" priority="1312" operator="equal">
      <formula>"暂停"</formula>
    </cfRule>
    <cfRule type="cellIs" dxfId="2" priority="3360" operator="equal">
      <formula>"上调"</formula>
    </cfRule>
    <cfRule type="cellIs" dxfId="1" priority="5408" operator="equal">
      <formula>"下调"</formula>
    </cfRule>
    <cfRule type="cellIs" dxfId="0" priority="7456" operator="equal">
      <formula>"不变"</formula>
    </cfRule>
    <cfRule type="iconSet" priority="9504">
      <iconSet iconSet="3Arrows">
        <cfvo type="percent" val="0"/>
        <cfvo type="percent" val="33"/>
        <cfvo type="percent" val="67"/>
      </iconSet>
    </cfRule>
  </conditionalFormatting>
  <conditionalFormatting sqref="HZL16">
    <cfRule type="colorScale" priority="11552">
      <colorScale>
        <cfvo type="min"/>
        <cfvo type="max"/>
        <color rgb="FF63BE7B"/>
        <color rgb="FFFCFCFF"/>
      </colorScale>
    </cfRule>
  </conditionalFormatting>
  <conditionalFormatting sqref="HZN16">
    <cfRule type="colorScale" priority="13599">
      <colorScale>
        <cfvo type="min"/>
        <cfvo type="max"/>
        <color rgb="FFFF7128"/>
        <color rgb="FFFFEF9C"/>
      </colorScale>
    </cfRule>
    <cfRule type="colorScale" priority="156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ZP16">
    <cfRule type="cellIs" dxfId="3" priority="1311" operator="equal">
      <formula>"暂停"</formula>
    </cfRule>
    <cfRule type="cellIs" dxfId="2" priority="3359" operator="equal">
      <formula>"上调"</formula>
    </cfRule>
    <cfRule type="cellIs" dxfId="1" priority="5407" operator="equal">
      <formula>"下调"</formula>
    </cfRule>
    <cfRule type="cellIs" dxfId="0" priority="7455" operator="equal">
      <formula>"不变"</formula>
    </cfRule>
    <cfRule type="iconSet" priority="9503">
      <iconSet iconSet="3Arrows">
        <cfvo type="percent" val="0"/>
        <cfvo type="percent" val="33"/>
        <cfvo type="percent" val="67"/>
      </iconSet>
    </cfRule>
  </conditionalFormatting>
  <conditionalFormatting sqref="HZT16">
    <cfRule type="colorScale" priority="11551">
      <colorScale>
        <cfvo type="min"/>
        <cfvo type="max"/>
        <color rgb="FF63BE7B"/>
        <color rgb="FFFCFCFF"/>
      </colorScale>
    </cfRule>
  </conditionalFormatting>
  <conditionalFormatting sqref="HZV16">
    <cfRule type="colorScale" priority="13598">
      <colorScale>
        <cfvo type="min"/>
        <cfvo type="max"/>
        <color rgb="FFFF7128"/>
        <color rgb="FFFFEF9C"/>
      </colorScale>
    </cfRule>
    <cfRule type="colorScale" priority="156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ZX16">
    <cfRule type="cellIs" dxfId="3" priority="1310" operator="equal">
      <formula>"暂停"</formula>
    </cfRule>
    <cfRule type="cellIs" dxfId="2" priority="3358" operator="equal">
      <formula>"上调"</formula>
    </cfRule>
    <cfRule type="cellIs" dxfId="1" priority="5406" operator="equal">
      <formula>"下调"</formula>
    </cfRule>
    <cfRule type="cellIs" dxfId="0" priority="7454" operator="equal">
      <formula>"不变"</formula>
    </cfRule>
    <cfRule type="iconSet" priority="9502">
      <iconSet iconSet="3Arrows">
        <cfvo type="percent" val="0"/>
        <cfvo type="percent" val="33"/>
        <cfvo type="percent" val="67"/>
      </iconSet>
    </cfRule>
  </conditionalFormatting>
  <conditionalFormatting sqref="IAB16">
    <cfRule type="colorScale" priority="11550">
      <colorScale>
        <cfvo type="min"/>
        <cfvo type="max"/>
        <color rgb="FF63BE7B"/>
        <color rgb="FFFCFCFF"/>
      </colorScale>
    </cfRule>
  </conditionalFormatting>
  <conditionalFormatting sqref="IAD16">
    <cfRule type="colorScale" priority="13597">
      <colorScale>
        <cfvo type="min"/>
        <cfvo type="max"/>
        <color rgb="FFFF7128"/>
        <color rgb="FFFFEF9C"/>
      </colorScale>
    </cfRule>
    <cfRule type="colorScale" priority="156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AF16">
    <cfRule type="cellIs" dxfId="3" priority="1309" operator="equal">
      <formula>"暂停"</formula>
    </cfRule>
    <cfRule type="cellIs" dxfId="2" priority="3357" operator="equal">
      <formula>"上调"</formula>
    </cfRule>
    <cfRule type="cellIs" dxfId="1" priority="5405" operator="equal">
      <formula>"下调"</formula>
    </cfRule>
    <cfRule type="cellIs" dxfId="0" priority="7453" operator="equal">
      <formula>"不变"</formula>
    </cfRule>
    <cfRule type="iconSet" priority="9501">
      <iconSet iconSet="3Arrows">
        <cfvo type="percent" val="0"/>
        <cfvo type="percent" val="33"/>
        <cfvo type="percent" val="67"/>
      </iconSet>
    </cfRule>
  </conditionalFormatting>
  <conditionalFormatting sqref="IAJ16">
    <cfRule type="colorScale" priority="11549">
      <colorScale>
        <cfvo type="min"/>
        <cfvo type="max"/>
        <color rgb="FF63BE7B"/>
        <color rgb="FFFCFCFF"/>
      </colorScale>
    </cfRule>
  </conditionalFormatting>
  <conditionalFormatting sqref="IAL16">
    <cfRule type="colorScale" priority="13596">
      <colorScale>
        <cfvo type="min"/>
        <cfvo type="max"/>
        <color rgb="FFFF7128"/>
        <color rgb="FFFFEF9C"/>
      </colorScale>
    </cfRule>
    <cfRule type="colorScale" priority="156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AN16">
    <cfRule type="cellIs" dxfId="3" priority="1308" operator="equal">
      <formula>"暂停"</formula>
    </cfRule>
    <cfRule type="cellIs" dxfId="2" priority="3356" operator="equal">
      <formula>"上调"</formula>
    </cfRule>
    <cfRule type="cellIs" dxfId="1" priority="5404" operator="equal">
      <formula>"下调"</formula>
    </cfRule>
    <cfRule type="cellIs" dxfId="0" priority="7452" operator="equal">
      <formula>"不变"</formula>
    </cfRule>
    <cfRule type="iconSet" priority="9500">
      <iconSet iconSet="3Arrows">
        <cfvo type="percent" val="0"/>
        <cfvo type="percent" val="33"/>
        <cfvo type="percent" val="67"/>
      </iconSet>
    </cfRule>
  </conditionalFormatting>
  <conditionalFormatting sqref="IAR16">
    <cfRule type="colorScale" priority="11548">
      <colorScale>
        <cfvo type="min"/>
        <cfvo type="max"/>
        <color rgb="FF63BE7B"/>
        <color rgb="FFFCFCFF"/>
      </colorScale>
    </cfRule>
  </conditionalFormatting>
  <conditionalFormatting sqref="IAT16">
    <cfRule type="colorScale" priority="13595">
      <colorScale>
        <cfvo type="min"/>
        <cfvo type="max"/>
        <color rgb="FFFF7128"/>
        <color rgb="FFFFEF9C"/>
      </colorScale>
    </cfRule>
    <cfRule type="colorScale" priority="156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AV16">
    <cfRule type="cellIs" dxfId="3" priority="1307" operator="equal">
      <formula>"暂停"</formula>
    </cfRule>
    <cfRule type="cellIs" dxfId="2" priority="3355" operator="equal">
      <formula>"上调"</formula>
    </cfRule>
    <cfRule type="cellIs" dxfId="1" priority="5403" operator="equal">
      <formula>"下调"</formula>
    </cfRule>
    <cfRule type="cellIs" dxfId="0" priority="7451" operator="equal">
      <formula>"不变"</formula>
    </cfRule>
    <cfRule type="iconSet" priority="9499">
      <iconSet iconSet="3Arrows">
        <cfvo type="percent" val="0"/>
        <cfvo type="percent" val="33"/>
        <cfvo type="percent" val="67"/>
      </iconSet>
    </cfRule>
  </conditionalFormatting>
  <conditionalFormatting sqref="IAZ16">
    <cfRule type="colorScale" priority="11547">
      <colorScale>
        <cfvo type="min"/>
        <cfvo type="max"/>
        <color rgb="FF63BE7B"/>
        <color rgb="FFFCFCFF"/>
      </colorScale>
    </cfRule>
  </conditionalFormatting>
  <conditionalFormatting sqref="IBB16">
    <cfRule type="colorScale" priority="13594">
      <colorScale>
        <cfvo type="min"/>
        <cfvo type="max"/>
        <color rgb="FFFF7128"/>
        <color rgb="FFFFEF9C"/>
      </colorScale>
    </cfRule>
    <cfRule type="colorScale" priority="156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BD16">
    <cfRule type="cellIs" dxfId="3" priority="1306" operator="equal">
      <formula>"暂停"</formula>
    </cfRule>
    <cfRule type="cellIs" dxfId="2" priority="3354" operator="equal">
      <formula>"上调"</formula>
    </cfRule>
    <cfRule type="cellIs" dxfId="1" priority="5402" operator="equal">
      <formula>"下调"</formula>
    </cfRule>
    <cfRule type="cellIs" dxfId="0" priority="7450" operator="equal">
      <formula>"不变"</formula>
    </cfRule>
    <cfRule type="iconSet" priority="9498">
      <iconSet iconSet="3Arrows">
        <cfvo type="percent" val="0"/>
        <cfvo type="percent" val="33"/>
        <cfvo type="percent" val="67"/>
      </iconSet>
    </cfRule>
  </conditionalFormatting>
  <conditionalFormatting sqref="IBH16">
    <cfRule type="colorScale" priority="11546">
      <colorScale>
        <cfvo type="min"/>
        <cfvo type="max"/>
        <color rgb="FF63BE7B"/>
        <color rgb="FFFCFCFF"/>
      </colorScale>
    </cfRule>
  </conditionalFormatting>
  <conditionalFormatting sqref="IBJ16">
    <cfRule type="colorScale" priority="13593">
      <colorScale>
        <cfvo type="min"/>
        <cfvo type="max"/>
        <color rgb="FFFF7128"/>
        <color rgb="FFFFEF9C"/>
      </colorScale>
    </cfRule>
    <cfRule type="colorScale" priority="156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BL16">
    <cfRule type="cellIs" dxfId="3" priority="1305" operator="equal">
      <formula>"暂停"</formula>
    </cfRule>
    <cfRule type="cellIs" dxfId="2" priority="3353" operator="equal">
      <formula>"上调"</formula>
    </cfRule>
    <cfRule type="cellIs" dxfId="1" priority="5401" operator="equal">
      <formula>"下调"</formula>
    </cfRule>
    <cfRule type="cellIs" dxfId="0" priority="7449" operator="equal">
      <formula>"不变"</formula>
    </cfRule>
    <cfRule type="iconSet" priority="9497">
      <iconSet iconSet="3Arrows">
        <cfvo type="percent" val="0"/>
        <cfvo type="percent" val="33"/>
        <cfvo type="percent" val="67"/>
      </iconSet>
    </cfRule>
  </conditionalFormatting>
  <conditionalFormatting sqref="IBP16">
    <cfRule type="colorScale" priority="11545">
      <colorScale>
        <cfvo type="min"/>
        <cfvo type="max"/>
        <color rgb="FF63BE7B"/>
        <color rgb="FFFCFCFF"/>
      </colorScale>
    </cfRule>
  </conditionalFormatting>
  <conditionalFormatting sqref="IBR16">
    <cfRule type="colorScale" priority="13592">
      <colorScale>
        <cfvo type="min"/>
        <cfvo type="max"/>
        <color rgb="FFFF7128"/>
        <color rgb="FFFFEF9C"/>
      </colorScale>
    </cfRule>
    <cfRule type="colorScale" priority="156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BT16">
    <cfRule type="cellIs" dxfId="3" priority="1304" operator="equal">
      <formula>"暂停"</formula>
    </cfRule>
    <cfRule type="cellIs" dxfId="2" priority="3352" operator="equal">
      <formula>"上调"</formula>
    </cfRule>
    <cfRule type="cellIs" dxfId="1" priority="5400" operator="equal">
      <formula>"下调"</formula>
    </cfRule>
    <cfRule type="cellIs" dxfId="0" priority="7448" operator="equal">
      <formula>"不变"</formula>
    </cfRule>
    <cfRule type="iconSet" priority="9496">
      <iconSet iconSet="3Arrows">
        <cfvo type="percent" val="0"/>
        <cfvo type="percent" val="33"/>
        <cfvo type="percent" val="67"/>
      </iconSet>
    </cfRule>
  </conditionalFormatting>
  <conditionalFormatting sqref="IBX16">
    <cfRule type="colorScale" priority="11544">
      <colorScale>
        <cfvo type="min"/>
        <cfvo type="max"/>
        <color rgb="FF63BE7B"/>
        <color rgb="FFFCFCFF"/>
      </colorScale>
    </cfRule>
  </conditionalFormatting>
  <conditionalFormatting sqref="IBZ16">
    <cfRule type="colorScale" priority="13591">
      <colorScale>
        <cfvo type="min"/>
        <cfvo type="max"/>
        <color rgb="FFFF7128"/>
        <color rgb="FFFFEF9C"/>
      </colorScale>
    </cfRule>
    <cfRule type="colorScale" priority="156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CB16">
    <cfRule type="cellIs" dxfId="3" priority="1303" operator="equal">
      <formula>"暂停"</formula>
    </cfRule>
    <cfRule type="cellIs" dxfId="2" priority="3351" operator="equal">
      <formula>"上调"</formula>
    </cfRule>
    <cfRule type="cellIs" dxfId="1" priority="5399" operator="equal">
      <formula>"下调"</formula>
    </cfRule>
    <cfRule type="cellIs" dxfId="0" priority="7447" operator="equal">
      <formula>"不变"</formula>
    </cfRule>
    <cfRule type="iconSet" priority="9495">
      <iconSet iconSet="3Arrows">
        <cfvo type="percent" val="0"/>
        <cfvo type="percent" val="33"/>
        <cfvo type="percent" val="67"/>
      </iconSet>
    </cfRule>
  </conditionalFormatting>
  <conditionalFormatting sqref="ICF16">
    <cfRule type="colorScale" priority="11543">
      <colorScale>
        <cfvo type="min"/>
        <cfvo type="max"/>
        <color rgb="FF63BE7B"/>
        <color rgb="FFFCFCFF"/>
      </colorScale>
    </cfRule>
  </conditionalFormatting>
  <conditionalFormatting sqref="ICH16">
    <cfRule type="colorScale" priority="13590">
      <colorScale>
        <cfvo type="min"/>
        <cfvo type="max"/>
        <color rgb="FFFF7128"/>
        <color rgb="FFFFEF9C"/>
      </colorScale>
    </cfRule>
    <cfRule type="colorScale" priority="156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CJ16">
    <cfRule type="cellIs" dxfId="3" priority="1302" operator="equal">
      <formula>"暂停"</formula>
    </cfRule>
    <cfRule type="cellIs" dxfId="2" priority="3350" operator="equal">
      <formula>"上调"</formula>
    </cfRule>
    <cfRule type="cellIs" dxfId="1" priority="5398" operator="equal">
      <formula>"下调"</formula>
    </cfRule>
    <cfRule type="cellIs" dxfId="0" priority="7446" operator="equal">
      <formula>"不变"</formula>
    </cfRule>
    <cfRule type="iconSet" priority="9494">
      <iconSet iconSet="3Arrows">
        <cfvo type="percent" val="0"/>
        <cfvo type="percent" val="33"/>
        <cfvo type="percent" val="67"/>
      </iconSet>
    </cfRule>
  </conditionalFormatting>
  <conditionalFormatting sqref="ICN16">
    <cfRule type="colorScale" priority="11542">
      <colorScale>
        <cfvo type="min"/>
        <cfvo type="max"/>
        <color rgb="FF63BE7B"/>
        <color rgb="FFFCFCFF"/>
      </colorScale>
    </cfRule>
  </conditionalFormatting>
  <conditionalFormatting sqref="ICP16">
    <cfRule type="colorScale" priority="13589">
      <colorScale>
        <cfvo type="min"/>
        <cfvo type="max"/>
        <color rgb="FFFF7128"/>
        <color rgb="FFFFEF9C"/>
      </colorScale>
    </cfRule>
    <cfRule type="colorScale" priority="15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CR16">
    <cfRule type="cellIs" dxfId="3" priority="1301" operator="equal">
      <formula>"暂停"</formula>
    </cfRule>
    <cfRule type="cellIs" dxfId="2" priority="3349" operator="equal">
      <formula>"上调"</formula>
    </cfRule>
    <cfRule type="cellIs" dxfId="1" priority="5397" operator="equal">
      <formula>"下调"</formula>
    </cfRule>
    <cfRule type="cellIs" dxfId="0" priority="7445" operator="equal">
      <formula>"不变"</formula>
    </cfRule>
    <cfRule type="iconSet" priority="9493">
      <iconSet iconSet="3Arrows">
        <cfvo type="percent" val="0"/>
        <cfvo type="percent" val="33"/>
        <cfvo type="percent" val="67"/>
      </iconSet>
    </cfRule>
  </conditionalFormatting>
  <conditionalFormatting sqref="ICV16">
    <cfRule type="colorScale" priority="11541">
      <colorScale>
        <cfvo type="min"/>
        <cfvo type="max"/>
        <color rgb="FF63BE7B"/>
        <color rgb="FFFCFCFF"/>
      </colorScale>
    </cfRule>
  </conditionalFormatting>
  <conditionalFormatting sqref="ICX16">
    <cfRule type="colorScale" priority="13588">
      <colorScale>
        <cfvo type="min"/>
        <cfvo type="max"/>
        <color rgb="FFFF7128"/>
        <color rgb="FFFFEF9C"/>
      </colorScale>
    </cfRule>
    <cfRule type="colorScale" priority="156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CZ16">
    <cfRule type="cellIs" dxfId="3" priority="1300" operator="equal">
      <formula>"暂停"</formula>
    </cfRule>
    <cfRule type="cellIs" dxfId="2" priority="3348" operator="equal">
      <formula>"上调"</formula>
    </cfRule>
    <cfRule type="cellIs" dxfId="1" priority="5396" operator="equal">
      <formula>"下调"</formula>
    </cfRule>
    <cfRule type="cellIs" dxfId="0" priority="7444" operator="equal">
      <formula>"不变"</formula>
    </cfRule>
    <cfRule type="iconSet" priority="9492">
      <iconSet iconSet="3Arrows">
        <cfvo type="percent" val="0"/>
        <cfvo type="percent" val="33"/>
        <cfvo type="percent" val="67"/>
      </iconSet>
    </cfRule>
  </conditionalFormatting>
  <conditionalFormatting sqref="IDD16">
    <cfRule type="colorScale" priority="11540">
      <colorScale>
        <cfvo type="min"/>
        <cfvo type="max"/>
        <color rgb="FF63BE7B"/>
        <color rgb="FFFCFCFF"/>
      </colorScale>
    </cfRule>
  </conditionalFormatting>
  <conditionalFormatting sqref="IDF16">
    <cfRule type="colorScale" priority="13587">
      <colorScale>
        <cfvo type="min"/>
        <cfvo type="max"/>
        <color rgb="FFFF7128"/>
        <color rgb="FFFFEF9C"/>
      </colorScale>
    </cfRule>
    <cfRule type="colorScale" priority="156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DH16">
    <cfRule type="cellIs" dxfId="3" priority="1299" operator="equal">
      <formula>"暂停"</formula>
    </cfRule>
    <cfRule type="cellIs" dxfId="2" priority="3347" operator="equal">
      <formula>"上调"</formula>
    </cfRule>
    <cfRule type="cellIs" dxfId="1" priority="5395" operator="equal">
      <formula>"下调"</formula>
    </cfRule>
    <cfRule type="cellIs" dxfId="0" priority="7443" operator="equal">
      <formula>"不变"</formula>
    </cfRule>
    <cfRule type="iconSet" priority="9491">
      <iconSet iconSet="3Arrows">
        <cfvo type="percent" val="0"/>
        <cfvo type="percent" val="33"/>
        <cfvo type="percent" val="67"/>
      </iconSet>
    </cfRule>
  </conditionalFormatting>
  <conditionalFormatting sqref="IDL16">
    <cfRule type="colorScale" priority="11539">
      <colorScale>
        <cfvo type="min"/>
        <cfvo type="max"/>
        <color rgb="FF63BE7B"/>
        <color rgb="FFFCFCFF"/>
      </colorScale>
    </cfRule>
  </conditionalFormatting>
  <conditionalFormatting sqref="IDN16">
    <cfRule type="colorScale" priority="13586">
      <colorScale>
        <cfvo type="min"/>
        <cfvo type="max"/>
        <color rgb="FFFF7128"/>
        <color rgb="FFFFEF9C"/>
      </colorScale>
    </cfRule>
    <cfRule type="colorScale" priority="156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DP16">
    <cfRule type="cellIs" dxfId="3" priority="1298" operator="equal">
      <formula>"暂停"</formula>
    </cfRule>
    <cfRule type="cellIs" dxfId="2" priority="3346" operator="equal">
      <formula>"上调"</formula>
    </cfRule>
    <cfRule type="cellIs" dxfId="1" priority="5394" operator="equal">
      <formula>"下调"</formula>
    </cfRule>
    <cfRule type="cellIs" dxfId="0" priority="7442" operator="equal">
      <formula>"不变"</formula>
    </cfRule>
    <cfRule type="iconSet" priority="9490">
      <iconSet iconSet="3Arrows">
        <cfvo type="percent" val="0"/>
        <cfvo type="percent" val="33"/>
        <cfvo type="percent" val="67"/>
      </iconSet>
    </cfRule>
  </conditionalFormatting>
  <conditionalFormatting sqref="IDT16">
    <cfRule type="colorScale" priority="11538">
      <colorScale>
        <cfvo type="min"/>
        <cfvo type="max"/>
        <color rgb="FF63BE7B"/>
        <color rgb="FFFCFCFF"/>
      </colorScale>
    </cfRule>
  </conditionalFormatting>
  <conditionalFormatting sqref="IDV16">
    <cfRule type="colorScale" priority="13585">
      <colorScale>
        <cfvo type="min"/>
        <cfvo type="max"/>
        <color rgb="FFFF7128"/>
        <color rgb="FFFFEF9C"/>
      </colorScale>
    </cfRule>
    <cfRule type="colorScale" priority="156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DX16">
    <cfRule type="cellIs" dxfId="3" priority="1297" operator="equal">
      <formula>"暂停"</formula>
    </cfRule>
    <cfRule type="cellIs" dxfId="2" priority="3345" operator="equal">
      <formula>"上调"</formula>
    </cfRule>
    <cfRule type="cellIs" dxfId="1" priority="5393" operator="equal">
      <formula>"下调"</formula>
    </cfRule>
    <cfRule type="cellIs" dxfId="0" priority="7441" operator="equal">
      <formula>"不变"</formula>
    </cfRule>
    <cfRule type="iconSet" priority="9489">
      <iconSet iconSet="3Arrows">
        <cfvo type="percent" val="0"/>
        <cfvo type="percent" val="33"/>
        <cfvo type="percent" val="67"/>
      </iconSet>
    </cfRule>
  </conditionalFormatting>
  <conditionalFormatting sqref="IEB16">
    <cfRule type="colorScale" priority="11537">
      <colorScale>
        <cfvo type="min"/>
        <cfvo type="max"/>
        <color rgb="FF63BE7B"/>
        <color rgb="FFFCFCFF"/>
      </colorScale>
    </cfRule>
  </conditionalFormatting>
  <conditionalFormatting sqref="IED16">
    <cfRule type="colorScale" priority="13584">
      <colorScale>
        <cfvo type="min"/>
        <cfvo type="max"/>
        <color rgb="FFFF7128"/>
        <color rgb="FFFFEF9C"/>
      </colorScale>
    </cfRule>
    <cfRule type="colorScale" priority="156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EF16">
    <cfRule type="cellIs" dxfId="3" priority="1296" operator="equal">
      <formula>"暂停"</formula>
    </cfRule>
    <cfRule type="cellIs" dxfId="2" priority="3344" operator="equal">
      <formula>"上调"</formula>
    </cfRule>
    <cfRule type="cellIs" dxfId="1" priority="5392" operator="equal">
      <formula>"下调"</formula>
    </cfRule>
    <cfRule type="cellIs" dxfId="0" priority="7440" operator="equal">
      <formula>"不变"</formula>
    </cfRule>
    <cfRule type="iconSet" priority="9488">
      <iconSet iconSet="3Arrows">
        <cfvo type="percent" val="0"/>
        <cfvo type="percent" val="33"/>
        <cfvo type="percent" val="67"/>
      </iconSet>
    </cfRule>
  </conditionalFormatting>
  <conditionalFormatting sqref="IEJ16">
    <cfRule type="colorScale" priority="11536">
      <colorScale>
        <cfvo type="min"/>
        <cfvo type="max"/>
        <color rgb="FF63BE7B"/>
        <color rgb="FFFCFCFF"/>
      </colorScale>
    </cfRule>
  </conditionalFormatting>
  <conditionalFormatting sqref="IEL16">
    <cfRule type="colorScale" priority="13583">
      <colorScale>
        <cfvo type="min"/>
        <cfvo type="max"/>
        <color rgb="FFFF7128"/>
        <color rgb="FFFFEF9C"/>
      </colorScale>
    </cfRule>
    <cfRule type="colorScale" priority="156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EN16">
    <cfRule type="cellIs" dxfId="3" priority="1295" operator="equal">
      <formula>"暂停"</formula>
    </cfRule>
    <cfRule type="cellIs" dxfId="2" priority="3343" operator="equal">
      <formula>"上调"</formula>
    </cfRule>
    <cfRule type="cellIs" dxfId="1" priority="5391" operator="equal">
      <formula>"下调"</formula>
    </cfRule>
    <cfRule type="cellIs" dxfId="0" priority="7439" operator="equal">
      <formula>"不变"</formula>
    </cfRule>
    <cfRule type="iconSet" priority="9487">
      <iconSet iconSet="3Arrows">
        <cfvo type="percent" val="0"/>
        <cfvo type="percent" val="33"/>
        <cfvo type="percent" val="67"/>
      </iconSet>
    </cfRule>
  </conditionalFormatting>
  <conditionalFormatting sqref="IER16">
    <cfRule type="colorScale" priority="11535">
      <colorScale>
        <cfvo type="min"/>
        <cfvo type="max"/>
        <color rgb="FF63BE7B"/>
        <color rgb="FFFCFCFF"/>
      </colorScale>
    </cfRule>
  </conditionalFormatting>
  <conditionalFormatting sqref="IET16">
    <cfRule type="colorScale" priority="13582">
      <colorScale>
        <cfvo type="min"/>
        <cfvo type="max"/>
        <color rgb="FFFF7128"/>
        <color rgb="FFFFEF9C"/>
      </colorScale>
    </cfRule>
    <cfRule type="colorScale" priority="156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EV16">
    <cfRule type="cellIs" dxfId="3" priority="1294" operator="equal">
      <formula>"暂停"</formula>
    </cfRule>
    <cfRule type="cellIs" dxfId="2" priority="3342" operator="equal">
      <formula>"上调"</formula>
    </cfRule>
    <cfRule type="cellIs" dxfId="1" priority="5390" operator="equal">
      <formula>"下调"</formula>
    </cfRule>
    <cfRule type="cellIs" dxfId="0" priority="7438" operator="equal">
      <formula>"不变"</formula>
    </cfRule>
    <cfRule type="iconSet" priority="9486">
      <iconSet iconSet="3Arrows">
        <cfvo type="percent" val="0"/>
        <cfvo type="percent" val="33"/>
        <cfvo type="percent" val="67"/>
      </iconSet>
    </cfRule>
  </conditionalFormatting>
  <conditionalFormatting sqref="IEZ16">
    <cfRule type="colorScale" priority="11534">
      <colorScale>
        <cfvo type="min"/>
        <cfvo type="max"/>
        <color rgb="FF63BE7B"/>
        <color rgb="FFFCFCFF"/>
      </colorScale>
    </cfRule>
  </conditionalFormatting>
  <conditionalFormatting sqref="IFB16">
    <cfRule type="colorScale" priority="13581">
      <colorScale>
        <cfvo type="min"/>
        <cfvo type="max"/>
        <color rgb="FFFF7128"/>
        <color rgb="FFFFEF9C"/>
      </colorScale>
    </cfRule>
    <cfRule type="colorScale" priority="156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FD16">
    <cfRule type="cellIs" dxfId="3" priority="1293" operator="equal">
      <formula>"暂停"</formula>
    </cfRule>
    <cfRule type="cellIs" dxfId="2" priority="3341" operator="equal">
      <formula>"上调"</formula>
    </cfRule>
    <cfRule type="cellIs" dxfId="1" priority="5389" operator="equal">
      <formula>"下调"</formula>
    </cfRule>
    <cfRule type="cellIs" dxfId="0" priority="7437" operator="equal">
      <formula>"不变"</formula>
    </cfRule>
    <cfRule type="iconSet" priority="9485">
      <iconSet iconSet="3Arrows">
        <cfvo type="percent" val="0"/>
        <cfvo type="percent" val="33"/>
        <cfvo type="percent" val="67"/>
      </iconSet>
    </cfRule>
  </conditionalFormatting>
  <conditionalFormatting sqref="IFH16">
    <cfRule type="colorScale" priority="11533">
      <colorScale>
        <cfvo type="min"/>
        <cfvo type="max"/>
        <color rgb="FF63BE7B"/>
        <color rgb="FFFCFCFF"/>
      </colorScale>
    </cfRule>
  </conditionalFormatting>
  <conditionalFormatting sqref="IFJ16">
    <cfRule type="colorScale" priority="13580">
      <colorScale>
        <cfvo type="min"/>
        <cfvo type="max"/>
        <color rgb="FFFF7128"/>
        <color rgb="FFFFEF9C"/>
      </colorScale>
    </cfRule>
    <cfRule type="colorScale" priority="156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FL16">
    <cfRule type="cellIs" dxfId="3" priority="1292" operator="equal">
      <formula>"暂停"</formula>
    </cfRule>
    <cfRule type="cellIs" dxfId="2" priority="3340" operator="equal">
      <formula>"上调"</formula>
    </cfRule>
    <cfRule type="cellIs" dxfId="1" priority="5388" operator="equal">
      <formula>"下调"</formula>
    </cfRule>
    <cfRule type="cellIs" dxfId="0" priority="7436" operator="equal">
      <formula>"不变"</formula>
    </cfRule>
    <cfRule type="iconSet" priority="9484">
      <iconSet iconSet="3Arrows">
        <cfvo type="percent" val="0"/>
        <cfvo type="percent" val="33"/>
        <cfvo type="percent" val="67"/>
      </iconSet>
    </cfRule>
  </conditionalFormatting>
  <conditionalFormatting sqref="IFP16">
    <cfRule type="colorScale" priority="11532">
      <colorScale>
        <cfvo type="min"/>
        <cfvo type="max"/>
        <color rgb="FF63BE7B"/>
        <color rgb="FFFCFCFF"/>
      </colorScale>
    </cfRule>
  </conditionalFormatting>
  <conditionalFormatting sqref="IFR16">
    <cfRule type="colorScale" priority="13579">
      <colorScale>
        <cfvo type="min"/>
        <cfvo type="max"/>
        <color rgb="FFFF7128"/>
        <color rgb="FFFFEF9C"/>
      </colorScale>
    </cfRule>
    <cfRule type="colorScale" priority="156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FT16">
    <cfRule type="cellIs" dxfId="3" priority="1291" operator="equal">
      <formula>"暂停"</formula>
    </cfRule>
    <cfRule type="cellIs" dxfId="2" priority="3339" operator="equal">
      <formula>"上调"</formula>
    </cfRule>
    <cfRule type="cellIs" dxfId="1" priority="5387" operator="equal">
      <formula>"下调"</formula>
    </cfRule>
    <cfRule type="cellIs" dxfId="0" priority="7435" operator="equal">
      <formula>"不变"</formula>
    </cfRule>
    <cfRule type="iconSet" priority="9483">
      <iconSet iconSet="3Arrows">
        <cfvo type="percent" val="0"/>
        <cfvo type="percent" val="33"/>
        <cfvo type="percent" val="67"/>
      </iconSet>
    </cfRule>
  </conditionalFormatting>
  <conditionalFormatting sqref="IFX16">
    <cfRule type="colorScale" priority="11531">
      <colorScale>
        <cfvo type="min"/>
        <cfvo type="max"/>
        <color rgb="FF63BE7B"/>
        <color rgb="FFFCFCFF"/>
      </colorScale>
    </cfRule>
  </conditionalFormatting>
  <conditionalFormatting sqref="IFZ16">
    <cfRule type="colorScale" priority="13578">
      <colorScale>
        <cfvo type="min"/>
        <cfvo type="max"/>
        <color rgb="FFFF7128"/>
        <color rgb="FFFFEF9C"/>
      </colorScale>
    </cfRule>
    <cfRule type="colorScale" priority="156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GB16">
    <cfRule type="cellIs" dxfId="3" priority="1290" operator="equal">
      <formula>"暂停"</formula>
    </cfRule>
    <cfRule type="cellIs" dxfId="2" priority="3338" operator="equal">
      <formula>"上调"</formula>
    </cfRule>
    <cfRule type="cellIs" dxfId="1" priority="5386" operator="equal">
      <formula>"下调"</formula>
    </cfRule>
    <cfRule type="cellIs" dxfId="0" priority="7434" operator="equal">
      <formula>"不变"</formula>
    </cfRule>
    <cfRule type="iconSet" priority="9482">
      <iconSet iconSet="3Arrows">
        <cfvo type="percent" val="0"/>
        <cfvo type="percent" val="33"/>
        <cfvo type="percent" val="67"/>
      </iconSet>
    </cfRule>
  </conditionalFormatting>
  <conditionalFormatting sqref="IGF16">
    <cfRule type="colorScale" priority="11530">
      <colorScale>
        <cfvo type="min"/>
        <cfvo type="max"/>
        <color rgb="FF63BE7B"/>
        <color rgb="FFFCFCFF"/>
      </colorScale>
    </cfRule>
  </conditionalFormatting>
  <conditionalFormatting sqref="IGH16">
    <cfRule type="colorScale" priority="13577">
      <colorScale>
        <cfvo type="min"/>
        <cfvo type="max"/>
        <color rgb="FFFF7128"/>
        <color rgb="FFFFEF9C"/>
      </colorScale>
    </cfRule>
    <cfRule type="colorScale" priority="156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GJ16">
    <cfRule type="cellIs" dxfId="3" priority="1289" operator="equal">
      <formula>"暂停"</formula>
    </cfRule>
    <cfRule type="cellIs" dxfId="2" priority="3337" operator="equal">
      <formula>"上调"</formula>
    </cfRule>
    <cfRule type="cellIs" dxfId="1" priority="5385" operator="equal">
      <formula>"下调"</formula>
    </cfRule>
    <cfRule type="cellIs" dxfId="0" priority="7433" operator="equal">
      <formula>"不变"</formula>
    </cfRule>
    <cfRule type="iconSet" priority="9481">
      <iconSet iconSet="3Arrows">
        <cfvo type="percent" val="0"/>
        <cfvo type="percent" val="33"/>
        <cfvo type="percent" val="67"/>
      </iconSet>
    </cfRule>
  </conditionalFormatting>
  <conditionalFormatting sqref="IGN16">
    <cfRule type="colorScale" priority="11529">
      <colorScale>
        <cfvo type="min"/>
        <cfvo type="max"/>
        <color rgb="FF63BE7B"/>
        <color rgb="FFFCFCFF"/>
      </colorScale>
    </cfRule>
  </conditionalFormatting>
  <conditionalFormatting sqref="IGP16">
    <cfRule type="colorScale" priority="13576">
      <colorScale>
        <cfvo type="min"/>
        <cfvo type="max"/>
        <color rgb="FFFF7128"/>
        <color rgb="FFFFEF9C"/>
      </colorScale>
    </cfRule>
    <cfRule type="colorScale" priority="156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GR16">
    <cfRule type="cellIs" dxfId="3" priority="1288" operator="equal">
      <formula>"暂停"</formula>
    </cfRule>
    <cfRule type="cellIs" dxfId="2" priority="3336" operator="equal">
      <formula>"上调"</formula>
    </cfRule>
    <cfRule type="cellIs" dxfId="1" priority="5384" operator="equal">
      <formula>"下调"</formula>
    </cfRule>
    <cfRule type="cellIs" dxfId="0" priority="7432" operator="equal">
      <formula>"不变"</formula>
    </cfRule>
    <cfRule type="iconSet" priority="9480">
      <iconSet iconSet="3Arrows">
        <cfvo type="percent" val="0"/>
        <cfvo type="percent" val="33"/>
        <cfvo type="percent" val="67"/>
      </iconSet>
    </cfRule>
  </conditionalFormatting>
  <conditionalFormatting sqref="IGV16">
    <cfRule type="colorScale" priority="11528">
      <colorScale>
        <cfvo type="min"/>
        <cfvo type="max"/>
        <color rgb="FF63BE7B"/>
        <color rgb="FFFCFCFF"/>
      </colorScale>
    </cfRule>
  </conditionalFormatting>
  <conditionalFormatting sqref="IGX16">
    <cfRule type="colorScale" priority="13575">
      <colorScale>
        <cfvo type="min"/>
        <cfvo type="max"/>
        <color rgb="FFFF7128"/>
        <color rgb="FFFFEF9C"/>
      </colorScale>
    </cfRule>
    <cfRule type="colorScale" priority="156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GZ16">
    <cfRule type="cellIs" dxfId="3" priority="1287" operator="equal">
      <formula>"暂停"</formula>
    </cfRule>
    <cfRule type="cellIs" dxfId="2" priority="3335" operator="equal">
      <formula>"上调"</formula>
    </cfRule>
    <cfRule type="cellIs" dxfId="1" priority="5383" operator="equal">
      <formula>"下调"</formula>
    </cfRule>
    <cfRule type="cellIs" dxfId="0" priority="7431" operator="equal">
      <formula>"不变"</formula>
    </cfRule>
    <cfRule type="iconSet" priority="9479">
      <iconSet iconSet="3Arrows">
        <cfvo type="percent" val="0"/>
        <cfvo type="percent" val="33"/>
        <cfvo type="percent" val="67"/>
      </iconSet>
    </cfRule>
  </conditionalFormatting>
  <conditionalFormatting sqref="IHD16">
    <cfRule type="colorScale" priority="11527">
      <colorScale>
        <cfvo type="min"/>
        <cfvo type="max"/>
        <color rgb="FF63BE7B"/>
        <color rgb="FFFCFCFF"/>
      </colorScale>
    </cfRule>
  </conditionalFormatting>
  <conditionalFormatting sqref="IHF16">
    <cfRule type="colorScale" priority="13574">
      <colorScale>
        <cfvo type="min"/>
        <cfvo type="max"/>
        <color rgb="FFFF7128"/>
        <color rgb="FFFFEF9C"/>
      </colorScale>
    </cfRule>
    <cfRule type="colorScale" priority="156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HH16">
    <cfRule type="cellIs" dxfId="3" priority="1286" operator="equal">
      <formula>"暂停"</formula>
    </cfRule>
    <cfRule type="cellIs" dxfId="2" priority="3334" operator="equal">
      <formula>"上调"</formula>
    </cfRule>
    <cfRule type="cellIs" dxfId="1" priority="5382" operator="equal">
      <formula>"下调"</formula>
    </cfRule>
    <cfRule type="cellIs" dxfId="0" priority="7430" operator="equal">
      <formula>"不变"</formula>
    </cfRule>
    <cfRule type="iconSet" priority="9478">
      <iconSet iconSet="3Arrows">
        <cfvo type="percent" val="0"/>
        <cfvo type="percent" val="33"/>
        <cfvo type="percent" val="67"/>
      </iconSet>
    </cfRule>
  </conditionalFormatting>
  <conditionalFormatting sqref="IHL16">
    <cfRule type="colorScale" priority="11526">
      <colorScale>
        <cfvo type="min"/>
        <cfvo type="max"/>
        <color rgb="FF63BE7B"/>
        <color rgb="FFFCFCFF"/>
      </colorScale>
    </cfRule>
  </conditionalFormatting>
  <conditionalFormatting sqref="IHN16">
    <cfRule type="colorScale" priority="13573">
      <colorScale>
        <cfvo type="min"/>
        <cfvo type="max"/>
        <color rgb="FFFF7128"/>
        <color rgb="FFFFEF9C"/>
      </colorScale>
    </cfRule>
    <cfRule type="colorScale" priority="156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HP16">
    <cfRule type="cellIs" dxfId="3" priority="1285" operator="equal">
      <formula>"暂停"</formula>
    </cfRule>
    <cfRule type="cellIs" dxfId="2" priority="3333" operator="equal">
      <formula>"上调"</formula>
    </cfRule>
    <cfRule type="cellIs" dxfId="1" priority="5381" operator="equal">
      <formula>"下调"</formula>
    </cfRule>
    <cfRule type="cellIs" dxfId="0" priority="7429" operator="equal">
      <formula>"不变"</formula>
    </cfRule>
    <cfRule type="iconSet" priority="9477">
      <iconSet iconSet="3Arrows">
        <cfvo type="percent" val="0"/>
        <cfvo type="percent" val="33"/>
        <cfvo type="percent" val="67"/>
      </iconSet>
    </cfRule>
  </conditionalFormatting>
  <conditionalFormatting sqref="IHT16">
    <cfRule type="colorScale" priority="11525">
      <colorScale>
        <cfvo type="min"/>
        <cfvo type="max"/>
        <color rgb="FF63BE7B"/>
        <color rgb="FFFCFCFF"/>
      </colorScale>
    </cfRule>
  </conditionalFormatting>
  <conditionalFormatting sqref="IHV16">
    <cfRule type="colorScale" priority="13572">
      <colorScale>
        <cfvo type="min"/>
        <cfvo type="max"/>
        <color rgb="FFFF7128"/>
        <color rgb="FFFFEF9C"/>
      </colorScale>
    </cfRule>
    <cfRule type="colorScale" priority="156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HX16">
    <cfRule type="cellIs" dxfId="3" priority="1284" operator="equal">
      <formula>"暂停"</formula>
    </cfRule>
    <cfRule type="cellIs" dxfId="2" priority="3332" operator="equal">
      <formula>"上调"</formula>
    </cfRule>
    <cfRule type="cellIs" dxfId="1" priority="5380" operator="equal">
      <formula>"下调"</formula>
    </cfRule>
    <cfRule type="cellIs" dxfId="0" priority="7428" operator="equal">
      <formula>"不变"</formula>
    </cfRule>
    <cfRule type="iconSet" priority="9476">
      <iconSet iconSet="3Arrows">
        <cfvo type="percent" val="0"/>
        <cfvo type="percent" val="33"/>
        <cfvo type="percent" val="67"/>
      </iconSet>
    </cfRule>
  </conditionalFormatting>
  <conditionalFormatting sqref="IIB16">
    <cfRule type="colorScale" priority="11524">
      <colorScale>
        <cfvo type="min"/>
        <cfvo type="max"/>
        <color rgb="FF63BE7B"/>
        <color rgb="FFFCFCFF"/>
      </colorScale>
    </cfRule>
  </conditionalFormatting>
  <conditionalFormatting sqref="IID16">
    <cfRule type="colorScale" priority="13571">
      <colorScale>
        <cfvo type="min"/>
        <cfvo type="max"/>
        <color rgb="FFFF7128"/>
        <color rgb="FFFFEF9C"/>
      </colorScale>
    </cfRule>
    <cfRule type="colorScale" priority="156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IF16">
    <cfRule type="cellIs" dxfId="3" priority="1283" operator="equal">
      <formula>"暂停"</formula>
    </cfRule>
    <cfRule type="cellIs" dxfId="2" priority="3331" operator="equal">
      <formula>"上调"</formula>
    </cfRule>
    <cfRule type="cellIs" dxfId="1" priority="5379" operator="equal">
      <formula>"下调"</formula>
    </cfRule>
    <cfRule type="cellIs" dxfId="0" priority="7427" operator="equal">
      <formula>"不变"</formula>
    </cfRule>
    <cfRule type="iconSet" priority="9475">
      <iconSet iconSet="3Arrows">
        <cfvo type="percent" val="0"/>
        <cfvo type="percent" val="33"/>
        <cfvo type="percent" val="67"/>
      </iconSet>
    </cfRule>
  </conditionalFormatting>
  <conditionalFormatting sqref="IIJ16">
    <cfRule type="colorScale" priority="11523">
      <colorScale>
        <cfvo type="min"/>
        <cfvo type="max"/>
        <color rgb="FF63BE7B"/>
        <color rgb="FFFCFCFF"/>
      </colorScale>
    </cfRule>
  </conditionalFormatting>
  <conditionalFormatting sqref="IIL16">
    <cfRule type="colorScale" priority="13570">
      <colorScale>
        <cfvo type="min"/>
        <cfvo type="max"/>
        <color rgb="FFFF7128"/>
        <color rgb="FFFFEF9C"/>
      </colorScale>
    </cfRule>
    <cfRule type="colorScale" priority="156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IN16">
    <cfRule type="cellIs" dxfId="3" priority="1282" operator="equal">
      <formula>"暂停"</formula>
    </cfRule>
    <cfRule type="cellIs" dxfId="2" priority="3330" operator="equal">
      <formula>"上调"</formula>
    </cfRule>
    <cfRule type="cellIs" dxfId="1" priority="5378" operator="equal">
      <formula>"下调"</formula>
    </cfRule>
    <cfRule type="cellIs" dxfId="0" priority="7426" operator="equal">
      <formula>"不变"</formula>
    </cfRule>
    <cfRule type="iconSet" priority="9474">
      <iconSet iconSet="3Arrows">
        <cfvo type="percent" val="0"/>
        <cfvo type="percent" val="33"/>
        <cfvo type="percent" val="67"/>
      </iconSet>
    </cfRule>
  </conditionalFormatting>
  <conditionalFormatting sqref="IIR16">
    <cfRule type="colorScale" priority="11522">
      <colorScale>
        <cfvo type="min"/>
        <cfvo type="max"/>
        <color rgb="FF63BE7B"/>
        <color rgb="FFFCFCFF"/>
      </colorScale>
    </cfRule>
  </conditionalFormatting>
  <conditionalFormatting sqref="IIT16">
    <cfRule type="colorScale" priority="13569">
      <colorScale>
        <cfvo type="min"/>
        <cfvo type="max"/>
        <color rgb="FFFF7128"/>
        <color rgb="FFFFEF9C"/>
      </colorScale>
    </cfRule>
    <cfRule type="colorScale" priority="156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IV16">
    <cfRule type="cellIs" dxfId="3" priority="1281" operator="equal">
      <formula>"暂停"</formula>
    </cfRule>
    <cfRule type="cellIs" dxfId="2" priority="3329" operator="equal">
      <formula>"上调"</formula>
    </cfRule>
    <cfRule type="cellIs" dxfId="1" priority="5377" operator="equal">
      <formula>"下调"</formula>
    </cfRule>
    <cfRule type="cellIs" dxfId="0" priority="7425" operator="equal">
      <formula>"不变"</formula>
    </cfRule>
    <cfRule type="iconSet" priority="9473">
      <iconSet iconSet="3Arrows">
        <cfvo type="percent" val="0"/>
        <cfvo type="percent" val="33"/>
        <cfvo type="percent" val="67"/>
      </iconSet>
    </cfRule>
  </conditionalFormatting>
  <conditionalFormatting sqref="IIZ16">
    <cfRule type="colorScale" priority="11521">
      <colorScale>
        <cfvo type="min"/>
        <cfvo type="max"/>
        <color rgb="FF63BE7B"/>
        <color rgb="FFFCFCFF"/>
      </colorScale>
    </cfRule>
  </conditionalFormatting>
  <conditionalFormatting sqref="IJB16">
    <cfRule type="colorScale" priority="13568">
      <colorScale>
        <cfvo type="min"/>
        <cfvo type="max"/>
        <color rgb="FFFF7128"/>
        <color rgb="FFFFEF9C"/>
      </colorScale>
    </cfRule>
    <cfRule type="colorScale" priority="156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JD16">
    <cfRule type="cellIs" dxfId="3" priority="1280" operator="equal">
      <formula>"暂停"</formula>
    </cfRule>
    <cfRule type="cellIs" dxfId="2" priority="3328" operator="equal">
      <formula>"上调"</formula>
    </cfRule>
    <cfRule type="cellIs" dxfId="1" priority="5376" operator="equal">
      <formula>"下调"</formula>
    </cfRule>
    <cfRule type="cellIs" dxfId="0" priority="7424" operator="equal">
      <formula>"不变"</formula>
    </cfRule>
    <cfRule type="iconSet" priority="9472">
      <iconSet iconSet="3Arrows">
        <cfvo type="percent" val="0"/>
        <cfvo type="percent" val="33"/>
        <cfvo type="percent" val="67"/>
      </iconSet>
    </cfRule>
  </conditionalFormatting>
  <conditionalFormatting sqref="IJH16">
    <cfRule type="colorScale" priority="11520">
      <colorScale>
        <cfvo type="min"/>
        <cfvo type="max"/>
        <color rgb="FF63BE7B"/>
        <color rgb="FFFCFCFF"/>
      </colorScale>
    </cfRule>
  </conditionalFormatting>
  <conditionalFormatting sqref="IJJ16">
    <cfRule type="colorScale" priority="13567">
      <colorScale>
        <cfvo type="min"/>
        <cfvo type="max"/>
        <color rgb="FFFF7128"/>
        <color rgb="FFFFEF9C"/>
      </colorScale>
    </cfRule>
    <cfRule type="colorScale" priority="156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JL16">
    <cfRule type="cellIs" dxfId="3" priority="1279" operator="equal">
      <formula>"暂停"</formula>
    </cfRule>
    <cfRule type="cellIs" dxfId="2" priority="3327" operator="equal">
      <formula>"上调"</formula>
    </cfRule>
    <cfRule type="cellIs" dxfId="1" priority="5375" operator="equal">
      <formula>"下调"</formula>
    </cfRule>
    <cfRule type="cellIs" dxfId="0" priority="7423" operator="equal">
      <formula>"不变"</formula>
    </cfRule>
    <cfRule type="iconSet" priority="9471">
      <iconSet iconSet="3Arrows">
        <cfvo type="percent" val="0"/>
        <cfvo type="percent" val="33"/>
        <cfvo type="percent" val="67"/>
      </iconSet>
    </cfRule>
  </conditionalFormatting>
  <conditionalFormatting sqref="IJP16">
    <cfRule type="colorScale" priority="11519">
      <colorScale>
        <cfvo type="min"/>
        <cfvo type="max"/>
        <color rgb="FF63BE7B"/>
        <color rgb="FFFCFCFF"/>
      </colorScale>
    </cfRule>
  </conditionalFormatting>
  <conditionalFormatting sqref="IJR16">
    <cfRule type="colorScale" priority="13566">
      <colorScale>
        <cfvo type="min"/>
        <cfvo type="max"/>
        <color rgb="FFFF7128"/>
        <color rgb="FFFFEF9C"/>
      </colorScale>
    </cfRule>
    <cfRule type="colorScale" priority="156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JT16">
    <cfRule type="cellIs" dxfId="3" priority="1278" operator="equal">
      <formula>"暂停"</formula>
    </cfRule>
    <cfRule type="cellIs" dxfId="2" priority="3326" operator="equal">
      <formula>"上调"</formula>
    </cfRule>
    <cfRule type="cellIs" dxfId="1" priority="5374" operator="equal">
      <formula>"下调"</formula>
    </cfRule>
    <cfRule type="cellIs" dxfId="0" priority="7422" operator="equal">
      <formula>"不变"</formula>
    </cfRule>
    <cfRule type="iconSet" priority="9470">
      <iconSet iconSet="3Arrows">
        <cfvo type="percent" val="0"/>
        <cfvo type="percent" val="33"/>
        <cfvo type="percent" val="67"/>
      </iconSet>
    </cfRule>
  </conditionalFormatting>
  <conditionalFormatting sqref="IJX16">
    <cfRule type="colorScale" priority="11518">
      <colorScale>
        <cfvo type="min"/>
        <cfvo type="max"/>
        <color rgb="FF63BE7B"/>
        <color rgb="FFFCFCFF"/>
      </colorScale>
    </cfRule>
  </conditionalFormatting>
  <conditionalFormatting sqref="IJZ16">
    <cfRule type="colorScale" priority="13565">
      <colorScale>
        <cfvo type="min"/>
        <cfvo type="max"/>
        <color rgb="FFFF7128"/>
        <color rgb="FFFFEF9C"/>
      </colorScale>
    </cfRule>
    <cfRule type="colorScale" priority="156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KB16">
    <cfRule type="cellIs" dxfId="3" priority="1277" operator="equal">
      <formula>"暂停"</formula>
    </cfRule>
    <cfRule type="cellIs" dxfId="2" priority="3325" operator="equal">
      <formula>"上调"</formula>
    </cfRule>
    <cfRule type="cellIs" dxfId="1" priority="5373" operator="equal">
      <formula>"下调"</formula>
    </cfRule>
    <cfRule type="cellIs" dxfId="0" priority="7421" operator="equal">
      <formula>"不变"</formula>
    </cfRule>
    <cfRule type="iconSet" priority="9469">
      <iconSet iconSet="3Arrows">
        <cfvo type="percent" val="0"/>
        <cfvo type="percent" val="33"/>
        <cfvo type="percent" val="67"/>
      </iconSet>
    </cfRule>
  </conditionalFormatting>
  <conditionalFormatting sqref="IKF16">
    <cfRule type="colorScale" priority="11517">
      <colorScale>
        <cfvo type="min"/>
        <cfvo type="max"/>
        <color rgb="FF63BE7B"/>
        <color rgb="FFFCFCFF"/>
      </colorScale>
    </cfRule>
  </conditionalFormatting>
  <conditionalFormatting sqref="IKH16">
    <cfRule type="colorScale" priority="13564">
      <colorScale>
        <cfvo type="min"/>
        <cfvo type="max"/>
        <color rgb="FFFF7128"/>
        <color rgb="FFFFEF9C"/>
      </colorScale>
    </cfRule>
    <cfRule type="colorScale" priority="156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KJ16">
    <cfRule type="cellIs" dxfId="3" priority="1276" operator="equal">
      <formula>"暂停"</formula>
    </cfRule>
    <cfRule type="cellIs" dxfId="2" priority="3324" operator="equal">
      <formula>"上调"</formula>
    </cfRule>
    <cfRule type="cellIs" dxfId="1" priority="5372" operator="equal">
      <formula>"下调"</formula>
    </cfRule>
    <cfRule type="cellIs" dxfId="0" priority="7420" operator="equal">
      <formula>"不变"</formula>
    </cfRule>
    <cfRule type="iconSet" priority="9468">
      <iconSet iconSet="3Arrows">
        <cfvo type="percent" val="0"/>
        <cfvo type="percent" val="33"/>
        <cfvo type="percent" val="67"/>
      </iconSet>
    </cfRule>
  </conditionalFormatting>
  <conditionalFormatting sqref="IKN16">
    <cfRule type="colorScale" priority="11516">
      <colorScale>
        <cfvo type="min"/>
        <cfvo type="max"/>
        <color rgb="FF63BE7B"/>
        <color rgb="FFFCFCFF"/>
      </colorScale>
    </cfRule>
  </conditionalFormatting>
  <conditionalFormatting sqref="IKP16">
    <cfRule type="colorScale" priority="13563">
      <colorScale>
        <cfvo type="min"/>
        <cfvo type="max"/>
        <color rgb="FFFF7128"/>
        <color rgb="FFFFEF9C"/>
      </colorScale>
    </cfRule>
    <cfRule type="colorScale" priority="156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KR16">
    <cfRule type="cellIs" dxfId="3" priority="1275" operator="equal">
      <formula>"暂停"</formula>
    </cfRule>
    <cfRule type="cellIs" dxfId="2" priority="3323" operator="equal">
      <formula>"上调"</formula>
    </cfRule>
    <cfRule type="cellIs" dxfId="1" priority="5371" operator="equal">
      <formula>"下调"</formula>
    </cfRule>
    <cfRule type="cellIs" dxfId="0" priority="7419" operator="equal">
      <formula>"不变"</formula>
    </cfRule>
    <cfRule type="iconSet" priority="9467">
      <iconSet iconSet="3Arrows">
        <cfvo type="percent" val="0"/>
        <cfvo type="percent" val="33"/>
        <cfvo type="percent" val="67"/>
      </iconSet>
    </cfRule>
  </conditionalFormatting>
  <conditionalFormatting sqref="IKV16">
    <cfRule type="colorScale" priority="11515">
      <colorScale>
        <cfvo type="min"/>
        <cfvo type="max"/>
        <color rgb="FF63BE7B"/>
        <color rgb="FFFCFCFF"/>
      </colorScale>
    </cfRule>
  </conditionalFormatting>
  <conditionalFormatting sqref="IKX16">
    <cfRule type="colorScale" priority="13562">
      <colorScale>
        <cfvo type="min"/>
        <cfvo type="max"/>
        <color rgb="FFFF7128"/>
        <color rgb="FFFFEF9C"/>
      </colorScale>
    </cfRule>
    <cfRule type="colorScale" priority="156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KZ16">
    <cfRule type="cellIs" dxfId="3" priority="1274" operator="equal">
      <formula>"暂停"</formula>
    </cfRule>
    <cfRule type="cellIs" dxfId="2" priority="3322" operator="equal">
      <formula>"上调"</formula>
    </cfRule>
    <cfRule type="cellIs" dxfId="1" priority="5370" operator="equal">
      <formula>"下调"</formula>
    </cfRule>
    <cfRule type="cellIs" dxfId="0" priority="7418" operator="equal">
      <formula>"不变"</formula>
    </cfRule>
    <cfRule type="iconSet" priority="9466">
      <iconSet iconSet="3Arrows">
        <cfvo type="percent" val="0"/>
        <cfvo type="percent" val="33"/>
        <cfvo type="percent" val="67"/>
      </iconSet>
    </cfRule>
  </conditionalFormatting>
  <conditionalFormatting sqref="ILD16">
    <cfRule type="colorScale" priority="11514">
      <colorScale>
        <cfvo type="min"/>
        <cfvo type="max"/>
        <color rgb="FF63BE7B"/>
        <color rgb="FFFCFCFF"/>
      </colorScale>
    </cfRule>
  </conditionalFormatting>
  <conditionalFormatting sqref="ILF16">
    <cfRule type="colorScale" priority="13561">
      <colorScale>
        <cfvo type="min"/>
        <cfvo type="max"/>
        <color rgb="FFFF7128"/>
        <color rgb="FFFFEF9C"/>
      </colorScale>
    </cfRule>
    <cfRule type="colorScale" priority="156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LH16">
    <cfRule type="cellIs" dxfId="3" priority="1273" operator="equal">
      <formula>"暂停"</formula>
    </cfRule>
    <cfRule type="cellIs" dxfId="2" priority="3321" operator="equal">
      <formula>"上调"</formula>
    </cfRule>
    <cfRule type="cellIs" dxfId="1" priority="5369" operator="equal">
      <formula>"下调"</formula>
    </cfRule>
    <cfRule type="cellIs" dxfId="0" priority="7417" operator="equal">
      <formula>"不变"</formula>
    </cfRule>
    <cfRule type="iconSet" priority="9465">
      <iconSet iconSet="3Arrows">
        <cfvo type="percent" val="0"/>
        <cfvo type="percent" val="33"/>
        <cfvo type="percent" val="67"/>
      </iconSet>
    </cfRule>
  </conditionalFormatting>
  <conditionalFormatting sqref="ILL16">
    <cfRule type="colorScale" priority="11513">
      <colorScale>
        <cfvo type="min"/>
        <cfvo type="max"/>
        <color rgb="FF63BE7B"/>
        <color rgb="FFFCFCFF"/>
      </colorScale>
    </cfRule>
  </conditionalFormatting>
  <conditionalFormatting sqref="ILN16">
    <cfRule type="colorScale" priority="13560">
      <colorScale>
        <cfvo type="min"/>
        <cfvo type="max"/>
        <color rgb="FFFF7128"/>
        <color rgb="FFFFEF9C"/>
      </colorScale>
    </cfRule>
    <cfRule type="colorScale" priority="156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LP16">
    <cfRule type="cellIs" dxfId="3" priority="1272" operator="equal">
      <formula>"暂停"</formula>
    </cfRule>
    <cfRule type="cellIs" dxfId="2" priority="3320" operator="equal">
      <formula>"上调"</formula>
    </cfRule>
    <cfRule type="cellIs" dxfId="1" priority="5368" operator="equal">
      <formula>"下调"</formula>
    </cfRule>
    <cfRule type="cellIs" dxfId="0" priority="7416" operator="equal">
      <formula>"不变"</formula>
    </cfRule>
    <cfRule type="iconSet" priority="9464">
      <iconSet iconSet="3Arrows">
        <cfvo type="percent" val="0"/>
        <cfvo type="percent" val="33"/>
        <cfvo type="percent" val="67"/>
      </iconSet>
    </cfRule>
  </conditionalFormatting>
  <conditionalFormatting sqref="ILT16">
    <cfRule type="colorScale" priority="11512">
      <colorScale>
        <cfvo type="min"/>
        <cfvo type="max"/>
        <color rgb="FF63BE7B"/>
        <color rgb="FFFCFCFF"/>
      </colorScale>
    </cfRule>
  </conditionalFormatting>
  <conditionalFormatting sqref="ILV16">
    <cfRule type="colorScale" priority="13559">
      <colorScale>
        <cfvo type="min"/>
        <cfvo type="max"/>
        <color rgb="FFFF7128"/>
        <color rgb="FFFFEF9C"/>
      </colorScale>
    </cfRule>
    <cfRule type="colorScale" priority="156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LX16">
    <cfRule type="cellIs" dxfId="3" priority="1271" operator="equal">
      <formula>"暂停"</formula>
    </cfRule>
    <cfRule type="cellIs" dxfId="2" priority="3319" operator="equal">
      <formula>"上调"</formula>
    </cfRule>
    <cfRule type="cellIs" dxfId="1" priority="5367" operator="equal">
      <formula>"下调"</formula>
    </cfRule>
    <cfRule type="cellIs" dxfId="0" priority="7415" operator="equal">
      <formula>"不变"</formula>
    </cfRule>
    <cfRule type="iconSet" priority="9463">
      <iconSet iconSet="3Arrows">
        <cfvo type="percent" val="0"/>
        <cfvo type="percent" val="33"/>
        <cfvo type="percent" val="67"/>
      </iconSet>
    </cfRule>
  </conditionalFormatting>
  <conditionalFormatting sqref="IMB16">
    <cfRule type="colorScale" priority="11511">
      <colorScale>
        <cfvo type="min"/>
        <cfvo type="max"/>
        <color rgb="FF63BE7B"/>
        <color rgb="FFFCFCFF"/>
      </colorScale>
    </cfRule>
  </conditionalFormatting>
  <conditionalFormatting sqref="IMD16">
    <cfRule type="colorScale" priority="13558">
      <colorScale>
        <cfvo type="min"/>
        <cfvo type="max"/>
        <color rgb="FFFF7128"/>
        <color rgb="FFFFEF9C"/>
      </colorScale>
    </cfRule>
    <cfRule type="colorScale" priority="156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MF16">
    <cfRule type="cellIs" dxfId="3" priority="1270" operator="equal">
      <formula>"暂停"</formula>
    </cfRule>
    <cfRule type="cellIs" dxfId="2" priority="3318" operator="equal">
      <formula>"上调"</formula>
    </cfRule>
    <cfRule type="cellIs" dxfId="1" priority="5366" operator="equal">
      <formula>"下调"</formula>
    </cfRule>
    <cfRule type="cellIs" dxfId="0" priority="7414" operator="equal">
      <formula>"不变"</formula>
    </cfRule>
    <cfRule type="iconSet" priority="9462">
      <iconSet iconSet="3Arrows">
        <cfvo type="percent" val="0"/>
        <cfvo type="percent" val="33"/>
        <cfvo type="percent" val="67"/>
      </iconSet>
    </cfRule>
  </conditionalFormatting>
  <conditionalFormatting sqref="IMJ16">
    <cfRule type="colorScale" priority="11510">
      <colorScale>
        <cfvo type="min"/>
        <cfvo type="max"/>
        <color rgb="FF63BE7B"/>
        <color rgb="FFFCFCFF"/>
      </colorScale>
    </cfRule>
  </conditionalFormatting>
  <conditionalFormatting sqref="IML16">
    <cfRule type="colorScale" priority="13557">
      <colorScale>
        <cfvo type="min"/>
        <cfvo type="max"/>
        <color rgb="FFFF7128"/>
        <color rgb="FFFFEF9C"/>
      </colorScale>
    </cfRule>
    <cfRule type="colorScale" priority="156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MN16">
    <cfRule type="cellIs" dxfId="3" priority="1269" operator="equal">
      <formula>"暂停"</formula>
    </cfRule>
    <cfRule type="cellIs" dxfId="2" priority="3317" operator="equal">
      <formula>"上调"</formula>
    </cfRule>
    <cfRule type="cellIs" dxfId="1" priority="5365" operator="equal">
      <formula>"下调"</formula>
    </cfRule>
    <cfRule type="cellIs" dxfId="0" priority="7413" operator="equal">
      <formula>"不变"</formula>
    </cfRule>
    <cfRule type="iconSet" priority="9461">
      <iconSet iconSet="3Arrows">
        <cfvo type="percent" val="0"/>
        <cfvo type="percent" val="33"/>
        <cfvo type="percent" val="67"/>
      </iconSet>
    </cfRule>
  </conditionalFormatting>
  <conditionalFormatting sqref="IMR16">
    <cfRule type="colorScale" priority="11509">
      <colorScale>
        <cfvo type="min"/>
        <cfvo type="max"/>
        <color rgb="FF63BE7B"/>
        <color rgb="FFFCFCFF"/>
      </colorScale>
    </cfRule>
  </conditionalFormatting>
  <conditionalFormatting sqref="IMT16">
    <cfRule type="colorScale" priority="13556">
      <colorScale>
        <cfvo type="min"/>
        <cfvo type="max"/>
        <color rgb="FFFF7128"/>
        <color rgb="FFFFEF9C"/>
      </colorScale>
    </cfRule>
    <cfRule type="colorScale" priority="156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MV16">
    <cfRule type="cellIs" dxfId="3" priority="1268" operator="equal">
      <formula>"暂停"</formula>
    </cfRule>
    <cfRule type="cellIs" dxfId="2" priority="3316" operator="equal">
      <formula>"上调"</formula>
    </cfRule>
    <cfRule type="cellIs" dxfId="1" priority="5364" operator="equal">
      <formula>"下调"</formula>
    </cfRule>
    <cfRule type="cellIs" dxfId="0" priority="7412" operator="equal">
      <formula>"不变"</formula>
    </cfRule>
    <cfRule type="iconSet" priority="9460">
      <iconSet iconSet="3Arrows">
        <cfvo type="percent" val="0"/>
        <cfvo type="percent" val="33"/>
        <cfvo type="percent" val="67"/>
      </iconSet>
    </cfRule>
  </conditionalFormatting>
  <conditionalFormatting sqref="IMZ16">
    <cfRule type="colorScale" priority="11508">
      <colorScale>
        <cfvo type="min"/>
        <cfvo type="max"/>
        <color rgb="FF63BE7B"/>
        <color rgb="FFFCFCFF"/>
      </colorScale>
    </cfRule>
  </conditionalFormatting>
  <conditionalFormatting sqref="INB16">
    <cfRule type="colorScale" priority="13555">
      <colorScale>
        <cfvo type="min"/>
        <cfvo type="max"/>
        <color rgb="FFFF7128"/>
        <color rgb="FFFFEF9C"/>
      </colorScale>
    </cfRule>
    <cfRule type="colorScale" priority="156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ND16">
    <cfRule type="cellIs" dxfId="3" priority="1267" operator="equal">
      <formula>"暂停"</formula>
    </cfRule>
    <cfRule type="cellIs" dxfId="2" priority="3315" operator="equal">
      <formula>"上调"</formula>
    </cfRule>
    <cfRule type="cellIs" dxfId="1" priority="5363" operator="equal">
      <formula>"下调"</formula>
    </cfRule>
    <cfRule type="cellIs" dxfId="0" priority="7411" operator="equal">
      <formula>"不变"</formula>
    </cfRule>
    <cfRule type="iconSet" priority="9459">
      <iconSet iconSet="3Arrows">
        <cfvo type="percent" val="0"/>
        <cfvo type="percent" val="33"/>
        <cfvo type="percent" val="67"/>
      </iconSet>
    </cfRule>
  </conditionalFormatting>
  <conditionalFormatting sqref="INH16">
    <cfRule type="colorScale" priority="11507">
      <colorScale>
        <cfvo type="min"/>
        <cfvo type="max"/>
        <color rgb="FF63BE7B"/>
        <color rgb="FFFCFCFF"/>
      </colorScale>
    </cfRule>
  </conditionalFormatting>
  <conditionalFormatting sqref="INJ16">
    <cfRule type="colorScale" priority="13554">
      <colorScale>
        <cfvo type="min"/>
        <cfvo type="max"/>
        <color rgb="FFFF7128"/>
        <color rgb="FFFFEF9C"/>
      </colorScale>
    </cfRule>
    <cfRule type="colorScale" priority="156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NL16">
    <cfRule type="cellIs" dxfId="3" priority="1266" operator="equal">
      <formula>"暂停"</formula>
    </cfRule>
    <cfRule type="cellIs" dxfId="2" priority="3314" operator="equal">
      <formula>"上调"</formula>
    </cfRule>
    <cfRule type="cellIs" dxfId="1" priority="5362" operator="equal">
      <formula>"下调"</formula>
    </cfRule>
    <cfRule type="cellIs" dxfId="0" priority="7410" operator="equal">
      <formula>"不变"</formula>
    </cfRule>
    <cfRule type="iconSet" priority="9458">
      <iconSet iconSet="3Arrows">
        <cfvo type="percent" val="0"/>
        <cfvo type="percent" val="33"/>
        <cfvo type="percent" val="67"/>
      </iconSet>
    </cfRule>
  </conditionalFormatting>
  <conditionalFormatting sqref="INP16">
    <cfRule type="colorScale" priority="11506">
      <colorScale>
        <cfvo type="min"/>
        <cfvo type="max"/>
        <color rgb="FF63BE7B"/>
        <color rgb="FFFCFCFF"/>
      </colorScale>
    </cfRule>
  </conditionalFormatting>
  <conditionalFormatting sqref="INR16">
    <cfRule type="colorScale" priority="13553">
      <colorScale>
        <cfvo type="min"/>
        <cfvo type="max"/>
        <color rgb="FFFF7128"/>
        <color rgb="FFFFEF9C"/>
      </colorScale>
    </cfRule>
    <cfRule type="colorScale" priority="156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NT16">
    <cfRule type="cellIs" dxfId="3" priority="1265" operator="equal">
      <formula>"暂停"</formula>
    </cfRule>
    <cfRule type="cellIs" dxfId="2" priority="3313" operator="equal">
      <formula>"上调"</formula>
    </cfRule>
    <cfRule type="cellIs" dxfId="1" priority="5361" operator="equal">
      <formula>"下调"</formula>
    </cfRule>
    <cfRule type="cellIs" dxfId="0" priority="7409" operator="equal">
      <formula>"不变"</formula>
    </cfRule>
    <cfRule type="iconSet" priority="9457">
      <iconSet iconSet="3Arrows">
        <cfvo type="percent" val="0"/>
        <cfvo type="percent" val="33"/>
        <cfvo type="percent" val="67"/>
      </iconSet>
    </cfRule>
  </conditionalFormatting>
  <conditionalFormatting sqref="INX16">
    <cfRule type="colorScale" priority="11505">
      <colorScale>
        <cfvo type="min"/>
        <cfvo type="max"/>
        <color rgb="FF63BE7B"/>
        <color rgb="FFFCFCFF"/>
      </colorScale>
    </cfRule>
  </conditionalFormatting>
  <conditionalFormatting sqref="INZ16">
    <cfRule type="colorScale" priority="13552">
      <colorScale>
        <cfvo type="min"/>
        <cfvo type="max"/>
        <color rgb="FFFF7128"/>
        <color rgb="FFFFEF9C"/>
      </colorScale>
    </cfRule>
    <cfRule type="colorScale" priority="156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OB16">
    <cfRule type="cellIs" dxfId="3" priority="1264" operator="equal">
      <formula>"暂停"</formula>
    </cfRule>
    <cfRule type="cellIs" dxfId="2" priority="3312" operator="equal">
      <formula>"上调"</formula>
    </cfRule>
    <cfRule type="cellIs" dxfId="1" priority="5360" operator="equal">
      <formula>"下调"</formula>
    </cfRule>
    <cfRule type="cellIs" dxfId="0" priority="7408" operator="equal">
      <formula>"不变"</formula>
    </cfRule>
    <cfRule type="iconSet" priority="9456">
      <iconSet iconSet="3Arrows">
        <cfvo type="percent" val="0"/>
        <cfvo type="percent" val="33"/>
        <cfvo type="percent" val="67"/>
      </iconSet>
    </cfRule>
  </conditionalFormatting>
  <conditionalFormatting sqref="IOF16">
    <cfRule type="colorScale" priority="11504">
      <colorScale>
        <cfvo type="min"/>
        <cfvo type="max"/>
        <color rgb="FF63BE7B"/>
        <color rgb="FFFCFCFF"/>
      </colorScale>
    </cfRule>
  </conditionalFormatting>
  <conditionalFormatting sqref="IOH16">
    <cfRule type="colorScale" priority="13551">
      <colorScale>
        <cfvo type="min"/>
        <cfvo type="max"/>
        <color rgb="FFFF7128"/>
        <color rgb="FFFFEF9C"/>
      </colorScale>
    </cfRule>
    <cfRule type="colorScale" priority="155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OJ16">
    <cfRule type="cellIs" dxfId="3" priority="1263" operator="equal">
      <formula>"暂停"</formula>
    </cfRule>
    <cfRule type="cellIs" dxfId="2" priority="3311" operator="equal">
      <formula>"上调"</formula>
    </cfRule>
    <cfRule type="cellIs" dxfId="1" priority="5359" operator="equal">
      <formula>"下调"</formula>
    </cfRule>
    <cfRule type="cellIs" dxfId="0" priority="7407" operator="equal">
      <formula>"不变"</formula>
    </cfRule>
    <cfRule type="iconSet" priority="9455">
      <iconSet iconSet="3Arrows">
        <cfvo type="percent" val="0"/>
        <cfvo type="percent" val="33"/>
        <cfvo type="percent" val="67"/>
      </iconSet>
    </cfRule>
  </conditionalFormatting>
  <conditionalFormatting sqref="ION16">
    <cfRule type="colorScale" priority="11503">
      <colorScale>
        <cfvo type="min"/>
        <cfvo type="max"/>
        <color rgb="FF63BE7B"/>
        <color rgb="FFFCFCFF"/>
      </colorScale>
    </cfRule>
  </conditionalFormatting>
  <conditionalFormatting sqref="IOP16">
    <cfRule type="colorScale" priority="13550">
      <colorScale>
        <cfvo type="min"/>
        <cfvo type="max"/>
        <color rgb="FFFF7128"/>
        <color rgb="FFFFEF9C"/>
      </colorScale>
    </cfRule>
    <cfRule type="colorScale" priority="155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OR16">
    <cfRule type="cellIs" dxfId="3" priority="1262" operator="equal">
      <formula>"暂停"</formula>
    </cfRule>
    <cfRule type="cellIs" dxfId="2" priority="3310" operator="equal">
      <formula>"上调"</formula>
    </cfRule>
    <cfRule type="cellIs" dxfId="1" priority="5358" operator="equal">
      <formula>"下调"</formula>
    </cfRule>
    <cfRule type="cellIs" dxfId="0" priority="7406" operator="equal">
      <formula>"不变"</formula>
    </cfRule>
    <cfRule type="iconSet" priority="9454">
      <iconSet iconSet="3Arrows">
        <cfvo type="percent" val="0"/>
        <cfvo type="percent" val="33"/>
        <cfvo type="percent" val="67"/>
      </iconSet>
    </cfRule>
  </conditionalFormatting>
  <conditionalFormatting sqref="IOV16">
    <cfRule type="colorScale" priority="11502">
      <colorScale>
        <cfvo type="min"/>
        <cfvo type="max"/>
        <color rgb="FF63BE7B"/>
        <color rgb="FFFCFCFF"/>
      </colorScale>
    </cfRule>
  </conditionalFormatting>
  <conditionalFormatting sqref="IOX16">
    <cfRule type="colorScale" priority="13549">
      <colorScale>
        <cfvo type="min"/>
        <cfvo type="max"/>
        <color rgb="FFFF7128"/>
        <color rgb="FFFFEF9C"/>
      </colorScale>
    </cfRule>
    <cfRule type="colorScale" priority="155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OZ16">
    <cfRule type="cellIs" dxfId="3" priority="1261" operator="equal">
      <formula>"暂停"</formula>
    </cfRule>
    <cfRule type="cellIs" dxfId="2" priority="3309" operator="equal">
      <formula>"上调"</formula>
    </cfRule>
    <cfRule type="cellIs" dxfId="1" priority="5357" operator="equal">
      <formula>"下调"</formula>
    </cfRule>
    <cfRule type="cellIs" dxfId="0" priority="7405" operator="equal">
      <formula>"不变"</formula>
    </cfRule>
    <cfRule type="iconSet" priority="9453">
      <iconSet iconSet="3Arrows">
        <cfvo type="percent" val="0"/>
        <cfvo type="percent" val="33"/>
        <cfvo type="percent" val="67"/>
      </iconSet>
    </cfRule>
  </conditionalFormatting>
  <conditionalFormatting sqref="IPD16">
    <cfRule type="colorScale" priority="11501">
      <colorScale>
        <cfvo type="min"/>
        <cfvo type="max"/>
        <color rgb="FF63BE7B"/>
        <color rgb="FFFCFCFF"/>
      </colorScale>
    </cfRule>
  </conditionalFormatting>
  <conditionalFormatting sqref="IPF16">
    <cfRule type="colorScale" priority="13548">
      <colorScale>
        <cfvo type="min"/>
        <cfvo type="max"/>
        <color rgb="FFFF7128"/>
        <color rgb="FFFFEF9C"/>
      </colorScale>
    </cfRule>
    <cfRule type="colorScale" priority="155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PH16">
    <cfRule type="cellIs" dxfId="3" priority="1260" operator="equal">
      <formula>"暂停"</formula>
    </cfRule>
    <cfRule type="cellIs" dxfId="2" priority="3308" operator="equal">
      <formula>"上调"</formula>
    </cfRule>
    <cfRule type="cellIs" dxfId="1" priority="5356" operator="equal">
      <formula>"下调"</formula>
    </cfRule>
    <cfRule type="cellIs" dxfId="0" priority="7404" operator="equal">
      <formula>"不变"</formula>
    </cfRule>
    <cfRule type="iconSet" priority="9452">
      <iconSet iconSet="3Arrows">
        <cfvo type="percent" val="0"/>
        <cfvo type="percent" val="33"/>
        <cfvo type="percent" val="67"/>
      </iconSet>
    </cfRule>
  </conditionalFormatting>
  <conditionalFormatting sqref="IPL16">
    <cfRule type="colorScale" priority="11500">
      <colorScale>
        <cfvo type="min"/>
        <cfvo type="max"/>
        <color rgb="FF63BE7B"/>
        <color rgb="FFFCFCFF"/>
      </colorScale>
    </cfRule>
  </conditionalFormatting>
  <conditionalFormatting sqref="IPN16">
    <cfRule type="colorScale" priority="13547">
      <colorScale>
        <cfvo type="min"/>
        <cfvo type="max"/>
        <color rgb="FFFF7128"/>
        <color rgb="FFFFEF9C"/>
      </colorScale>
    </cfRule>
    <cfRule type="colorScale" priority="155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PP16">
    <cfRule type="cellIs" dxfId="3" priority="1259" operator="equal">
      <formula>"暂停"</formula>
    </cfRule>
    <cfRule type="cellIs" dxfId="2" priority="3307" operator="equal">
      <formula>"上调"</formula>
    </cfRule>
    <cfRule type="cellIs" dxfId="1" priority="5355" operator="equal">
      <formula>"下调"</formula>
    </cfRule>
    <cfRule type="cellIs" dxfId="0" priority="7403" operator="equal">
      <formula>"不变"</formula>
    </cfRule>
    <cfRule type="iconSet" priority="9451">
      <iconSet iconSet="3Arrows">
        <cfvo type="percent" val="0"/>
        <cfvo type="percent" val="33"/>
        <cfvo type="percent" val="67"/>
      </iconSet>
    </cfRule>
  </conditionalFormatting>
  <conditionalFormatting sqref="IPT16">
    <cfRule type="colorScale" priority="11499">
      <colorScale>
        <cfvo type="min"/>
        <cfvo type="max"/>
        <color rgb="FF63BE7B"/>
        <color rgb="FFFCFCFF"/>
      </colorScale>
    </cfRule>
  </conditionalFormatting>
  <conditionalFormatting sqref="IPV16">
    <cfRule type="colorScale" priority="13546">
      <colorScale>
        <cfvo type="min"/>
        <cfvo type="max"/>
        <color rgb="FFFF7128"/>
        <color rgb="FFFFEF9C"/>
      </colorScale>
    </cfRule>
    <cfRule type="colorScale" priority="155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PX16">
    <cfRule type="cellIs" dxfId="3" priority="1258" operator="equal">
      <formula>"暂停"</formula>
    </cfRule>
    <cfRule type="cellIs" dxfId="2" priority="3306" operator="equal">
      <formula>"上调"</formula>
    </cfRule>
    <cfRule type="cellIs" dxfId="1" priority="5354" operator="equal">
      <formula>"下调"</formula>
    </cfRule>
    <cfRule type="cellIs" dxfId="0" priority="7402" operator="equal">
      <formula>"不变"</formula>
    </cfRule>
    <cfRule type="iconSet" priority="9450">
      <iconSet iconSet="3Arrows">
        <cfvo type="percent" val="0"/>
        <cfvo type="percent" val="33"/>
        <cfvo type="percent" val="67"/>
      </iconSet>
    </cfRule>
  </conditionalFormatting>
  <conditionalFormatting sqref="IQB16">
    <cfRule type="colorScale" priority="11498">
      <colorScale>
        <cfvo type="min"/>
        <cfvo type="max"/>
        <color rgb="FF63BE7B"/>
        <color rgb="FFFCFCFF"/>
      </colorScale>
    </cfRule>
  </conditionalFormatting>
  <conditionalFormatting sqref="IQD16">
    <cfRule type="colorScale" priority="13545">
      <colorScale>
        <cfvo type="min"/>
        <cfvo type="max"/>
        <color rgb="FFFF7128"/>
        <color rgb="FFFFEF9C"/>
      </colorScale>
    </cfRule>
    <cfRule type="colorScale" priority="155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QF16">
    <cfRule type="cellIs" dxfId="3" priority="1257" operator="equal">
      <formula>"暂停"</formula>
    </cfRule>
    <cfRule type="cellIs" dxfId="2" priority="3305" operator="equal">
      <formula>"上调"</formula>
    </cfRule>
    <cfRule type="cellIs" dxfId="1" priority="5353" operator="equal">
      <formula>"下调"</formula>
    </cfRule>
    <cfRule type="cellIs" dxfId="0" priority="7401" operator="equal">
      <formula>"不变"</formula>
    </cfRule>
    <cfRule type="iconSet" priority="9449">
      <iconSet iconSet="3Arrows">
        <cfvo type="percent" val="0"/>
        <cfvo type="percent" val="33"/>
        <cfvo type="percent" val="67"/>
      </iconSet>
    </cfRule>
  </conditionalFormatting>
  <conditionalFormatting sqref="IQJ16">
    <cfRule type="colorScale" priority="11497">
      <colorScale>
        <cfvo type="min"/>
        <cfvo type="max"/>
        <color rgb="FF63BE7B"/>
        <color rgb="FFFCFCFF"/>
      </colorScale>
    </cfRule>
  </conditionalFormatting>
  <conditionalFormatting sqref="IQL16">
    <cfRule type="colorScale" priority="13544">
      <colorScale>
        <cfvo type="min"/>
        <cfvo type="max"/>
        <color rgb="FFFF7128"/>
        <color rgb="FFFFEF9C"/>
      </colorScale>
    </cfRule>
    <cfRule type="colorScale" priority="155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QN16">
    <cfRule type="cellIs" dxfId="3" priority="1256" operator="equal">
      <formula>"暂停"</formula>
    </cfRule>
    <cfRule type="cellIs" dxfId="2" priority="3304" operator="equal">
      <formula>"上调"</formula>
    </cfRule>
    <cfRule type="cellIs" dxfId="1" priority="5352" operator="equal">
      <formula>"下调"</formula>
    </cfRule>
    <cfRule type="cellIs" dxfId="0" priority="7400" operator="equal">
      <formula>"不变"</formula>
    </cfRule>
    <cfRule type="iconSet" priority="9448">
      <iconSet iconSet="3Arrows">
        <cfvo type="percent" val="0"/>
        <cfvo type="percent" val="33"/>
        <cfvo type="percent" val="67"/>
      </iconSet>
    </cfRule>
  </conditionalFormatting>
  <conditionalFormatting sqref="IQR16">
    <cfRule type="colorScale" priority="11496">
      <colorScale>
        <cfvo type="min"/>
        <cfvo type="max"/>
        <color rgb="FF63BE7B"/>
        <color rgb="FFFCFCFF"/>
      </colorScale>
    </cfRule>
  </conditionalFormatting>
  <conditionalFormatting sqref="IQT16">
    <cfRule type="colorScale" priority="13543">
      <colorScale>
        <cfvo type="min"/>
        <cfvo type="max"/>
        <color rgb="FFFF7128"/>
        <color rgb="FFFFEF9C"/>
      </colorScale>
    </cfRule>
    <cfRule type="colorScale" priority="155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QV16">
    <cfRule type="cellIs" dxfId="3" priority="1255" operator="equal">
      <formula>"暂停"</formula>
    </cfRule>
    <cfRule type="cellIs" dxfId="2" priority="3303" operator="equal">
      <formula>"上调"</formula>
    </cfRule>
    <cfRule type="cellIs" dxfId="1" priority="5351" operator="equal">
      <formula>"下调"</formula>
    </cfRule>
    <cfRule type="cellIs" dxfId="0" priority="7399" operator="equal">
      <formula>"不变"</formula>
    </cfRule>
    <cfRule type="iconSet" priority="9447">
      <iconSet iconSet="3Arrows">
        <cfvo type="percent" val="0"/>
        <cfvo type="percent" val="33"/>
        <cfvo type="percent" val="67"/>
      </iconSet>
    </cfRule>
  </conditionalFormatting>
  <conditionalFormatting sqref="IQZ16">
    <cfRule type="colorScale" priority="11495">
      <colorScale>
        <cfvo type="min"/>
        <cfvo type="max"/>
        <color rgb="FF63BE7B"/>
        <color rgb="FFFCFCFF"/>
      </colorScale>
    </cfRule>
  </conditionalFormatting>
  <conditionalFormatting sqref="IRB16">
    <cfRule type="colorScale" priority="13542">
      <colorScale>
        <cfvo type="min"/>
        <cfvo type="max"/>
        <color rgb="FFFF7128"/>
        <color rgb="FFFFEF9C"/>
      </colorScale>
    </cfRule>
    <cfRule type="colorScale" priority="155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RD16">
    <cfRule type="cellIs" dxfId="3" priority="1254" operator="equal">
      <formula>"暂停"</formula>
    </cfRule>
    <cfRule type="cellIs" dxfId="2" priority="3302" operator="equal">
      <formula>"上调"</formula>
    </cfRule>
    <cfRule type="cellIs" dxfId="1" priority="5350" operator="equal">
      <formula>"下调"</formula>
    </cfRule>
    <cfRule type="cellIs" dxfId="0" priority="7398" operator="equal">
      <formula>"不变"</formula>
    </cfRule>
    <cfRule type="iconSet" priority="9446">
      <iconSet iconSet="3Arrows">
        <cfvo type="percent" val="0"/>
        <cfvo type="percent" val="33"/>
        <cfvo type="percent" val="67"/>
      </iconSet>
    </cfRule>
  </conditionalFormatting>
  <conditionalFormatting sqref="IRH16">
    <cfRule type="colorScale" priority="11494">
      <colorScale>
        <cfvo type="min"/>
        <cfvo type="max"/>
        <color rgb="FF63BE7B"/>
        <color rgb="FFFCFCFF"/>
      </colorScale>
    </cfRule>
  </conditionalFormatting>
  <conditionalFormatting sqref="IRJ16">
    <cfRule type="colorScale" priority="13541">
      <colorScale>
        <cfvo type="min"/>
        <cfvo type="max"/>
        <color rgb="FFFF7128"/>
        <color rgb="FFFFEF9C"/>
      </colorScale>
    </cfRule>
    <cfRule type="colorScale" priority="155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RL16">
    <cfRule type="cellIs" dxfId="3" priority="1253" operator="equal">
      <formula>"暂停"</formula>
    </cfRule>
    <cfRule type="cellIs" dxfId="2" priority="3301" operator="equal">
      <formula>"上调"</formula>
    </cfRule>
    <cfRule type="cellIs" dxfId="1" priority="5349" operator="equal">
      <formula>"下调"</formula>
    </cfRule>
    <cfRule type="cellIs" dxfId="0" priority="7397" operator="equal">
      <formula>"不变"</formula>
    </cfRule>
    <cfRule type="iconSet" priority="9445">
      <iconSet iconSet="3Arrows">
        <cfvo type="percent" val="0"/>
        <cfvo type="percent" val="33"/>
        <cfvo type="percent" val="67"/>
      </iconSet>
    </cfRule>
  </conditionalFormatting>
  <conditionalFormatting sqref="IRP16">
    <cfRule type="colorScale" priority="11493">
      <colorScale>
        <cfvo type="min"/>
        <cfvo type="max"/>
        <color rgb="FF63BE7B"/>
        <color rgb="FFFCFCFF"/>
      </colorScale>
    </cfRule>
  </conditionalFormatting>
  <conditionalFormatting sqref="IRR16">
    <cfRule type="colorScale" priority="13540">
      <colorScale>
        <cfvo type="min"/>
        <cfvo type="max"/>
        <color rgb="FFFF7128"/>
        <color rgb="FFFFEF9C"/>
      </colorScale>
    </cfRule>
    <cfRule type="colorScale" priority="155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RT16">
    <cfRule type="cellIs" dxfId="3" priority="1252" operator="equal">
      <formula>"暂停"</formula>
    </cfRule>
    <cfRule type="cellIs" dxfId="2" priority="3300" operator="equal">
      <formula>"上调"</formula>
    </cfRule>
    <cfRule type="cellIs" dxfId="1" priority="5348" operator="equal">
      <formula>"下调"</formula>
    </cfRule>
    <cfRule type="cellIs" dxfId="0" priority="7396" operator="equal">
      <formula>"不变"</formula>
    </cfRule>
    <cfRule type="iconSet" priority="9444">
      <iconSet iconSet="3Arrows">
        <cfvo type="percent" val="0"/>
        <cfvo type="percent" val="33"/>
        <cfvo type="percent" val="67"/>
      </iconSet>
    </cfRule>
  </conditionalFormatting>
  <conditionalFormatting sqref="IRX16">
    <cfRule type="colorScale" priority="11492">
      <colorScale>
        <cfvo type="min"/>
        <cfvo type="max"/>
        <color rgb="FF63BE7B"/>
        <color rgb="FFFCFCFF"/>
      </colorScale>
    </cfRule>
  </conditionalFormatting>
  <conditionalFormatting sqref="IRZ16">
    <cfRule type="colorScale" priority="13539">
      <colorScale>
        <cfvo type="min"/>
        <cfvo type="max"/>
        <color rgb="FFFF7128"/>
        <color rgb="FFFFEF9C"/>
      </colorScale>
    </cfRule>
    <cfRule type="colorScale" priority="155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SB16">
    <cfRule type="cellIs" dxfId="3" priority="1251" operator="equal">
      <formula>"暂停"</formula>
    </cfRule>
    <cfRule type="cellIs" dxfId="2" priority="3299" operator="equal">
      <formula>"上调"</formula>
    </cfRule>
    <cfRule type="cellIs" dxfId="1" priority="5347" operator="equal">
      <formula>"下调"</formula>
    </cfRule>
    <cfRule type="cellIs" dxfId="0" priority="7395" operator="equal">
      <formula>"不变"</formula>
    </cfRule>
    <cfRule type="iconSet" priority="9443">
      <iconSet iconSet="3Arrows">
        <cfvo type="percent" val="0"/>
        <cfvo type="percent" val="33"/>
        <cfvo type="percent" val="67"/>
      </iconSet>
    </cfRule>
  </conditionalFormatting>
  <conditionalFormatting sqref="ISF16">
    <cfRule type="colorScale" priority="11491">
      <colorScale>
        <cfvo type="min"/>
        <cfvo type="max"/>
        <color rgb="FF63BE7B"/>
        <color rgb="FFFCFCFF"/>
      </colorScale>
    </cfRule>
  </conditionalFormatting>
  <conditionalFormatting sqref="ISH16">
    <cfRule type="colorScale" priority="13538">
      <colorScale>
        <cfvo type="min"/>
        <cfvo type="max"/>
        <color rgb="FFFF7128"/>
        <color rgb="FFFFEF9C"/>
      </colorScale>
    </cfRule>
    <cfRule type="colorScale" priority="155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SJ16">
    <cfRule type="cellIs" dxfId="3" priority="1250" operator="equal">
      <formula>"暂停"</formula>
    </cfRule>
    <cfRule type="cellIs" dxfId="2" priority="3298" operator="equal">
      <formula>"上调"</formula>
    </cfRule>
    <cfRule type="cellIs" dxfId="1" priority="5346" operator="equal">
      <formula>"下调"</formula>
    </cfRule>
    <cfRule type="cellIs" dxfId="0" priority="7394" operator="equal">
      <formula>"不变"</formula>
    </cfRule>
    <cfRule type="iconSet" priority="9442">
      <iconSet iconSet="3Arrows">
        <cfvo type="percent" val="0"/>
        <cfvo type="percent" val="33"/>
        <cfvo type="percent" val="67"/>
      </iconSet>
    </cfRule>
  </conditionalFormatting>
  <conditionalFormatting sqref="ISN16">
    <cfRule type="colorScale" priority="11490">
      <colorScale>
        <cfvo type="min"/>
        <cfvo type="max"/>
        <color rgb="FF63BE7B"/>
        <color rgb="FFFCFCFF"/>
      </colorScale>
    </cfRule>
  </conditionalFormatting>
  <conditionalFormatting sqref="ISP16">
    <cfRule type="colorScale" priority="13537">
      <colorScale>
        <cfvo type="min"/>
        <cfvo type="max"/>
        <color rgb="FFFF7128"/>
        <color rgb="FFFFEF9C"/>
      </colorScale>
    </cfRule>
    <cfRule type="colorScale" priority="155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SR16">
    <cfRule type="cellIs" dxfId="3" priority="1249" operator="equal">
      <formula>"暂停"</formula>
    </cfRule>
    <cfRule type="cellIs" dxfId="2" priority="3297" operator="equal">
      <formula>"上调"</formula>
    </cfRule>
    <cfRule type="cellIs" dxfId="1" priority="5345" operator="equal">
      <formula>"下调"</formula>
    </cfRule>
    <cfRule type="cellIs" dxfId="0" priority="7393" operator="equal">
      <formula>"不变"</formula>
    </cfRule>
    <cfRule type="iconSet" priority="9441">
      <iconSet iconSet="3Arrows">
        <cfvo type="percent" val="0"/>
        <cfvo type="percent" val="33"/>
        <cfvo type="percent" val="67"/>
      </iconSet>
    </cfRule>
  </conditionalFormatting>
  <conditionalFormatting sqref="ISV16">
    <cfRule type="colorScale" priority="11489">
      <colorScale>
        <cfvo type="min"/>
        <cfvo type="max"/>
        <color rgb="FF63BE7B"/>
        <color rgb="FFFCFCFF"/>
      </colorScale>
    </cfRule>
  </conditionalFormatting>
  <conditionalFormatting sqref="ISX16">
    <cfRule type="colorScale" priority="13536">
      <colorScale>
        <cfvo type="min"/>
        <cfvo type="max"/>
        <color rgb="FFFF7128"/>
        <color rgb="FFFFEF9C"/>
      </colorScale>
    </cfRule>
    <cfRule type="colorScale" priority="155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SZ16">
    <cfRule type="cellIs" dxfId="3" priority="1248" operator="equal">
      <formula>"暂停"</formula>
    </cfRule>
    <cfRule type="cellIs" dxfId="2" priority="3296" operator="equal">
      <formula>"上调"</formula>
    </cfRule>
    <cfRule type="cellIs" dxfId="1" priority="5344" operator="equal">
      <formula>"下调"</formula>
    </cfRule>
    <cfRule type="cellIs" dxfId="0" priority="7392" operator="equal">
      <formula>"不变"</formula>
    </cfRule>
    <cfRule type="iconSet" priority="9440">
      <iconSet iconSet="3Arrows">
        <cfvo type="percent" val="0"/>
        <cfvo type="percent" val="33"/>
        <cfvo type="percent" val="67"/>
      </iconSet>
    </cfRule>
  </conditionalFormatting>
  <conditionalFormatting sqref="ITD16">
    <cfRule type="colorScale" priority="11488">
      <colorScale>
        <cfvo type="min"/>
        <cfvo type="max"/>
        <color rgb="FF63BE7B"/>
        <color rgb="FFFCFCFF"/>
      </colorScale>
    </cfRule>
  </conditionalFormatting>
  <conditionalFormatting sqref="ITF16">
    <cfRule type="colorScale" priority="13535">
      <colorScale>
        <cfvo type="min"/>
        <cfvo type="max"/>
        <color rgb="FFFF7128"/>
        <color rgb="FFFFEF9C"/>
      </colorScale>
    </cfRule>
    <cfRule type="colorScale" priority="155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TH16">
    <cfRule type="cellIs" dxfId="3" priority="1247" operator="equal">
      <formula>"暂停"</formula>
    </cfRule>
    <cfRule type="cellIs" dxfId="2" priority="3295" operator="equal">
      <formula>"上调"</formula>
    </cfRule>
    <cfRule type="cellIs" dxfId="1" priority="5343" operator="equal">
      <formula>"下调"</formula>
    </cfRule>
    <cfRule type="cellIs" dxfId="0" priority="7391" operator="equal">
      <formula>"不变"</formula>
    </cfRule>
    <cfRule type="iconSet" priority="9439">
      <iconSet iconSet="3Arrows">
        <cfvo type="percent" val="0"/>
        <cfvo type="percent" val="33"/>
        <cfvo type="percent" val="67"/>
      </iconSet>
    </cfRule>
  </conditionalFormatting>
  <conditionalFormatting sqref="ITL16">
    <cfRule type="colorScale" priority="11487">
      <colorScale>
        <cfvo type="min"/>
        <cfvo type="max"/>
        <color rgb="FF63BE7B"/>
        <color rgb="FFFCFCFF"/>
      </colorScale>
    </cfRule>
  </conditionalFormatting>
  <conditionalFormatting sqref="ITN16">
    <cfRule type="colorScale" priority="13534">
      <colorScale>
        <cfvo type="min"/>
        <cfvo type="max"/>
        <color rgb="FFFF7128"/>
        <color rgb="FFFFEF9C"/>
      </colorScale>
    </cfRule>
    <cfRule type="colorScale" priority="155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TP16">
    <cfRule type="cellIs" dxfId="3" priority="1246" operator="equal">
      <formula>"暂停"</formula>
    </cfRule>
    <cfRule type="cellIs" dxfId="2" priority="3294" operator="equal">
      <formula>"上调"</formula>
    </cfRule>
    <cfRule type="cellIs" dxfId="1" priority="5342" operator="equal">
      <formula>"下调"</formula>
    </cfRule>
    <cfRule type="cellIs" dxfId="0" priority="7390" operator="equal">
      <formula>"不变"</formula>
    </cfRule>
    <cfRule type="iconSet" priority="9438">
      <iconSet iconSet="3Arrows">
        <cfvo type="percent" val="0"/>
        <cfvo type="percent" val="33"/>
        <cfvo type="percent" val="67"/>
      </iconSet>
    </cfRule>
  </conditionalFormatting>
  <conditionalFormatting sqref="ITT16">
    <cfRule type="colorScale" priority="11486">
      <colorScale>
        <cfvo type="min"/>
        <cfvo type="max"/>
        <color rgb="FF63BE7B"/>
        <color rgb="FFFCFCFF"/>
      </colorScale>
    </cfRule>
  </conditionalFormatting>
  <conditionalFormatting sqref="ITV16">
    <cfRule type="colorScale" priority="13533">
      <colorScale>
        <cfvo type="min"/>
        <cfvo type="max"/>
        <color rgb="FFFF7128"/>
        <color rgb="FFFFEF9C"/>
      </colorScale>
    </cfRule>
    <cfRule type="colorScale" priority="155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TX16">
    <cfRule type="cellIs" dxfId="3" priority="1245" operator="equal">
      <formula>"暂停"</formula>
    </cfRule>
    <cfRule type="cellIs" dxfId="2" priority="3293" operator="equal">
      <formula>"上调"</formula>
    </cfRule>
    <cfRule type="cellIs" dxfId="1" priority="5341" operator="equal">
      <formula>"下调"</formula>
    </cfRule>
    <cfRule type="cellIs" dxfId="0" priority="7389" operator="equal">
      <formula>"不变"</formula>
    </cfRule>
    <cfRule type="iconSet" priority="9437">
      <iconSet iconSet="3Arrows">
        <cfvo type="percent" val="0"/>
        <cfvo type="percent" val="33"/>
        <cfvo type="percent" val="67"/>
      </iconSet>
    </cfRule>
  </conditionalFormatting>
  <conditionalFormatting sqref="IUB16">
    <cfRule type="colorScale" priority="11485">
      <colorScale>
        <cfvo type="min"/>
        <cfvo type="max"/>
        <color rgb="FF63BE7B"/>
        <color rgb="FFFCFCFF"/>
      </colorScale>
    </cfRule>
  </conditionalFormatting>
  <conditionalFormatting sqref="IUD16">
    <cfRule type="colorScale" priority="13532">
      <colorScale>
        <cfvo type="min"/>
        <cfvo type="max"/>
        <color rgb="FFFF7128"/>
        <color rgb="FFFFEF9C"/>
      </colorScale>
    </cfRule>
    <cfRule type="colorScale" priority="155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UF16">
    <cfRule type="cellIs" dxfId="3" priority="1244" operator="equal">
      <formula>"暂停"</formula>
    </cfRule>
    <cfRule type="cellIs" dxfId="2" priority="3292" operator="equal">
      <formula>"上调"</formula>
    </cfRule>
    <cfRule type="cellIs" dxfId="1" priority="5340" operator="equal">
      <formula>"下调"</formula>
    </cfRule>
    <cfRule type="cellIs" dxfId="0" priority="7388" operator="equal">
      <formula>"不变"</formula>
    </cfRule>
    <cfRule type="iconSet" priority="9436">
      <iconSet iconSet="3Arrows">
        <cfvo type="percent" val="0"/>
        <cfvo type="percent" val="33"/>
        <cfvo type="percent" val="67"/>
      </iconSet>
    </cfRule>
  </conditionalFormatting>
  <conditionalFormatting sqref="IUJ16">
    <cfRule type="colorScale" priority="11484">
      <colorScale>
        <cfvo type="min"/>
        <cfvo type="max"/>
        <color rgb="FF63BE7B"/>
        <color rgb="FFFCFCFF"/>
      </colorScale>
    </cfRule>
  </conditionalFormatting>
  <conditionalFormatting sqref="IUL16">
    <cfRule type="colorScale" priority="13531">
      <colorScale>
        <cfvo type="min"/>
        <cfvo type="max"/>
        <color rgb="FFFF7128"/>
        <color rgb="FFFFEF9C"/>
      </colorScale>
    </cfRule>
    <cfRule type="colorScale" priority="155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UN16">
    <cfRule type="cellIs" dxfId="3" priority="1243" operator="equal">
      <formula>"暂停"</formula>
    </cfRule>
    <cfRule type="cellIs" dxfId="2" priority="3291" operator="equal">
      <formula>"上调"</formula>
    </cfRule>
    <cfRule type="cellIs" dxfId="1" priority="5339" operator="equal">
      <formula>"下调"</formula>
    </cfRule>
    <cfRule type="cellIs" dxfId="0" priority="7387" operator="equal">
      <formula>"不变"</formula>
    </cfRule>
    <cfRule type="iconSet" priority="9435">
      <iconSet iconSet="3Arrows">
        <cfvo type="percent" val="0"/>
        <cfvo type="percent" val="33"/>
        <cfvo type="percent" val="67"/>
      </iconSet>
    </cfRule>
  </conditionalFormatting>
  <conditionalFormatting sqref="IUR16">
    <cfRule type="colorScale" priority="11483">
      <colorScale>
        <cfvo type="min"/>
        <cfvo type="max"/>
        <color rgb="FF63BE7B"/>
        <color rgb="FFFCFCFF"/>
      </colorScale>
    </cfRule>
  </conditionalFormatting>
  <conditionalFormatting sqref="IUT16">
    <cfRule type="colorScale" priority="13530">
      <colorScale>
        <cfvo type="min"/>
        <cfvo type="max"/>
        <color rgb="FFFF7128"/>
        <color rgb="FFFFEF9C"/>
      </colorScale>
    </cfRule>
    <cfRule type="colorScale" priority="155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UV16">
    <cfRule type="cellIs" dxfId="3" priority="1242" operator="equal">
      <formula>"暂停"</formula>
    </cfRule>
    <cfRule type="cellIs" dxfId="2" priority="3290" operator="equal">
      <formula>"上调"</formula>
    </cfRule>
    <cfRule type="cellIs" dxfId="1" priority="5338" operator="equal">
      <formula>"下调"</formula>
    </cfRule>
    <cfRule type="cellIs" dxfId="0" priority="7386" operator="equal">
      <formula>"不变"</formula>
    </cfRule>
    <cfRule type="iconSet" priority="9434">
      <iconSet iconSet="3Arrows">
        <cfvo type="percent" val="0"/>
        <cfvo type="percent" val="33"/>
        <cfvo type="percent" val="67"/>
      </iconSet>
    </cfRule>
  </conditionalFormatting>
  <conditionalFormatting sqref="IUZ16">
    <cfRule type="colorScale" priority="11482">
      <colorScale>
        <cfvo type="min"/>
        <cfvo type="max"/>
        <color rgb="FF63BE7B"/>
        <color rgb="FFFCFCFF"/>
      </colorScale>
    </cfRule>
  </conditionalFormatting>
  <conditionalFormatting sqref="IVB16">
    <cfRule type="colorScale" priority="13529">
      <colorScale>
        <cfvo type="min"/>
        <cfvo type="max"/>
        <color rgb="FFFF7128"/>
        <color rgb="FFFFEF9C"/>
      </colorScale>
    </cfRule>
    <cfRule type="colorScale" priority="155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VD16">
    <cfRule type="cellIs" dxfId="3" priority="1241" operator="equal">
      <formula>"暂停"</formula>
    </cfRule>
    <cfRule type="cellIs" dxfId="2" priority="3289" operator="equal">
      <formula>"上调"</formula>
    </cfRule>
    <cfRule type="cellIs" dxfId="1" priority="5337" operator="equal">
      <formula>"下调"</formula>
    </cfRule>
    <cfRule type="cellIs" dxfId="0" priority="7385" operator="equal">
      <formula>"不变"</formula>
    </cfRule>
    <cfRule type="iconSet" priority="9433">
      <iconSet iconSet="3Arrows">
        <cfvo type="percent" val="0"/>
        <cfvo type="percent" val="33"/>
        <cfvo type="percent" val="67"/>
      </iconSet>
    </cfRule>
  </conditionalFormatting>
  <conditionalFormatting sqref="IVH16">
    <cfRule type="colorScale" priority="11481">
      <colorScale>
        <cfvo type="min"/>
        <cfvo type="max"/>
        <color rgb="FF63BE7B"/>
        <color rgb="FFFCFCFF"/>
      </colorScale>
    </cfRule>
  </conditionalFormatting>
  <conditionalFormatting sqref="IVJ16">
    <cfRule type="colorScale" priority="13528">
      <colorScale>
        <cfvo type="min"/>
        <cfvo type="max"/>
        <color rgb="FFFF7128"/>
        <color rgb="FFFFEF9C"/>
      </colorScale>
    </cfRule>
    <cfRule type="colorScale" priority="155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VL16">
    <cfRule type="cellIs" dxfId="3" priority="1240" operator="equal">
      <formula>"暂停"</formula>
    </cfRule>
    <cfRule type="cellIs" dxfId="2" priority="3288" operator="equal">
      <formula>"上调"</formula>
    </cfRule>
    <cfRule type="cellIs" dxfId="1" priority="5336" operator="equal">
      <formula>"下调"</formula>
    </cfRule>
    <cfRule type="cellIs" dxfId="0" priority="7384" operator="equal">
      <formula>"不变"</formula>
    </cfRule>
    <cfRule type="iconSet" priority="9432">
      <iconSet iconSet="3Arrows">
        <cfvo type="percent" val="0"/>
        <cfvo type="percent" val="33"/>
        <cfvo type="percent" val="67"/>
      </iconSet>
    </cfRule>
  </conditionalFormatting>
  <conditionalFormatting sqref="IVP16">
    <cfRule type="colorScale" priority="11480">
      <colorScale>
        <cfvo type="min"/>
        <cfvo type="max"/>
        <color rgb="FF63BE7B"/>
        <color rgb="FFFCFCFF"/>
      </colorScale>
    </cfRule>
  </conditionalFormatting>
  <conditionalFormatting sqref="IVR16">
    <cfRule type="colorScale" priority="13527">
      <colorScale>
        <cfvo type="min"/>
        <cfvo type="max"/>
        <color rgb="FFFF7128"/>
        <color rgb="FFFFEF9C"/>
      </colorScale>
    </cfRule>
    <cfRule type="colorScale" priority="155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VT16">
    <cfRule type="cellIs" dxfId="3" priority="1239" operator="equal">
      <formula>"暂停"</formula>
    </cfRule>
    <cfRule type="cellIs" dxfId="2" priority="3287" operator="equal">
      <formula>"上调"</formula>
    </cfRule>
    <cfRule type="cellIs" dxfId="1" priority="5335" operator="equal">
      <formula>"下调"</formula>
    </cfRule>
    <cfRule type="cellIs" dxfId="0" priority="7383" operator="equal">
      <formula>"不变"</formula>
    </cfRule>
    <cfRule type="iconSet" priority="9431">
      <iconSet iconSet="3Arrows">
        <cfvo type="percent" val="0"/>
        <cfvo type="percent" val="33"/>
        <cfvo type="percent" val="67"/>
      </iconSet>
    </cfRule>
  </conditionalFormatting>
  <conditionalFormatting sqref="IVX16">
    <cfRule type="colorScale" priority="11479">
      <colorScale>
        <cfvo type="min"/>
        <cfvo type="max"/>
        <color rgb="FF63BE7B"/>
        <color rgb="FFFCFCFF"/>
      </colorScale>
    </cfRule>
  </conditionalFormatting>
  <conditionalFormatting sqref="IVZ16">
    <cfRule type="colorScale" priority="13526">
      <colorScale>
        <cfvo type="min"/>
        <cfvo type="max"/>
        <color rgb="FFFF7128"/>
        <color rgb="FFFFEF9C"/>
      </colorScale>
    </cfRule>
    <cfRule type="colorScale" priority="155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WB16">
    <cfRule type="cellIs" dxfId="3" priority="1238" operator="equal">
      <formula>"暂停"</formula>
    </cfRule>
    <cfRule type="cellIs" dxfId="2" priority="3286" operator="equal">
      <formula>"上调"</formula>
    </cfRule>
    <cfRule type="cellIs" dxfId="1" priority="5334" operator="equal">
      <formula>"下调"</formula>
    </cfRule>
    <cfRule type="cellIs" dxfId="0" priority="7382" operator="equal">
      <formula>"不变"</formula>
    </cfRule>
    <cfRule type="iconSet" priority="9430">
      <iconSet iconSet="3Arrows">
        <cfvo type="percent" val="0"/>
        <cfvo type="percent" val="33"/>
        <cfvo type="percent" val="67"/>
      </iconSet>
    </cfRule>
  </conditionalFormatting>
  <conditionalFormatting sqref="IWF16">
    <cfRule type="colorScale" priority="11478">
      <colorScale>
        <cfvo type="min"/>
        <cfvo type="max"/>
        <color rgb="FF63BE7B"/>
        <color rgb="FFFCFCFF"/>
      </colorScale>
    </cfRule>
  </conditionalFormatting>
  <conditionalFormatting sqref="IWH16">
    <cfRule type="colorScale" priority="13525">
      <colorScale>
        <cfvo type="min"/>
        <cfvo type="max"/>
        <color rgb="FFFF7128"/>
        <color rgb="FFFFEF9C"/>
      </colorScale>
    </cfRule>
    <cfRule type="colorScale" priority="155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WJ16">
    <cfRule type="cellIs" dxfId="3" priority="1237" operator="equal">
      <formula>"暂停"</formula>
    </cfRule>
    <cfRule type="cellIs" dxfId="2" priority="3285" operator="equal">
      <formula>"上调"</formula>
    </cfRule>
    <cfRule type="cellIs" dxfId="1" priority="5333" operator="equal">
      <formula>"下调"</formula>
    </cfRule>
    <cfRule type="cellIs" dxfId="0" priority="7381" operator="equal">
      <formula>"不变"</formula>
    </cfRule>
    <cfRule type="iconSet" priority="9429">
      <iconSet iconSet="3Arrows">
        <cfvo type="percent" val="0"/>
        <cfvo type="percent" val="33"/>
        <cfvo type="percent" val="67"/>
      </iconSet>
    </cfRule>
  </conditionalFormatting>
  <conditionalFormatting sqref="IWN16">
    <cfRule type="colorScale" priority="11477">
      <colorScale>
        <cfvo type="min"/>
        <cfvo type="max"/>
        <color rgb="FF63BE7B"/>
        <color rgb="FFFCFCFF"/>
      </colorScale>
    </cfRule>
  </conditionalFormatting>
  <conditionalFormatting sqref="IWP16">
    <cfRule type="colorScale" priority="13524">
      <colorScale>
        <cfvo type="min"/>
        <cfvo type="max"/>
        <color rgb="FFFF7128"/>
        <color rgb="FFFFEF9C"/>
      </colorScale>
    </cfRule>
    <cfRule type="colorScale" priority="155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WR16">
    <cfRule type="cellIs" dxfId="3" priority="1236" operator="equal">
      <formula>"暂停"</formula>
    </cfRule>
    <cfRule type="cellIs" dxfId="2" priority="3284" operator="equal">
      <formula>"上调"</formula>
    </cfRule>
    <cfRule type="cellIs" dxfId="1" priority="5332" operator="equal">
      <formula>"下调"</formula>
    </cfRule>
    <cfRule type="cellIs" dxfId="0" priority="7380" operator="equal">
      <formula>"不变"</formula>
    </cfRule>
    <cfRule type="iconSet" priority="9428">
      <iconSet iconSet="3Arrows">
        <cfvo type="percent" val="0"/>
        <cfvo type="percent" val="33"/>
        <cfvo type="percent" val="67"/>
      </iconSet>
    </cfRule>
  </conditionalFormatting>
  <conditionalFormatting sqref="IWV16">
    <cfRule type="colorScale" priority="11476">
      <colorScale>
        <cfvo type="min"/>
        <cfvo type="max"/>
        <color rgb="FF63BE7B"/>
        <color rgb="FFFCFCFF"/>
      </colorScale>
    </cfRule>
  </conditionalFormatting>
  <conditionalFormatting sqref="IWX16">
    <cfRule type="colorScale" priority="13523">
      <colorScale>
        <cfvo type="min"/>
        <cfvo type="max"/>
        <color rgb="FFFF7128"/>
        <color rgb="FFFFEF9C"/>
      </colorScale>
    </cfRule>
    <cfRule type="colorScale" priority="155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WZ16">
    <cfRule type="cellIs" dxfId="3" priority="1235" operator="equal">
      <formula>"暂停"</formula>
    </cfRule>
    <cfRule type="cellIs" dxfId="2" priority="3283" operator="equal">
      <formula>"上调"</formula>
    </cfRule>
    <cfRule type="cellIs" dxfId="1" priority="5331" operator="equal">
      <formula>"下调"</formula>
    </cfRule>
    <cfRule type="cellIs" dxfId="0" priority="7379" operator="equal">
      <formula>"不变"</formula>
    </cfRule>
    <cfRule type="iconSet" priority="9427">
      <iconSet iconSet="3Arrows">
        <cfvo type="percent" val="0"/>
        <cfvo type="percent" val="33"/>
        <cfvo type="percent" val="67"/>
      </iconSet>
    </cfRule>
  </conditionalFormatting>
  <conditionalFormatting sqref="IXD16">
    <cfRule type="colorScale" priority="11475">
      <colorScale>
        <cfvo type="min"/>
        <cfvo type="max"/>
        <color rgb="FF63BE7B"/>
        <color rgb="FFFCFCFF"/>
      </colorScale>
    </cfRule>
  </conditionalFormatting>
  <conditionalFormatting sqref="IXF16">
    <cfRule type="colorScale" priority="13522">
      <colorScale>
        <cfvo type="min"/>
        <cfvo type="max"/>
        <color rgb="FFFF7128"/>
        <color rgb="FFFFEF9C"/>
      </colorScale>
    </cfRule>
    <cfRule type="colorScale" priority="155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XH16">
    <cfRule type="cellIs" dxfId="3" priority="1234" operator="equal">
      <formula>"暂停"</formula>
    </cfRule>
    <cfRule type="cellIs" dxfId="2" priority="3282" operator="equal">
      <formula>"上调"</formula>
    </cfRule>
    <cfRule type="cellIs" dxfId="1" priority="5330" operator="equal">
      <formula>"下调"</formula>
    </cfRule>
    <cfRule type="cellIs" dxfId="0" priority="7378" operator="equal">
      <formula>"不变"</formula>
    </cfRule>
    <cfRule type="iconSet" priority="9426">
      <iconSet iconSet="3Arrows">
        <cfvo type="percent" val="0"/>
        <cfvo type="percent" val="33"/>
        <cfvo type="percent" val="67"/>
      </iconSet>
    </cfRule>
  </conditionalFormatting>
  <conditionalFormatting sqref="IXL16">
    <cfRule type="colorScale" priority="11474">
      <colorScale>
        <cfvo type="min"/>
        <cfvo type="max"/>
        <color rgb="FF63BE7B"/>
        <color rgb="FFFCFCFF"/>
      </colorScale>
    </cfRule>
  </conditionalFormatting>
  <conditionalFormatting sqref="IXN16">
    <cfRule type="colorScale" priority="13521">
      <colorScale>
        <cfvo type="min"/>
        <cfvo type="max"/>
        <color rgb="FFFF7128"/>
        <color rgb="FFFFEF9C"/>
      </colorScale>
    </cfRule>
    <cfRule type="colorScale" priority="155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XP16">
    <cfRule type="cellIs" dxfId="3" priority="1233" operator="equal">
      <formula>"暂停"</formula>
    </cfRule>
    <cfRule type="cellIs" dxfId="2" priority="3281" operator="equal">
      <formula>"上调"</formula>
    </cfRule>
    <cfRule type="cellIs" dxfId="1" priority="5329" operator="equal">
      <formula>"下调"</formula>
    </cfRule>
    <cfRule type="cellIs" dxfId="0" priority="7377" operator="equal">
      <formula>"不变"</formula>
    </cfRule>
    <cfRule type="iconSet" priority="9425">
      <iconSet iconSet="3Arrows">
        <cfvo type="percent" val="0"/>
        <cfvo type="percent" val="33"/>
        <cfvo type="percent" val="67"/>
      </iconSet>
    </cfRule>
  </conditionalFormatting>
  <conditionalFormatting sqref="IXT16">
    <cfRule type="colorScale" priority="11473">
      <colorScale>
        <cfvo type="min"/>
        <cfvo type="max"/>
        <color rgb="FF63BE7B"/>
        <color rgb="FFFCFCFF"/>
      </colorScale>
    </cfRule>
  </conditionalFormatting>
  <conditionalFormatting sqref="IXV16">
    <cfRule type="colorScale" priority="13520">
      <colorScale>
        <cfvo type="min"/>
        <cfvo type="max"/>
        <color rgb="FFFF7128"/>
        <color rgb="FFFFEF9C"/>
      </colorScale>
    </cfRule>
    <cfRule type="colorScale" priority="155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XX16">
    <cfRule type="cellIs" dxfId="3" priority="1232" operator="equal">
      <formula>"暂停"</formula>
    </cfRule>
    <cfRule type="cellIs" dxfId="2" priority="3280" operator="equal">
      <formula>"上调"</formula>
    </cfRule>
    <cfRule type="cellIs" dxfId="1" priority="5328" operator="equal">
      <formula>"下调"</formula>
    </cfRule>
    <cfRule type="cellIs" dxfId="0" priority="7376" operator="equal">
      <formula>"不变"</formula>
    </cfRule>
    <cfRule type="iconSet" priority="9424">
      <iconSet iconSet="3Arrows">
        <cfvo type="percent" val="0"/>
        <cfvo type="percent" val="33"/>
        <cfvo type="percent" val="67"/>
      </iconSet>
    </cfRule>
  </conditionalFormatting>
  <conditionalFormatting sqref="IYB16">
    <cfRule type="colorScale" priority="11472">
      <colorScale>
        <cfvo type="min"/>
        <cfvo type="max"/>
        <color rgb="FF63BE7B"/>
        <color rgb="FFFCFCFF"/>
      </colorScale>
    </cfRule>
  </conditionalFormatting>
  <conditionalFormatting sqref="IYD16">
    <cfRule type="colorScale" priority="13519">
      <colorScale>
        <cfvo type="min"/>
        <cfvo type="max"/>
        <color rgb="FFFF7128"/>
        <color rgb="FFFFEF9C"/>
      </colorScale>
    </cfRule>
    <cfRule type="colorScale" priority="155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YF16">
    <cfRule type="cellIs" dxfId="3" priority="1231" operator="equal">
      <formula>"暂停"</formula>
    </cfRule>
    <cfRule type="cellIs" dxfId="2" priority="3279" operator="equal">
      <formula>"上调"</formula>
    </cfRule>
    <cfRule type="cellIs" dxfId="1" priority="5327" operator="equal">
      <formula>"下调"</formula>
    </cfRule>
    <cfRule type="cellIs" dxfId="0" priority="7375" operator="equal">
      <formula>"不变"</formula>
    </cfRule>
    <cfRule type="iconSet" priority="9423">
      <iconSet iconSet="3Arrows">
        <cfvo type="percent" val="0"/>
        <cfvo type="percent" val="33"/>
        <cfvo type="percent" val="67"/>
      </iconSet>
    </cfRule>
  </conditionalFormatting>
  <conditionalFormatting sqref="IYJ16">
    <cfRule type="colorScale" priority="11471">
      <colorScale>
        <cfvo type="min"/>
        <cfvo type="max"/>
        <color rgb="FF63BE7B"/>
        <color rgb="FFFCFCFF"/>
      </colorScale>
    </cfRule>
  </conditionalFormatting>
  <conditionalFormatting sqref="IYL16">
    <cfRule type="colorScale" priority="13518">
      <colorScale>
        <cfvo type="min"/>
        <cfvo type="max"/>
        <color rgb="FFFF7128"/>
        <color rgb="FFFFEF9C"/>
      </colorScale>
    </cfRule>
    <cfRule type="colorScale" priority="15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YN16">
    <cfRule type="cellIs" dxfId="3" priority="1230" operator="equal">
      <formula>"暂停"</formula>
    </cfRule>
    <cfRule type="cellIs" dxfId="2" priority="3278" operator="equal">
      <formula>"上调"</formula>
    </cfRule>
    <cfRule type="cellIs" dxfId="1" priority="5326" operator="equal">
      <formula>"下调"</formula>
    </cfRule>
    <cfRule type="cellIs" dxfId="0" priority="7374" operator="equal">
      <formula>"不变"</formula>
    </cfRule>
    <cfRule type="iconSet" priority="9422">
      <iconSet iconSet="3Arrows">
        <cfvo type="percent" val="0"/>
        <cfvo type="percent" val="33"/>
        <cfvo type="percent" val="67"/>
      </iconSet>
    </cfRule>
  </conditionalFormatting>
  <conditionalFormatting sqref="IYR16">
    <cfRule type="colorScale" priority="11470">
      <colorScale>
        <cfvo type="min"/>
        <cfvo type="max"/>
        <color rgb="FF63BE7B"/>
        <color rgb="FFFCFCFF"/>
      </colorScale>
    </cfRule>
  </conditionalFormatting>
  <conditionalFormatting sqref="IYT16">
    <cfRule type="colorScale" priority="13517">
      <colorScale>
        <cfvo type="min"/>
        <cfvo type="max"/>
        <color rgb="FFFF7128"/>
        <color rgb="FFFFEF9C"/>
      </colorScale>
    </cfRule>
    <cfRule type="colorScale" priority="155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YV16">
    <cfRule type="cellIs" dxfId="3" priority="1229" operator="equal">
      <formula>"暂停"</formula>
    </cfRule>
    <cfRule type="cellIs" dxfId="2" priority="3277" operator="equal">
      <formula>"上调"</formula>
    </cfRule>
    <cfRule type="cellIs" dxfId="1" priority="5325" operator="equal">
      <formula>"下调"</formula>
    </cfRule>
    <cfRule type="cellIs" dxfId="0" priority="7373" operator="equal">
      <formula>"不变"</formula>
    </cfRule>
    <cfRule type="iconSet" priority="9421">
      <iconSet iconSet="3Arrows">
        <cfvo type="percent" val="0"/>
        <cfvo type="percent" val="33"/>
        <cfvo type="percent" val="67"/>
      </iconSet>
    </cfRule>
  </conditionalFormatting>
  <conditionalFormatting sqref="IYZ16">
    <cfRule type="colorScale" priority="11469">
      <colorScale>
        <cfvo type="min"/>
        <cfvo type="max"/>
        <color rgb="FF63BE7B"/>
        <color rgb="FFFCFCFF"/>
      </colorScale>
    </cfRule>
  </conditionalFormatting>
  <conditionalFormatting sqref="IZB16">
    <cfRule type="colorScale" priority="13516">
      <colorScale>
        <cfvo type="min"/>
        <cfvo type="max"/>
        <color rgb="FFFF7128"/>
        <color rgb="FFFFEF9C"/>
      </colorScale>
    </cfRule>
    <cfRule type="colorScale" priority="155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ZD16">
    <cfRule type="cellIs" dxfId="3" priority="1228" operator="equal">
      <formula>"暂停"</formula>
    </cfRule>
    <cfRule type="cellIs" dxfId="2" priority="3276" operator="equal">
      <formula>"上调"</formula>
    </cfRule>
    <cfRule type="cellIs" dxfId="1" priority="5324" operator="equal">
      <formula>"下调"</formula>
    </cfRule>
    <cfRule type="cellIs" dxfId="0" priority="7372" operator="equal">
      <formula>"不变"</formula>
    </cfRule>
    <cfRule type="iconSet" priority="9420">
      <iconSet iconSet="3Arrows">
        <cfvo type="percent" val="0"/>
        <cfvo type="percent" val="33"/>
        <cfvo type="percent" val="67"/>
      </iconSet>
    </cfRule>
  </conditionalFormatting>
  <conditionalFormatting sqref="IZH16">
    <cfRule type="colorScale" priority="11468">
      <colorScale>
        <cfvo type="min"/>
        <cfvo type="max"/>
        <color rgb="FF63BE7B"/>
        <color rgb="FFFCFCFF"/>
      </colorScale>
    </cfRule>
  </conditionalFormatting>
  <conditionalFormatting sqref="IZJ16">
    <cfRule type="colorScale" priority="13515">
      <colorScale>
        <cfvo type="min"/>
        <cfvo type="max"/>
        <color rgb="FFFF7128"/>
        <color rgb="FFFFEF9C"/>
      </colorScale>
    </cfRule>
    <cfRule type="colorScale" priority="155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ZL16">
    <cfRule type="cellIs" dxfId="3" priority="1227" operator="equal">
      <formula>"暂停"</formula>
    </cfRule>
    <cfRule type="cellIs" dxfId="2" priority="3275" operator="equal">
      <formula>"上调"</formula>
    </cfRule>
    <cfRule type="cellIs" dxfId="1" priority="5323" operator="equal">
      <formula>"下调"</formula>
    </cfRule>
    <cfRule type="cellIs" dxfId="0" priority="7371" operator="equal">
      <formula>"不变"</formula>
    </cfRule>
    <cfRule type="iconSet" priority="9419">
      <iconSet iconSet="3Arrows">
        <cfvo type="percent" val="0"/>
        <cfvo type="percent" val="33"/>
        <cfvo type="percent" val="67"/>
      </iconSet>
    </cfRule>
  </conditionalFormatting>
  <conditionalFormatting sqref="IZP16">
    <cfRule type="colorScale" priority="11467">
      <colorScale>
        <cfvo type="min"/>
        <cfvo type="max"/>
        <color rgb="FF63BE7B"/>
        <color rgb="FFFCFCFF"/>
      </colorScale>
    </cfRule>
  </conditionalFormatting>
  <conditionalFormatting sqref="IZR16">
    <cfRule type="colorScale" priority="13514">
      <colorScale>
        <cfvo type="min"/>
        <cfvo type="max"/>
        <color rgb="FFFF7128"/>
        <color rgb="FFFFEF9C"/>
      </colorScale>
    </cfRule>
    <cfRule type="colorScale" priority="155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ZT16">
    <cfRule type="cellIs" dxfId="3" priority="1226" operator="equal">
      <formula>"暂停"</formula>
    </cfRule>
    <cfRule type="cellIs" dxfId="2" priority="3274" operator="equal">
      <formula>"上调"</formula>
    </cfRule>
    <cfRule type="cellIs" dxfId="1" priority="5322" operator="equal">
      <formula>"下调"</formula>
    </cfRule>
    <cfRule type="cellIs" dxfId="0" priority="7370" operator="equal">
      <formula>"不变"</formula>
    </cfRule>
    <cfRule type="iconSet" priority="9418">
      <iconSet iconSet="3Arrows">
        <cfvo type="percent" val="0"/>
        <cfvo type="percent" val="33"/>
        <cfvo type="percent" val="67"/>
      </iconSet>
    </cfRule>
  </conditionalFormatting>
  <conditionalFormatting sqref="IZX16">
    <cfRule type="colorScale" priority="11466">
      <colorScale>
        <cfvo type="min"/>
        <cfvo type="max"/>
        <color rgb="FF63BE7B"/>
        <color rgb="FFFCFCFF"/>
      </colorScale>
    </cfRule>
  </conditionalFormatting>
  <conditionalFormatting sqref="IZZ16">
    <cfRule type="colorScale" priority="13513">
      <colorScale>
        <cfvo type="min"/>
        <cfvo type="max"/>
        <color rgb="FFFF7128"/>
        <color rgb="FFFFEF9C"/>
      </colorScale>
    </cfRule>
    <cfRule type="colorScale" priority="155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AB16">
    <cfRule type="cellIs" dxfId="3" priority="1225" operator="equal">
      <formula>"暂停"</formula>
    </cfRule>
    <cfRule type="cellIs" dxfId="2" priority="3273" operator="equal">
      <formula>"上调"</formula>
    </cfRule>
    <cfRule type="cellIs" dxfId="1" priority="5321" operator="equal">
      <formula>"下调"</formula>
    </cfRule>
    <cfRule type="cellIs" dxfId="0" priority="7369" operator="equal">
      <formula>"不变"</formula>
    </cfRule>
    <cfRule type="iconSet" priority="9417">
      <iconSet iconSet="3Arrows">
        <cfvo type="percent" val="0"/>
        <cfvo type="percent" val="33"/>
        <cfvo type="percent" val="67"/>
      </iconSet>
    </cfRule>
  </conditionalFormatting>
  <conditionalFormatting sqref="JAF16">
    <cfRule type="colorScale" priority="11465">
      <colorScale>
        <cfvo type="min"/>
        <cfvo type="max"/>
        <color rgb="FF63BE7B"/>
        <color rgb="FFFCFCFF"/>
      </colorScale>
    </cfRule>
  </conditionalFormatting>
  <conditionalFormatting sqref="JAH16">
    <cfRule type="colorScale" priority="13512">
      <colorScale>
        <cfvo type="min"/>
        <cfvo type="max"/>
        <color rgb="FFFF7128"/>
        <color rgb="FFFFEF9C"/>
      </colorScale>
    </cfRule>
    <cfRule type="colorScale" priority="155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AJ16">
    <cfRule type="cellIs" dxfId="3" priority="1224" operator="equal">
      <formula>"暂停"</formula>
    </cfRule>
    <cfRule type="cellIs" dxfId="2" priority="3272" operator="equal">
      <formula>"上调"</formula>
    </cfRule>
    <cfRule type="cellIs" dxfId="1" priority="5320" operator="equal">
      <formula>"下调"</formula>
    </cfRule>
    <cfRule type="cellIs" dxfId="0" priority="7368" operator="equal">
      <formula>"不变"</formula>
    </cfRule>
    <cfRule type="iconSet" priority="9416">
      <iconSet iconSet="3Arrows">
        <cfvo type="percent" val="0"/>
        <cfvo type="percent" val="33"/>
        <cfvo type="percent" val="67"/>
      </iconSet>
    </cfRule>
  </conditionalFormatting>
  <conditionalFormatting sqref="JAN16">
    <cfRule type="colorScale" priority="11464">
      <colorScale>
        <cfvo type="min"/>
        <cfvo type="max"/>
        <color rgb="FF63BE7B"/>
        <color rgb="FFFCFCFF"/>
      </colorScale>
    </cfRule>
  </conditionalFormatting>
  <conditionalFormatting sqref="JAP16">
    <cfRule type="colorScale" priority="13511">
      <colorScale>
        <cfvo type="min"/>
        <cfvo type="max"/>
        <color rgb="FFFF7128"/>
        <color rgb="FFFFEF9C"/>
      </colorScale>
    </cfRule>
    <cfRule type="colorScale" priority="155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AR16">
    <cfRule type="cellIs" dxfId="3" priority="1223" operator="equal">
      <formula>"暂停"</formula>
    </cfRule>
    <cfRule type="cellIs" dxfId="2" priority="3271" operator="equal">
      <formula>"上调"</formula>
    </cfRule>
    <cfRule type="cellIs" dxfId="1" priority="5319" operator="equal">
      <formula>"下调"</formula>
    </cfRule>
    <cfRule type="cellIs" dxfId="0" priority="7367" operator="equal">
      <formula>"不变"</formula>
    </cfRule>
    <cfRule type="iconSet" priority="9415">
      <iconSet iconSet="3Arrows">
        <cfvo type="percent" val="0"/>
        <cfvo type="percent" val="33"/>
        <cfvo type="percent" val="67"/>
      </iconSet>
    </cfRule>
  </conditionalFormatting>
  <conditionalFormatting sqref="JAV16">
    <cfRule type="colorScale" priority="11463">
      <colorScale>
        <cfvo type="min"/>
        <cfvo type="max"/>
        <color rgb="FF63BE7B"/>
        <color rgb="FFFCFCFF"/>
      </colorScale>
    </cfRule>
  </conditionalFormatting>
  <conditionalFormatting sqref="JAX16">
    <cfRule type="colorScale" priority="13510">
      <colorScale>
        <cfvo type="min"/>
        <cfvo type="max"/>
        <color rgb="FFFF7128"/>
        <color rgb="FFFFEF9C"/>
      </colorScale>
    </cfRule>
    <cfRule type="colorScale" priority="155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AZ16">
    <cfRule type="cellIs" dxfId="3" priority="1222" operator="equal">
      <formula>"暂停"</formula>
    </cfRule>
    <cfRule type="cellIs" dxfId="2" priority="3270" operator="equal">
      <formula>"上调"</formula>
    </cfRule>
    <cfRule type="cellIs" dxfId="1" priority="5318" operator="equal">
      <formula>"下调"</formula>
    </cfRule>
    <cfRule type="cellIs" dxfId="0" priority="7366" operator="equal">
      <formula>"不变"</formula>
    </cfRule>
    <cfRule type="iconSet" priority="9414">
      <iconSet iconSet="3Arrows">
        <cfvo type="percent" val="0"/>
        <cfvo type="percent" val="33"/>
        <cfvo type="percent" val="67"/>
      </iconSet>
    </cfRule>
  </conditionalFormatting>
  <conditionalFormatting sqref="JBD16">
    <cfRule type="colorScale" priority="11462">
      <colorScale>
        <cfvo type="min"/>
        <cfvo type="max"/>
        <color rgb="FF63BE7B"/>
        <color rgb="FFFCFCFF"/>
      </colorScale>
    </cfRule>
  </conditionalFormatting>
  <conditionalFormatting sqref="JBF16">
    <cfRule type="colorScale" priority="13509">
      <colorScale>
        <cfvo type="min"/>
        <cfvo type="max"/>
        <color rgb="FFFF7128"/>
        <color rgb="FFFFEF9C"/>
      </colorScale>
    </cfRule>
    <cfRule type="colorScale" priority="155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BH16">
    <cfRule type="cellIs" dxfId="3" priority="1221" operator="equal">
      <formula>"暂停"</formula>
    </cfRule>
    <cfRule type="cellIs" dxfId="2" priority="3269" operator="equal">
      <formula>"上调"</formula>
    </cfRule>
    <cfRule type="cellIs" dxfId="1" priority="5317" operator="equal">
      <formula>"下调"</formula>
    </cfRule>
    <cfRule type="cellIs" dxfId="0" priority="7365" operator="equal">
      <formula>"不变"</formula>
    </cfRule>
    <cfRule type="iconSet" priority="9413">
      <iconSet iconSet="3Arrows">
        <cfvo type="percent" val="0"/>
        <cfvo type="percent" val="33"/>
        <cfvo type="percent" val="67"/>
      </iconSet>
    </cfRule>
  </conditionalFormatting>
  <conditionalFormatting sqref="JBL16">
    <cfRule type="colorScale" priority="11461">
      <colorScale>
        <cfvo type="min"/>
        <cfvo type="max"/>
        <color rgb="FF63BE7B"/>
        <color rgb="FFFCFCFF"/>
      </colorScale>
    </cfRule>
  </conditionalFormatting>
  <conditionalFormatting sqref="JBN16">
    <cfRule type="colorScale" priority="13508">
      <colorScale>
        <cfvo type="min"/>
        <cfvo type="max"/>
        <color rgb="FFFF7128"/>
        <color rgb="FFFFEF9C"/>
      </colorScale>
    </cfRule>
    <cfRule type="colorScale" priority="155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BP16">
    <cfRule type="cellIs" dxfId="3" priority="1220" operator="equal">
      <formula>"暂停"</formula>
    </cfRule>
    <cfRule type="cellIs" dxfId="2" priority="3268" operator="equal">
      <formula>"上调"</formula>
    </cfRule>
    <cfRule type="cellIs" dxfId="1" priority="5316" operator="equal">
      <formula>"下调"</formula>
    </cfRule>
    <cfRule type="cellIs" dxfId="0" priority="7364" operator="equal">
      <formula>"不变"</formula>
    </cfRule>
    <cfRule type="iconSet" priority="9412">
      <iconSet iconSet="3Arrows">
        <cfvo type="percent" val="0"/>
        <cfvo type="percent" val="33"/>
        <cfvo type="percent" val="67"/>
      </iconSet>
    </cfRule>
  </conditionalFormatting>
  <conditionalFormatting sqref="JBT16">
    <cfRule type="colorScale" priority="11460">
      <colorScale>
        <cfvo type="min"/>
        <cfvo type="max"/>
        <color rgb="FF63BE7B"/>
        <color rgb="FFFCFCFF"/>
      </colorScale>
    </cfRule>
  </conditionalFormatting>
  <conditionalFormatting sqref="JBV16">
    <cfRule type="colorScale" priority="13507">
      <colorScale>
        <cfvo type="min"/>
        <cfvo type="max"/>
        <color rgb="FFFF7128"/>
        <color rgb="FFFFEF9C"/>
      </colorScale>
    </cfRule>
    <cfRule type="colorScale" priority="155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BX16">
    <cfRule type="cellIs" dxfId="3" priority="1219" operator="equal">
      <formula>"暂停"</formula>
    </cfRule>
    <cfRule type="cellIs" dxfId="2" priority="3267" operator="equal">
      <formula>"上调"</formula>
    </cfRule>
    <cfRule type="cellIs" dxfId="1" priority="5315" operator="equal">
      <formula>"下调"</formula>
    </cfRule>
    <cfRule type="cellIs" dxfId="0" priority="7363" operator="equal">
      <formula>"不变"</formula>
    </cfRule>
    <cfRule type="iconSet" priority="9411">
      <iconSet iconSet="3Arrows">
        <cfvo type="percent" val="0"/>
        <cfvo type="percent" val="33"/>
        <cfvo type="percent" val="67"/>
      </iconSet>
    </cfRule>
  </conditionalFormatting>
  <conditionalFormatting sqref="JCB16">
    <cfRule type="colorScale" priority="11459">
      <colorScale>
        <cfvo type="min"/>
        <cfvo type="max"/>
        <color rgb="FF63BE7B"/>
        <color rgb="FFFCFCFF"/>
      </colorScale>
    </cfRule>
  </conditionalFormatting>
  <conditionalFormatting sqref="JCD16">
    <cfRule type="colorScale" priority="13506">
      <colorScale>
        <cfvo type="min"/>
        <cfvo type="max"/>
        <color rgb="FFFF7128"/>
        <color rgb="FFFFEF9C"/>
      </colorScale>
    </cfRule>
    <cfRule type="colorScale" priority="155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CF16">
    <cfRule type="cellIs" dxfId="3" priority="1218" operator="equal">
      <formula>"暂停"</formula>
    </cfRule>
    <cfRule type="cellIs" dxfId="2" priority="3266" operator="equal">
      <formula>"上调"</formula>
    </cfRule>
    <cfRule type="cellIs" dxfId="1" priority="5314" operator="equal">
      <formula>"下调"</formula>
    </cfRule>
    <cfRule type="cellIs" dxfId="0" priority="7362" operator="equal">
      <formula>"不变"</formula>
    </cfRule>
    <cfRule type="iconSet" priority="9410">
      <iconSet iconSet="3Arrows">
        <cfvo type="percent" val="0"/>
        <cfvo type="percent" val="33"/>
        <cfvo type="percent" val="67"/>
      </iconSet>
    </cfRule>
  </conditionalFormatting>
  <conditionalFormatting sqref="JCJ16">
    <cfRule type="colorScale" priority="11458">
      <colorScale>
        <cfvo type="min"/>
        <cfvo type="max"/>
        <color rgb="FF63BE7B"/>
        <color rgb="FFFCFCFF"/>
      </colorScale>
    </cfRule>
  </conditionalFormatting>
  <conditionalFormatting sqref="JCL16">
    <cfRule type="colorScale" priority="13505">
      <colorScale>
        <cfvo type="min"/>
        <cfvo type="max"/>
        <color rgb="FFFF7128"/>
        <color rgb="FFFFEF9C"/>
      </colorScale>
    </cfRule>
    <cfRule type="colorScale" priority="155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CN16">
    <cfRule type="cellIs" dxfId="3" priority="1217" operator="equal">
      <formula>"暂停"</formula>
    </cfRule>
    <cfRule type="cellIs" dxfId="2" priority="3265" operator="equal">
      <formula>"上调"</formula>
    </cfRule>
    <cfRule type="cellIs" dxfId="1" priority="5313" operator="equal">
      <formula>"下调"</formula>
    </cfRule>
    <cfRule type="cellIs" dxfId="0" priority="7361" operator="equal">
      <formula>"不变"</formula>
    </cfRule>
    <cfRule type="iconSet" priority="9409">
      <iconSet iconSet="3Arrows">
        <cfvo type="percent" val="0"/>
        <cfvo type="percent" val="33"/>
        <cfvo type="percent" val="67"/>
      </iconSet>
    </cfRule>
  </conditionalFormatting>
  <conditionalFormatting sqref="JCR16">
    <cfRule type="colorScale" priority="11457">
      <colorScale>
        <cfvo type="min"/>
        <cfvo type="max"/>
        <color rgb="FF63BE7B"/>
        <color rgb="FFFCFCFF"/>
      </colorScale>
    </cfRule>
  </conditionalFormatting>
  <conditionalFormatting sqref="JCT16">
    <cfRule type="colorScale" priority="13504">
      <colorScale>
        <cfvo type="min"/>
        <cfvo type="max"/>
        <color rgb="FFFF7128"/>
        <color rgb="FFFFEF9C"/>
      </colorScale>
    </cfRule>
    <cfRule type="colorScale" priority="15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CV16">
    <cfRule type="cellIs" dxfId="3" priority="1216" operator="equal">
      <formula>"暂停"</formula>
    </cfRule>
    <cfRule type="cellIs" dxfId="2" priority="3264" operator="equal">
      <formula>"上调"</formula>
    </cfRule>
    <cfRule type="cellIs" dxfId="1" priority="5312" operator="equal">
      <formula>"下调"</formula>
    </cfRule>
    <cfRule type="cellIs" dxfId="0" priority="7360" operator="equal">
      <formula>"不变"</formula>
    </cfRule>
    <cfRule type="iconSet" priority="9408">
      <iconSet iconSet="3Arrows">
        <cfvo type="percent" val="0"/>
        <cfvo type="percent" val="33"/>
        <cfvo type="percent" val="67"/>
      </iconSet>
    </cfRule>
  </conditionalFormatting>
  <conditionalFormatting sqref="JCZ16">
    <cfRule type="colorScale" priority="11456">
      <colorScale>
        <cfvo type="min"/>
        <cfvo type="max"/>
        <color rgb="FF63BE7B"/>
        <color rgb="FFFCFCFF"/>
      </colorScale>
    </cfRule>
  </conditionalFormatting>
  <conditionalFormatting sqref="JDB16">
    <cfRule type="colorScale" priority="13503">
      <colorScale>
        <cfvo type="min"/>
        <cfvo type="max"/>
        <color rgb="FFFF7128"/>
        <color rgb="FFFFEF9C"/>
      </colorScale>
    </cfRule>
    <cfRule type="colorScale" priority="155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DD16">
    <cfRule type="cellIs" dxfId="3" priority="1215" operator="equal">
      <formula>"暂停"</formula>
    </cfRule>
    <cfRule type="cellIs" dxfId="2" priority="3263" operator="equal">
      <formula>"上调"</formula>
    </cfRule>
    <cfRule type="cellIs" dxfId="1" priority="5311" operator="equal">
      <formula>"下调"</formula>
    </cfRule>
    <cfRule type="cellIs" dxfId="0" priority="7359" operator="equal">
      <formula>"不变"</formula>
    </cfRule>
    <cfRule type="iconSet" priority="9407">
      <iconSet iconSet="3Arrows">
        <cfvo type="percent" val="0"/>
        <cfvo type="percent" val="33"/>
        <cfvo type="percent" val="67"/>
      </iconSet>
    </cfRule>
  </conditionalFormatting>
  <conditionalFormatting sqref="JDH16">
    <cfRule type="colorScale" priority="11455">
      <colorScale>
        <cfvo type="min"/>
        <cfvo type="max"/>
        <color rgb="FF63BE7B"/>
        <color rgb="FFFCFCFF"/>
      </colorScale>
    </cfRule>
  </conditionalFormatting>
  <conditionalFormatting sqref="JDJ16">
    <cfRule type="colorScale" priority="13502">
      <colorScale>
        <cfvo type="min"/>
        <cfvo type="max"/>
        <color rgb="FFFF7128"/>
        <color rgb="FFFFEF9C"/>
      </colorScale>
    </cfRule>
    <cfRule type="colorScale" priority="155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DL16">
    <cfRule type="cellIs" dxfId="3" priority="1214" operator="equal">
      <formula>"暂停"</formula>
    </cfRule>
    <cfRule type="cellIs" dxfId="2" priority="3262" operator="equal">
      <formula>"上调"</formula>
    </cfRule>
    <cfRule type="cellIs" dxfId="1" priority="5310" operator="equal">
      <formula>"下调"</formula>
    </cfRule>
    <cfRule type="cellIs" dxfId="0" priority="7358" operator="equal">
      <formula>"不变"</formula>
    </cfRule>
    <cfRule type="iconSet" priority="9406">
      <iconSet iconSet="3Arrows">
        <cfvo type="percent" val="0"/>
        <cfvo type="percent" val="33"/>
        <cfvo type="percent" val="67"/>
      </iconSet>
    </cfRule>
  </conditionalFormatting>
  <conditionalFormatting sqref="JDP16">
    <cfRule type="colorScale" priority="11454">
      <colorScale>
        <cfvo type="min"/>
        <cfvo type="max"/>
        <color rgb="FF63BE7B"/>
        <color rgb="FFFCFCFF"/>
      </colorScale>
    </cfRule>
  </conditionalFormatting>
  <conditionalFormatting sqref="JDR16">
    <cfRule type="colorScale" priority="13501">
      <colorScale>
        <cfvo type="min"/>
        <cfvo type="max"/>
        <color rgb="FFFF7128"/>
        <color rgb="FFFFEF9C"/>
      </colorScale>
    </cfRule>
    <cfRule type="colorScale" priority="155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DT16">
    <cfRule type="cellIs" dxfId="3" priority="1213" operator="equal">
      <formula>"暂停"</formula>
    </cfRule>
    <cfRule type="cellIs" dxfId="2" priority="3261" operator="equal">
      <formula>"上调"</formula>
    </cfRule>
    <cfRule type="cellIs" dxfId="1" priority="5309" operator="equal">
      <formula>"下调"</formula>
    </cfRule>
    <cfRule type="cellIs" dxfId="0" priority="7357" operator="equal">
      <formula>"不变"</formula>
    </cfRule>
    <cfRule type="iconSet" priority="9405">
      <iconSet iconSet="3Arrows">
        <cfvo type="percent" val="0"/>
        <cfvo type="percent" val="33"/>
        <cfvo type="percent" val="67"/>
      </iconSet>
    </cfRule>
  </conditionalFormatting>
  <conditionalFormatting sqref="JDX16">
    <cfRule type="colorScale" priority="11453">
      <colorScale>
        <cfvo type="min"/>
        <cfvo type="max"/>
        <color rgb="FF63BE7B"/>
        <color rgb="FFFCFCFF"/>
      </colorScale>
    </cfRule>
  </conditionalFormatting>
  <conditionalFormatting sqref="JDZ16">
    <cfRule type="colorScale" priority="13500">
      <colorScale>
        <cfvo type="min"/>
        <cfvo type="max"/>
        <color rgb="FFFF7128"/>
        <color rgb="FFFFEF9C"/>
      </colorScale>
    </cfRule>
    <cfRule type="colorScale" priority="155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EB16">
    <cfRule type="cellIs" dxfId="3" priority="1212" operator="equal">
      <formula>"暂停"</formula>
    </cfRule>
    <cfRule type="cellIs" dxfId="2" priority="3260" operator="equal">
      <formula>"上调"</formula>
    </cfRule>
    <cfRule type="cellIs" dxfId="1" priority="5308" operator="equal">
      <formula>"下调"</formula>
    </cfRule>
    <cfRule type="cellIs" dxfId="0" priority="7356" operator="equal">
      <formula>"不变"</formula>
    </cfRule>
    <cfRule type="iconSet" priority="9404">
      <iconSet iconSet="3Arrows">
        <cfvo type="percent" val="0"/>
        <cfvo type="percent" val="33"/>
        <cfvo type="percent" val="67"/>
      </iconSet>
    </cfRule>
  </conditionalFormatting>
  <conditionalFormatting sqref="JEF16">
    <cfRule type="colorScale" priority="11452">
      <colorScale>
        <cfvo type="min"/>
        <cfvo type="max"/>
        <color rgb="FF63BE7B"/>
        <color rgb="FFFCFCFF"/>
      </colorScale>
    </cfRule>
  </conditionalFormatting>
  <conditionalFormatting sqref="JEH16">
    <cfRule type="colorScale" priority="13499">
      <colorScale>
        <cfvo type="min"/>
        <cfvo type="max"/>
        <color rgb="FFFF7128"/>
        <color rgb="FFFFEF9C"/>
      </colorScale>
    </cfRule>
    <cfRule type="colorScale" priority="155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EJ16">
    <cfRule type="cellIs" dxfId="3" priority="1211" operator="equal">
      <formula>"暂停"</formula>
    </cfRule>
    <cfRule type="cellIs" dxfId="2" priority="3259" operator="equal">
      <formula>"上调"</formula>
    </cfRule>
    <cfRule type="cellIs" dxfId="1" priority="5307" operator="equal">
      <formula>"下调"</formula>
    </cfRule>
    <cfRule type="cellIs" dxfId="0" priority="7355" operator="equal">
      <formula>"不变"</formula>
    </cfRule>
    <cfRule type="iconSet" priority="9403">
      <iconSet iconSet="3Arrows">
        <cfvo type="percent" val="0"/>
        <cfvo type="percent" val="33"/>
        <cfvo type="percent" val="67"/>
      </iconSet>
    </cfRule>
  </conditionalFormatting>
  <conditionalFormatting sqref="JEN16">
    <cfRule type="colorScale" priority="11451">
      <colorScale>
        <cfvo type="min"/>
        <cfvo type="max"/>
        <color rgb="FF63BE7B"/>
        <color rgb="FFFCFCFF"/>
      </colorScale>
    </cfRule>
  </conditionalFormatting>
  <conditionalFormatting sqref="JEP16">
    <cfRule type="colorScale" priority="13498">
      <colorScale>
        <cfvo type="min"/>
        <cfvo type="max"/>
        <color rgb="FFFF7128"/>
        <color rgb="FFFFEF9C"/>
      </colorScale>
    </cfRule>
    <cfRule type="colorScale" priority="15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ER16">
    <cfRule type="cellIs" dxfId="3" priority="1210" operator="equal">
      <formula>"暂停"</formula>
    </cfRule>
    <cfRule type="cellIs" dxfId="2" priority="3258" operator="equal">
      <formula>"上调"</formula>
    </cfRule>
    <cfRule type="cellIs" dxfId="1" priority="5306" operator="equal">
      <formula>"下调"</formula>
    </cfRule>
    <cfRule type="cellIs" dxfId="0" priority="7354" operator="equal">
      <formula>"不变"</formula>
    </cfRule>
    <cfRule type="iconSet" priority="9402">
      <iconSet iconSet="3Arrows">
        <cfvo type="percent" val="0"/>
        <cfvo type="percent" val="33"/>
        <cfvo type="percent" val="67"/>
      </iconSet>
    </cfRule>
  </conditionalFormatting>
  <conditionalFormatting sqref="JEV16">
    <cfRule type="colorScale" priority="11450">
      <colorScale>
        <cfvo type="min"/>
        <cfvo type="max"/>
        <color rgb="FF63BE7B"/>
        <color rgb="FFFCFCFF"/>
      </colorScale>
    </cfRule>
  </conditionalFormatting>
  <conditionalFormatting sqref="JEX16">
    <cfRule type="colorScale" priority="13497">
      <colorScale>
        <cfvo type="min"/>
        <cfvo type="max"/>
        <color rgb="FFFF7128"/>
        <color rgb="FFFFEF9C"/>
      </colorScale>
    </cfRule>
    <cfRule type="colorScale" priority="15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EZ16">
    <cfRule type="cellIs" dxfId="3" priority="1209" operator="equal">
      <formula>"暂停"</formula>
    </cfRule>
    <cfRule type="cellIs" dxfId="2" priority="3257" operator="equal">
      <formula>"上调"</formula>
    </cfRule>
    <cfRule type="cellIs" dxfId="1" priority="5305" operator="equal">
      <formula>"下调"</formula>
    </cfRule>
    <cfRule type="cellIs" dxfId="0" priority="7353" operator="equal">
      <formula>"不变"</formula>
    </cfRule>
    <cfRule type="iconSet" priority="9401">
      <iconSet iconSet="3Arrows">
        <cfvo type="percent" val="0"/>
        <cfvo type="percent" val="33"/>
        <cfvo type="percent" val="67"/>
      </iconSet>
    </cfRule>
  </conditionalFormatting>
  <conditionalFormatting sqref="JFD16">
    <cfRule type="colorScale" priority="11449">
      <colorScale>
        <cfvo type="min"/>
        <cfvo type="max"/>
        <color rgb="FF63BE7B"/>
        <color rgb="FFFCFCFF"/>
      </colorScale>
    </cfRule>
  </conditionalFormatting>
  <conditionalFormatting sqref="JFF16">
    <cfRule type="colorScale" priority="13496">
      <colorScale>
        <cfvo type="min"/>
        <cfvo type="max"/>
        <color rgb="FFFF7128"/>
        <color rgb="FFFFEF9C"/>
      </colorScale>
    </cfRule>
    <cfRule type="colorScale" priority="15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FH16">
    <cfRule type="cellIs" dxfId="3" priority="1208" operator="equal">
      <formula>"暂停"</formula>
    </cfRule>
    <cfRule type="cellIs" dxfId="2" priority="3256" operator="equal">
      <formula>"上调"</formula>
    </cfRule>
    <cfRule type="cellIs" dxfId="1" priority="5304" operator="equal">
      <formula>"下调"</formula>
    </cfRule>
    <cfRule type="cellIs" dxfId="0" priority="7352" operator="equal">
      <formula>"不变"</formula>
    </cfRule>
    <cfRule type="iconSet" priority="9400">
      <iconSet iconSet="3Arrows">
        <cfvo type="percent" val="0"/>
        <cfvo type="percent" val="33"/>
        <cfvo type="percent" val="67"/>
      </iconSet>
    </cfRule>
  </conditionalFormatting>
  <conditionalFormatting sqref="JFL16">
    <cfRule type="colorScale" priority="11448">
      <colorScale>
        <cfvo type="min"/>
        <cfvo type="max"/>
        <color rgb="FF63BE7B"/>
        <color rgb="FFFCFCFF"/>
      </colorScale>
    </cfRule>
  </conditionalFormatting>
  <conditionalFormatting sqref="JFN16">
    <cfRule type="colorScale" priority="13495">
      <colorScale>
        <cfvo type="min"/>
        <cfvo type="max"/>
        <color rgb="FFFF7128"/>
        <color rgb="FFFFEF9C"/>
      </colorScale>
    </cfRule>
    <cfRule type="colorScale" priority="15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FP16">
    <cfRule type="cellIs" dxfId="3" priority="1207" operator="equal">
      <formula>"暂停"</formula>
    </cfRule>
    <cfRule type="cellIs" dxfId="2" priority="3255" operator="equal">
      <formula>"上调"</formula>
    </cfRule>
    <cfRule type="cellIs" dxfId="1" priority="5303" operator="equal">
      <formula>"下调"</formula>
    </cfRule>
    <cfRule type="cellIs" dxfId="0" priority="7351" operator="equal">
      <formula>"不变"</formula>
    </cfRule>
    <cfRule type="iconSet" priority="9399">
      <iconSet iconSet="3Arrows">
        <cfvo type="percent" val="0"/>
        <cfvo type="percent" val="33"/>
        <cfvo type="percent" val="67"/>
      </iconSet>
    </cfRule>
  </conditionalFormatting>
  <conditionalFormatting sqref="JFT16">
    <cfRule type="colorScale" priority="11447">
      <colorScale>
        <cfvo type="min"/>
        <cfvo type="max"/>
        <color rgb="FF63BE7B"/>
        <color rgb="FFFCFCFF"/>
      </colorScale>
    </cfRule>
  </conditionalFormatting>
  <conditionalFormatting sqref="JFV16">
    <cfRule type="colorScale" priority="13494">
      <colorScale>
        <cfvo type="min"/>
        <cfvo type="max"/>
        <color rgb="FFFF7128"/>
        <color rgb="FFFFEF9C"/>
      </colorScale>
    </cfRule>
    <cfRule type="colorScale" priority="15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FX16">
    <cfRule type="cellIs" dxfId="3" priority="1206" operator="equal">
      <formula>"暂停"</formula>
    </cfRule>
    <cfRule type="cellIs" dxfId="2" priority="3254" operator="equal">
      <formula>"上调"</formula>
    </cfRule>
    <cfRule type="cellIs" dxfId="1" priority="5302" operator="equal">
      <formula>"下调"</formula>
    </cfRule>
    <cfRule type="cellIs" dxfId="0" priority="7350" operator="equal">
      <formula>"不变"</formula>
    </cfRule>
    <cfRule type="iconSet" priority="9398">
      <iconSet iconSet="3Arrows">
        <cfvo type="percent" val="0"/>
        <cfvo type="percent" val="33"/>
        <cfvo type="percent" val="67"/>
      </iconSet>
    </cfRule>
  </conditionalFormatting>
  <conditionalFormatting sqref="JGB16">
    <cfRule type="colorScale" priority="11446">
      <colorScale>
        <cfvo type="min"/>
        <cfvo type="max"/>
        <color rgb="FF63BE7B"/>
        <color rgb="FFFCFCFF"/>
      </colorScale>
    </cfRule>
  </conditionalFormatting>
  <conditionalFormatting sqref="JGD16">
    <cfRule type="colorScale" priority="13493">
      <colorScale>
        <cfvo type="min"/>
        <cfvo type="max"/>
        <color rgb="FFFF7128"/>
        <color rgb="FFFFEF9C"/>
      </colorScale>
    </cfRule>
    <cfRule type="colorScale" priority="15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GF16">
    <cfRule type="cellIs" dxfId="3" priority="1205" operator="equal">
      <formula>"暂停"</formula>
    </cfRule>
    <cfRule type="cellIs" dxfId="2" priority="3253" operator="equal">
      <formula>"上调"</formula>
    </cfRule>
    <cfRule type="cellIs" dxfId="1" priority="5301" operator="equal">
      <formula>"下调"</formula>
    </cfRule>
    <cfRule type="cellIs" dxfId="0" priority="7349" operator="equal">
      <formula>"不变"</formula>
    </cfRule>
    <cfRule type="iconSet" priority="9397">
      <iconSet iconSet="3Arrows">
        <cfvo type="percent" val="0"/>
        <cfvo type="percent" val="33"/>
        <cfvo type="percent" val="67"/>
      </iconSet>
    </cfRule>
  </conditionalFormatting>
  <conditionalFormatting sqref="JGJ16">
    <cfRule type="colorScale" priority="11445">
      <colorScale>
        <cfvo type="min"/>
        <cfvo type="max"/>
        <color rgb="FF63BE7B"/>
        <color rgb="FFFCFCFF"/>
      </colorScale>
    </cfRule>
  </conditionalFormatting>
  <conditionalFormatting sqref="JGL16">
    <cfRule type="colorScale" priority="13492">
      <colorScale>
        <cfvo type="min"/>
        <cfvo type="max"/>
        <color rgb="FFFF7128"/>
        <color rgb="FFFFEF9C"/>
      </colorScale>
    </cfRule>
    <cfRule type="colorScale" priority="15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GN16">
    <cfRule type="cellIs" dxfId="3" priority="1204" operator="equal">
      <formula>"暂停"</formula>
    </cfRule>
    <cfRule type="cellIs" dxfId="2" priority="3252" operator="equal">
      <formula>"上调"</formula>
    </cfRule>
    <cfRule type="cellIs" dxfId="1" priority="5300" operator="equal">
      <formula>"下调"</formula>
    </cfRule>
    <cfRule type="cellIs" dxfId="0" priority="7348" operator="equal">
      <formula>"不变"</formula>
    </cfRule>
    <cfRule type="iconSet" priority="9396">
      <iconSet iconSet="3Arrows">
        <cfvo type="percent" val="0"/>
        <cfvo type="percent" val="33"/>
        <cfvo type="percent" val="67"/>
      </iconSet>
    </cfRule>
  </conditionalFormatting>
  <conditionalFormatting sqref="JGR16">
    <cfRule type="colorScale" priority="11444">
      <colorScale>
        <cfvo type="min"/>
        <cfvo type="max"/>
        <color rgb="FF63BE7B"/>
        <color rgb="FFFCFCFF"/>
      </colorScale>
    </cfRule>
  </conditionalFormatting>
  <conditionalFormatting sqref="JGT16">
    <cfRule type="colorScale" priority="13491">
      <colorScale>
        <cfvo type="min"/>
        <cfvo type="max"/>
        <color rgb="FFFF7128"/>
        <color rgb="FFFFEF9C"/>
      </colorScale>
    </cfRule>
    <cfRule type="colorScale" priority="15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GV16">
    <cfRule type="cellIs" dxfId="3" priority="1203" operator="equal">
      <formula>"暂停"</formula>
    </cfRule>
    <cfRule type="cellIs" dxfId="2" priority="3251" operator="equal">
      <formula>"上调"</formula>
    </cfRule>
    <cfRule type="cellIs" dxfId="1" priority="5299" operator="equal">
      <formula>"下调"</formula>
    </cfRule>
    <cfRule type="cellIs" dxfId="0" priority="7347" operator="equal">
      <formula>"不变"</formula>
    </cfRule>
    <cfRule type="iconSet" priority="9395">
      <iconSet iconSet="3Arrows">
        <cfvo type="percent" val="0"/>
        <cfvo type="percent" val="33"/>
        <cfvo type="percent" val="67"/>
      </iconSet>
    </cfRule>
  </conditionalFormatting>
  <conditionalFormatting sqref="JGZ16">
    <cfRule type="colorScale" priority="11443">
      <colorScale>
        <cfvo type="min"/>
        <cfvo type="max"/>
        <color rgb="FF63BE7B"/>
        <color rgb="FFFCFCFF"/>
      </colorScale>
    </cfRule>
  </conditionalFormatting>
  <conditionalFormatting sqref="JHB16">
    <cfRule type="colorScale" priority="13490">
      <colorScale>
        <cfvo type="min"/>
        <cfvo type="max"/>
        <color rgb="FFFF7128"/>
        <color rgb="FFFFEF9C"/>
      </colorScale>
    </cfRule>
    <cfRule type="colorScale" priority="15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HD16">
    <cfRule type="cellIs" dxfId="3" priority="1202" operator="equal">
      <formula>"暂停"</formula>
    </cfRule>
    <cfRule type="cellIs" dxfId="2" priority="3250" operator="equal">
      <formula>"上调"</formula>
    </cfRule>
    <cfRule type="cellIs" dxfId="1" priority="5298" operator="equal">
      <formula>"下调"</formula>
    </cfRule>
    <cfRule type="cellIs" dxfId="0" priority="7346" operator="equal">
      <formula>"不变"</formula>
    </cfRule>
    <cfRule type="iconSet" priority="9394">
      <iconSet iconSet="3Arrows">
        <cfvo type="percent" val="0"/>
        <cfvo type="percent" val="33"/>
        <cfvo type="percent" val="67"/>
      </iconSet>
    </cfRule>
  </conditionalFormatting>
  <conditionalFormatting sqref="JHH16">
    <cfRule type="colorScale" priority="11442">
      <colorScale>
        <cfvo type="min"/>
        <cfvo type="max"/>
        <color rgb="FF63BE7B"/>
        <color rgb="FFFCFCFF"/>
      </colorScale>
    </cfRule>
  </conditionalFormatting>
  <conditionalFormatting sqref="JHJ16">
    <cfRule type="colorScale" priority="13489">
      <colorScale>
        <cfvo type="min"/>
        <cfvo type="max"/>
        <color rgb="FFFF7128"/>
        <color rgb="FFFFEF9C"/>
      </colorScale>
    </cfRule>
    <cfRule type="colorScale" priority="15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HL16">
    <cfRule type="cellIs" dxfId="3" priority="1201" operator="equal">
      <formula>"暂停"</formula>
    </cfRule>
    <cfRule type="cellIs" dxfId="2" priority="3249" operator="equal">
      <formula>"上调"</formula>
    </cfRule>
    <cfRule type="cellIs" dxfId="1" priority="5297" operator="equal">
      <formula>"下调"</formula>
    </cfRule>
    <cfRule type="cellIs" dxfId="0" priority="7345" operator="equal">
      <formula>"不变"</formula>
    </cfRule>
    <cfRule type="iconSet" priority="9393">
      <iconSet iconSet="3Arrows">
        <cfvo type="percent" val="0"/>
        <cfvo type="percent" val="33"/>
        <cfvo type="percent" val="67"/>
      </iconSet>
    </cfRule>
  </conditionalFormatting>
  <conditionalFormatting sqref="JHP16">
    <cfRule type="colorScale" priority="11441">
      <colorScale>
        <cfvo type="min"/>
        <cfvo type="max"/>
        <color rgb="FF63BE7B"/>
        <color rgb="FFFCFCFF"/>
      </colorScale>
    </cfRule>
  </conditionalFormatting>
  <conditionalFormatting sqref="JHR16">
    <cfRule type="colorScale" priority="13488">
      <colorScale>
        <cfvo type="min"/>
        <cfvo type="max"/>
        <color rgb="FFFF7128"/>
        <color rgb="FFFFEF9C"/>
      </colorScale>
    </cfRule>
    <cfRule type="colorScale" priority="15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HT16">
    <cfRule type="cellIs" dxfId="3" priority="1200" operator="equal">
      <formula>"暂停"</formula>
    </cfRule>
    <cfRule type="cellIs" dxfId="2" priority="3248" operator="equal">
      <formula>"上调"</formula>
    </cfRule>
    <cfRule type="cellIs" dxfId="1" priority="5296" operator="equal">
      <formula>"下调"</formula>
    </cfRule>
    <cfRule type="cellIs" dxfId="0" priority="7344" operator="equal">
      <formula>"不变"</formula>
    </cfRule>
    <cfRule type="iconSet" priority="9392">
      <iconSet iconSet="3Arrows">
        <cfvo type="percent" val="0"/>
        <cfvo type="percent" val="33"/>
        <cfvo type="percent" val="67"/>
      </iconSet>
    </cfRule>
  </conditionalFormatting>
  <conditionalFormatting sqref="JHX16">
    <cfRule type="colorScale" priority="11440">
      <colorScale>
        <cfvo type="min"/>
        <cfvo type="max"/>
        <color rgb="FF63BE7B"/>
        <color rgb="FFFCFCFF"/>
      </colorScale>
    </cfRule>
  </conditionalFormatting>
  <conditionalFormatting sqref="JHZ16">
    <cfRule type="colorScale" priority="13487">
      <colorScale>
        <cfvo type="min"/>
        <cfvo type="max"/>
        <color rgb="FFFF7128"/>
        <color rgb="FFFFEF9C"/>
      </colorScale>
    </cfRule>
    <cfRule type="colorScale" priority="155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IB16">
    <cfRule type="cellIs" dxfId="3" priority="1199" operator="equal">
      <formula>"暂停"</formula>
    </cfRule>
    <cfRule type="cellIs" dxfId="2" priority="3247" operator="equal">
      <formula>"上调"</formula>
    </cfRule>
    <cfRule type="cellIs" dxfId="1" priority="5295" operator="equal">
      <formula>"下调"</formula>
    </cfRule>
    <cfRule type="cellIs" dxfId="0" priority="7343" operator="equal">
      <formula>"不变"</formula>
    </cfRule>
    <cfRule type="iconSet" priority="9391">
      <iconSet iconSet="3Arrows">
        <cfvo type="percent" val="0"/>
        <cfvo type="percent" val="33"/>
        <cfvo type="percent" val="67"/>
      </iconSet>
    </cfRule>
  </conditionalFormatting>
  <conditionalFormatting sqref="JIF16">
    <cfRule type="colorScale" priority="11439">
      <colorScale>
        <cfvo type="min"/>
        <cfvo type="max"/>
        <color rgb="FF63BE7B"/>
        <color rgb="FFFCFCFF"/>
      </colorScale>
    </cfRule>
  </conditionalFormatting>
  <conditionalFormatting sqref="JIH16">
    <cfRule type="colorScale" priority="13486">
      <colorScale>
        <cfvo type="min"/>
        <cfvo type="max"/>
        <color rgb="FFFF7128"/>
        <color rgb="FFFFEF9C"/>
      </colorScale>
    </cfRule>
    <cfRule type="colorScale" priority="155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IJ16">
    <cfRule type="cellIs" dxfId="3" priority="1198" operator="equal">
      <formula>"暂停"</formula>
    </cfRule>
    <cfRule type="cellIs" dxfId="2" priority="3246" operator="equal">
      <formula>"上调"</formula>
    </cfRule>
    <cfRule type="cellIs" dxfId="1" priority="5294" operator="equal">
      <formula>"下调"</formula>
    </cfRule>
    <cfRule type="cellIs" dxfId="0" priority="7342" operator="equal">
      <formula>"不变"</formula>
    </cfRule>
    <cfRule type="iconSet" priority="9390">
      <iconSet iconSet="3Arrows">
        <cfvo type="percent" val="0"/>
        <cfvo type="percent" val="33"/>
        <cfvo type="percent" val="67"/>
      </iconSet>
    </cfRule>
  </conditionalFormatting>
  <conditionalFormatting sqref="JIN16">
    <cfRule type="colorScale" priority="11438">
      <colorScale>
        <cfvo type="min"/>
        <cfvo type="max"/>
        <color rgb="FF63BE7B"/>
        <color rgb="FFFCFCFF"/>
      </colorScale>
    </cfRule>
  </conditionalFormatting>
  <conditionalFormatting sqref="JIP16">
    <cfRule type="colorScale" priority="13485">
      <colorScale>
        <cfvo type="min"/>
        <cfvo type="max"/>
        <color rgb="FFFF7128"/>
        <color rgb="FFFFEF9C"/>
      </colorScale>
    </cfRule>
    <cfRule type="colorScale" priority="15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IR16">
    <cfRule type="cellIs" dxfId="3" priority="1197" operator="equal">
      <formula>"暂停"</formula>
    </cfRule>
    <cfRule type="cellIs" dxfId="2" priority="3245" operator="equal">
      <formula>"上调"</formula>
    </cfRule>
    <cfRule type="cellIs" dxfId="1" priority="5293" operator="equal">
      <formula>"下调"</formula>
    </cfRule>
    <cfRule type="cellIs" dxfId="0" priority="7341" operator="equal">
      <formula>"不变"</formula>
    </cfRule>
    <cfRule type="iconSet" priority="9389">
      <iconSet iconSet="3Arrows">
        <cfvo type="percent" val="0"/>
        <cfvo type="percent" val="33"/>
        <cfvo type="percent" val="67"/>
      </iconSet>
    </cfRule>
  </conditionalFormatting>
  <conditionalFormatting sqref="JIV16">
    <cfRule type="colorScale" priority="11437">
      <colorScale>
        <cfvo type="min"/>
        <cfvo type="max"/>
        <color rgb="FF63BE7B"/>
        <color rgb="FFFCFCFF"/>
      </colorScale>
    </cfRule>
  </conditionalFormatting>
  <conditionalFormatting sqref="JIX16">
    <cfRule type="colorScale" priority="13484">
      <colorScale>
        <cfvo type="min"/>
        <cfvo type="max"/>
        <color rgb="FFFF7128"/>
        <color rgb="FFFFEF9C"/>
      </colorScale>
    </cfRule>
    <cfRule type="colorScale" priority="155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IZ16">
    <cfRule type="cellIs" dxfId="3" priority="1196" operator="equal">
      <formula>"暂停"</formula>
    </cfRule>
    <cfRule type="cellIs" dxfId="2" priority="3244" operator="equal">
      <formula>"上调"</formula>
    </cfRule>
    <cfRule type="cellIs" dxfId="1" priority="5292" operator="equal">
      <formula>"下调"</formula>
    </cfRule>
    <cfRule type="cellIs" dxfId="0" priority="7340" operator="equal">
      <formula>"不变"</formula>
    </cfRule>
    <cfRule type="iconSet" priority="9388">
      <iconSet iconSet="3Arrows">
        <cfvo type="percent" val="0"/>
        <cfvo type="percent" val="33"/>
        <cfvo type="percent" val="67"/>
      </iconSet>
    </cfRule>
  </conditionalFormatting>
  <conditionalFormatting sqref="JJD16">
    <cfRule type="colorScale" priority="11436">
      <colorScale>
        <cfvo type="min"/>
        <cfvo type="max"/>
        <color rgb="FF63BE7B"/>
        <color rgb="FFFCFCFF"/>
      </colorScale>
    </cfRule>
  </conditionalFormatting>
  <conditionalFormatting sqref="JJF16">
    <cfRule type="colorScale" priority="13483">
      <colorScale>
        <cfvo type="min"/>
        <cfvo type="max"/>
        <color rgb="FFFF7128"/>
        <color rgb="FFFFEF9C"/>
      </colorScale>
    </cfRule>
    <cfRule type="colorScale" priority="15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JH16">
    <cfRule type="cellIs" dxfId="3" priority="1195" operator="equal">
      <formula>"暂停"</formula>
    </cfRule>
    <cfRule type="cellIs" dxfId="2" priority="3243" operator="equal">
      <formula>"上调"</formula>
    </cfRule>
    <cfRule type="cellIs" dxfId="1" priority="5291" operator="equal">
      <formula>"下调"</formula>
    </cfRule>
    <cfRule type="cellIs" dxfId="0" priority="7339" operator="equal">
      <formula>"不变"</formula>
    </cfRule>
    <cfRule type="iconSet" priority="9387">
      <iconSet iconSet="3Arrows">
        <cfvo type="percent" val="0"/>
        <cfvo type="percent" val="33"/>
        <cfvo type="percent" val="67"/>
      </iconSet>
    </cfRule>
  </conditionalFormatting>
  <conditionalFormatting sqref="JJL16">
    <cfRule type="colorScale" priority="11435">
      <colorScale>
        <cfvo type="min"/>
        <cfvo type="max"/>
        <color rgb="FF63BE7B"/>
        <color rgb="FFFCFCFF"/>
      </colorScale>
    </cfRule>
  </conditionalFormatting>
  <conditionalFormatting sqref="JJN16">
    <cfRule type="colorScale" priority="13482">
      <colorScale>
        <cfvo type="min"/>
        <cfvo type="max"/>
        <color rgb="FFFF7128"/>
        <color rgb="FFFFEF9C"/>
      </colorScale>
    </cfRule>
    <cfRule type="colorScale" priority="15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JP16">
    <cfRule type="cellIs" dxfId="3" priority="1194" operator="equal">
      <formula>"暂停"</formula>
    </cfRule>
    <cfRule type="cellIs" dxfId="2" priority="3242" operator="equal">
      <formula>"上调"</formula>
    </cfRule>
    <cfRule type="cellIs" dxfId="1" priority="5290" operator="equal">
      <formula>"下调"</formula>
    </cfRule>
    <cfRule type="cellIs" dxfId="0" priority="7338" operator="equal">
      <formula>"不变"</formula>
    </cfRule>
    <cfRule type="iconSet" priority="9386">
      <iconSet iconSet="3Arrows">
        <cfvo type="percent" val="0"/>
        <cfvo type="percent" val="33"/>
        <cfvo type="percent" val="67"/>
      </iconSet>
    </cfRule>
  </conditionalFormatting>
  <conditionalFormatting sqref="JJT16">
    <cfRule type="colorScale" priority="11434">
      <colorScale>
        <cfvo type="min"/>
        <cfvo type="max"/>
        <color rgb="FF63BE7B"/>
        <color rgb="FFFCFCFF"/>
      </colorScale>
    </cfRule>
  </conditionalFormatting>
  <conditionalFormatting sqref="JJV16">
    <cfRule type="colorScale" priority="13481">
      <colorScale>
        <cfvo type="min"/>
        <cfvo type="max"/>
        <color rgb="FFFF7128"/>
        <color rgb="FFFFEF9C"/>
      </colorScale>
    </cfRule>
    <cfRule type="colorScale" priority="15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JX16">
    <cfRule type="cellIs" dxfId="3" priority="1193" operator="equal">
      <formula>"暂停"</formula>
    </cfRule>
    <cfRule type="cellIs" dxfId="2" priority="3241" operator="equal">
      <formula>"上调"</formula>
    </cfRule>
    <cfRule type="cellIs" dxfId="1" priority="5289" operator="equal">
      <formula>"下调"</formula>
    </cfRule>
    <cfRule type="cellIs" dxfId="0" priority="7337" operator="equal">
      <formula>"不变"</formula>
    </cfRule>
    <cfRule type="iconSet" priority="9385">
      <iconSet iconSet="3Arrows">
        <cfvo type="percent" val="0"/>
        <cfvo type="percent" val="33"/>
        <cfvo type="percent" val="67"/>
      </iconSet>
    </cfRule>
  </conditionalFormatting>
  <conditionalFormatting sqref="JKB16">
    <cfRule type="colorScale" priority="11433">
      <colorScale>
        <cfvo type="min"/>
        <cfvo type="max"/>
        <color rgb="FF63BE7B"/>
        <color rgb="FFFCFCFF"/>
      </colorScale>
    </cfRule>
  </conditionalFormatting>
  <conditionalFormatting sqref="JKD16">
    <cfRule type="colorScale" priority="13480">
      <colorScale>
        <cfvo type="min"/>
        <cfvo type="max"/>
        <color rgb="FFFF7128"/>
        <color rgb="FFFFEF9C"/>
      </colorScale>
    </cfRule>
    <cfRule type="colorScale" priority="15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KF16">
    <cfRule type="cellIs" dxfId="3" priority="1192" operator="equal">
      <formula>"暂停"</formula>
    </cfRule>
    <cfRule type="cellIs" dxfId="2" priority="3240" operator="equal">
      <formula>"上调"</formula>
    </cfRule>
    <cfRule type="cellIs" dxfId="1" priority="5288" operator="equal">
      <formula>"下调"</formula>
    </cfRule>
    <cfRule type="cellIs" dxfId="0" priority="7336" operator="equal">
      <formula>"不变"</formula>
    </cfRule>
    <cfRule type="iconSet" priority="9384">
      <iconSet iconSet="3Arrows">
        <cfvo type="percent" val="0"/>
        <cfvo type="percent" val="33"/>
        <cfvo type="percent" val="67"/>
      </iconSet>
    </cfRule>
  </conditionalFormatting>
  <conditionalFormatting sqref="JKJ16">
    <cfRule type="colorScale" priority="11432">
      <colorScale>
        <cfvo type="min"/>
        <cfvo type="max"/>
        <color rgb="FF63BE7B"/>
        <color rgb="FFFCFCFF"/>
      </colorScale>
    </cfRule>
  </conditionalFormatting>
  <conditionalFormatting sqref="JKL16">
    <cfRule type="colorScale" priority="13479">
      <colorScale>
        <cfvo type="min"/>
        <cfvo type="max"/>
        <color rgb="FFFF7128"/>
        <color rgb="FFFFEF9C"/>
      </colorScale>
    </cfRule>
    <cfRule type="colorScale" priority="15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KN16">
    <cfRule type="cellIs" dxfId="3" priority="1191" operator="equal">
      <formula>"暂停"</formula>
    </cfRule>
    <cfRule type="cellIs" dxfId="2" priority="3239" operator="equal">
      <formula>"上调"</formula>
    </cfRule>
    <cfRule type="cellIs" dxfId="1" priority="5287" operator="equal">
      <formula>"下调"</formula>
    </cfRule>
    <cfRule type="cellIs" dxfId="0" priority="7335" operator="equal">
      <formula>"不变"</formula>
    </cfRule>
    <cfRule type="iconSet" priority="9383">
      <iconSet iconSet="3Arrows">
        <cfvo type="percent" val="0"/>
        <cfvo type="percent" val="33"/>
        <cfvo type="percent" val="67"/>
      </iconSet>
    </cfRule>
  </conditionalFormatting>
  <conditionalFormatting sqref="JKR16">
    <cfRule type="colorScale" priority="11431">
      <colorScale>
        <cfvo type="min"/>
        <cfvo type="max"/>
        <color rgb="FF63BE7B"/>
        <color rgb="FFFCFCFF"/>
      </colorScale>
    </cfRule>
  </conditionalFormatting>
  <conditionalFormatting sqref="JKT16">
    <cfRule type="colorScale" priority="13478">
      <colorScale>
        <cfvo type="min"/>
        <cfvo type="max"/>
        <color rgb="FFFF7128"/>
        <color rgb="FFFFEF9C"/>
      </colorScale>
    </cfRule>
    <cfRule type="colorScale" priority="15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KV16">
    <cfRule type="cellIs" dxfId="3" priority="1190" operator="equal">
      <formula>"暂停"</formula>
    </cfRule>
    <cfRule type="cellIs" dxfId="2" priority="3238" operator="equal">
      <formula>"上调"</formula>
    </cfRule>
    <cfRule type="cellIs" dxfId="1" priority="5286" operator="equal">
      <formula>"下调"</formula>
    </cfRule>
    <cfRule type="cellIs" dxfId="0" priority="7334" operator="equal">
      <formula>"不变"</formula>
    </cfRule>
    <cfRule type="iconSet" priority="9382">
      <iconSet iconSet="3Arrows">
        <cfvo type="percent" val="0"/>
        <cfvo type="percent" val="33"/>
        <cfvo type="percent" val="67"/>
      </iconSet>
    </cfRule>
  </conditionalFormatting>
  <conditionalFormatting sqref="JKZ16">
    <cfRule type="colorScale" priority="11430">
      <colorScale>
        <cfvo type="min"/>
        <cfvo type="max"/>
        <color rgb="FF63BE7B"/>
        <color rgb="FFFCFCFF"/>
      </colorScale>
    </cfRule>
  </conditionalFormatting>
  <conditionalFormatting sqref="JLB16">
    <cfRule type="colorScale" priority="13477">
      <colorScale>
        <cfvo type="min"/>
        <cfvo type="max"/>
        <color rgb="FFFF7128"/>
        <color rgb="FFFFEF9C"/>
      </colorScale>
    </cfRule>
    <cfRule type="colorScale" priority="15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LD16">
    <cfRule type="cellIs" dxfId="3" priority="1189" operator="equal">
      <formula>"暂停"</formula>
    </cfRule>
    <cfRule type="cellIs" dxfId="2" priority="3237" operator="equal">
      <formula>"上调"</formula>
    </cfRule>
    <cfRule type="cellIs" dxfId="1" priority="5285" operator="equal">
      <formula>"下调"</formula>
    </cfRule>
    <cfRule type="cellIs" dxfId="0" priority="7333" operator="equal">
      <formula>"不变"</formula>
    </cfRule>
    <cfRule type="iconSet" priority="9381">
      <iconSet iconSet="3Arrows">
        <cfvo type="percent" val="0"/>
        <cfvo type="percent" val="33"/>
        <cfvo type="percent" val="67"/>
      </iconSet>
    </cfRule>
  </conditionalFormatting>
  <conditionalFormatting sqref="JLH16">
    <cfRule type="colorScale" priority="11429">
      <colorScale>
        <cfvo type="min"/>
        <cfvo type="max"/>
        <color rgb="FF63BE7B"/>
        <color rgb="FFFCFCFF"/>
      </colorScale>
    </cfRule>
  </conditionalFormatting>
  <conditionalFormatting sqref="JLJ16">
    <cfRule type="colorScale" priority="13476">
      <colorScale>
        <cfvo type="min"/>
        <cfvo type="max"/>
        <color rgb="FFFF7128"/>
        <color rgb="FFFFEF9C"/>
      </colorScale>
    </cfRule>
    <cfRule type="colorScale" priority="15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LL16">
    <cfRule type="cellIs" dxfId="3" priority="1188" operator="equal">
      <formula>"暂停"</formula>
    </cfRule>
    <cfRule type="cellIs" dxfId="2" priority="3236" operator="equal">
      <formula>"上调"</formula>
    </cfRule>
    <cfRule type="cellIs" dxfId="1" priority="5284" operator="equal">
      <formula>"下调"</formula>
    </cfRule>
    <cfRule type="cellIs" dxfId="0" priority="7332" operator="equal">
      <formula>"不变"</formula>
    </cfRule>
    <cfRule type="iconSet" priority="9380">
      <iconSet iconSet="3Arrows">
        <cfvo type="percent" val="0"/>
        <cfvo type="percent" val="33"/>
        <cfvo type="percent" val="67"/>
      </iconSet>
    </cfRule>
  </conditionalFormatting>
  <conditionalFormatting sqref="JLP16">
    <cfRule type="colorScale" priority="11428">
      <colorScale>
        <cfvo type="min"/>
        <cfvo type="max"/>
        <color rgb="FF63BE7B"/>
        <color rgb="FFFCFCFF"/>
      </colorScale>
    </cfRule>
  </conditionalFormatting>
  <conditionalFormatting sqref="JLR16">
    <cfRule type="colorScale" priority="13475">
      <colorScale>
        <cfvo type="min"/>
        <cfvo type="max"/>
        <color rgb="FFFF7128"/>
        <color rgb="FFFFEF9C"/>
      </colorScale>
    </cfRule>
    <cfRule type="colorScale" priority="15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LT16">
    <cfRule type="cellIs" dxfId="3" priority="1187" operator="equal">
      <formula>"暂停"</formula>
    </cfRule>
    <cfRule type="cellIs" dxfId="2" priority="3235" operator="equal">
      <formula>"上调"</formula>
    </cfRule>
    <cfRule type="cellIs" dxfId="1" priority="5283" operator="equal">
      <formula>"下调"</formula>
    </cfRule>
    <cfRule type="cellIs" dxfId="0" priority="7331" operator="equal">
      <formula>"不变"</formula>
    </cfRule>
    <cfRule type="iconSet" priority="9379">
      <iconSet iconSet="3Arrows">
        <cfvo type="percent" val="0"/>
        <cfvo type="percent" val="33"/>
        <cfvo type="percent" val="67"/>
      </iconSet>
    </cfRule>
  </conditionalFormatting>
  <conditionalFormatting sqref="JLX16">
    <cfRule type="colorScale" priority="11427">
      <colorScale>
        <cfvo type="min"/>
        <cfvo type="max"/>
        <color rgb="FF63BE7B"/>
        <color rgb="FFFCFCFF"/>
      </colorScale>
    </cfRule>
  </conditionalFormatting>
  <conditionalFormatting sqref="JLZ16">
    <cfRule type="colorScale" priority="13474">
      <colorScale>
        <cfvo type="min"/>
        <cfvo type="max"/>
        <color rgb="FFFF7128"/>
        <color rgb="FFFFEF9C"/>
      </colorScale>
    </cfRule>
    <cfRule type="colorScale" priority="155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MB16">
    <cfRule type="cellIs" dxfId="3" priority="1186" operator="equal">
      <formula>"暂停"</formula>
    </cfRule>
    <cfRule type="cellIs" dxfId="2" priority="3234" operator="equal">
      <formula>"上调"</formula>
    </cfRule>
    <cfRule type="cellIs" dxfId="1" priority="5282" operator="equal">
      <formula>"下调"</formula>
    </cfRule>
    <cfRule type="cellIs" dxfId="0" priority="7330" operator="equal">
      <formula>"不变"</formula>
    </cfRule>
    <cfRule type="iconSet" priority="9378">
      <iconSet iconSet="3Arrows">
        <cfvo type="percent" val="0"/>
        <cfvo type="percent" val="33"/>
        <cfvo type="percent" val="67"/>
      </iconSet>
    </cfRule>
  </conditionalFormatting>
  <conditionalFormatting sqref="JMF16">
    <cfRule type="colorScale" priority="11426">
      <colorScale>
        <cfvo type="min"/>
        <cfvo type="max"/>
        <color rgb="FF63BE7B"/>
        <color rgb="FFFCFCFF"/>
      </colorScale>
    </cfRule>
  </conditionalFormatting>
  <conditionalFormatting sqref="JMH16">
    <cfRule type="colorScale" priority="13473">
      <colorScale>
        <cfvo type="min"/>
        <cfvo type="max"/>
        <color rgb="FFFF7128"/>
        <color rgb="FFFFEF9C"/>
      </colorScale>
    </cfRule>
    <cfRule type="colorScale" priority="15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MJ16">
    <cfRule type="cellIs" dxfId="3" priority="1185" operator="equal">
      <formula>"暂停"</formula>
    </cfRule>
    <cfRule type="cellIs" dxfId="2" priority="3233" operator="equal">
      <formula>"上调"</formula>
    </cfRule>
    <cfRule type="cellIs" dxfId="1" priority="5281" operator="equal">
      <formula>"下调"</formula>
    </cfRule>
    <cfRule type="cellIs" dxfId="0" priority="7329" operator="equal">
      <formula>"不变"</formula>
    </cfRule>
    <cfRule type="iconSet" priority="9377">
      <iconSet iconSet="3Arrows">
        <cfvo type="percent" val="0"/>
        <cfvo type="percent" val="33"/>
        <cfvo type="percent" val="67"/>
      </iconSet>
    </cfRule>
  </conditionalFormatting>
  <conditionalFormatting sqref="JMN16">
    <cfRule type="colorScale" priority="11425">
      <colorScale>
        <cfvo type="min"/>
        <cfvo type="max"/>
        <color rgb="FF63BE7B"/>
        <color rgb="FFFCFCFF"/>
      </colorScale>
    </cfRule>
  </conditionalFormatting>
  <conditionalFormatting sqref="JMP16">
    <cfRule type="colorScale" priority="13472">
      <colorScale>
        <cfvo type="min"/>
        <cfvo type="max"/>
        <color rgb="FFFF7128"/>
        <color rgb="FFFFEF9C"/>
      </colorScale>
    </cfRule>
    <cfRule type="colorScale" priority="155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MR16">
    <cfRule type="cellIs" dxfId="3" priority="1184" operator="equal">
      <formula>"暂停"</formula>
    </cfRule>
    <cfRule type="cellIs" dxfId="2" priority="3232" operator="equal">
      <formula>"上调"</formula>
    </cfRule>
    <cfRule type="cellIs" dxfId="1" priority="5280" operator="equal">
      <formula>"下调"</formula>
    </cfRule>
    <cfRule type="cellIs" dxfId="0" priority="7328" operator="equal">
      <formula>"不变"</formula>
    </cfRule>
    <cfRule type="iconSet" priority="9376">
      <iconSet iconSet="3Arrows">
        <cfvo type="percent" val="0"/>
        <cfvo type="percent" val="33"/>
        <cfvo type="percent" val="67"/>
      </iconSet>
    </cfRule>
  </conditionalFormatting>
  <conditionalFormatting sqref="JMV16">
    <cfRule type="colorScale" priority="11424">
      <colorScale>
        <cfvo type="min"/>
        <cfvo type="max"/>
        <color rgb="FF63BE7B"/>
        <color rgb="FFFCFCFF"/>
      </colorScale>
    </cfRule>
  </conditionalFormatting>
  <conditionalFormatting sqref="JMX16">
    <cfRule type="colorScale" priority="13471">
      <colorScale>
        <cfvo type="min"/>
        <cfvo type="max"/>
        <color rgb="FFFF7128"/>
        <color rgb="FFFFEF9C"/>
      </colorScale>
    </cfRule>
    <cfRule type="colorScale" priority="155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MZ16">
    <cfRule type="cellIs" dxfId="3" priority="1183" operator="equal">
      <formula>"暂停"</formula>
    </cfRule>
    <cfRule type="cellIs" dxfId="2" priority="3231" operator="equal">
      <formula>"上调"</formula>
    </cfRule>
    <cfRule type="cellIs" dxfId="1" priority="5279" operator="equal">
      <formula>"下调"</formula>
    </cfRule>
    <cfRule type="cellIs" dxfId="0" priority="7327" operator="equal">
      <formula>"不变"</formula>
    </cfRule>
    <cfRule type="iconSet" priority="9375">
      <iconSet iconSet="3Arrows">
        <cfvo type="percent" val="0"/>
        <cfvo type="percent" val="33"/>
        <cfvo type="percent" val="67"/>
      </iconSet>
    </cfRule>
  </conditionalFormatting>
  <conditionalFormatting sqref="JND16">
    <cfRule type="colorScale" priority="11423">
      <colorScale>
        <cfvo type="min"/>
        <cfvo type="max"/>
        <color rgb="FF63BE7B"/>
        <color rgb="FFFCFCFF"/>
      </colorScale>
    </cfRule>
  </conditionalFormatting>
  <conditionalFormatting sqref="JNF16">
    <cfRule type="colorScale" priority="13470">
      <colorScale>
        <cfvo type="min"/>
        <cfvo type="max"/>
        <color rgb="FFFF7128"/>
        <color rgb="FFFFEF9C"/>
      </colorScale>
    </cfRule>
    <cfRule type="colorScale" priority="15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NH16">
    <cfRule type="cellIs" dxfId="3" priority="1182" operator="equal">
      <formula>"暂停"</formula>
    </cfRule>
    <cfRule type="cellIs" dxfId="2" priority="3230" operator="equal">
      <formula>"上调"</formula>
    </cfRule>
    <cfRule type="cellIs" dxfId="1" priority="5278" operator="equal">
      <formula>"下调"</formula>
    </cfRule>
    <cfRule type="cellIs" dxfId="0" priority="7326" operator="equal">
      <formula>"不变"</formula>
    </cfRule>
    <cfRule type="iconSet" priority="9374">
      <iconSet iconSet="3Arrows">
        <cfvo type="percent" val="0"/>
        <cfvo type="percent" val="33"/>
        <cfvo type="percent" val="67"/>
      </iconSet>
    </cfRule>
  </conditionalFormatting>
  <conditionalFormatting sqref="JNL16">
    <cfRule type="colorScale" priority="11422">
      <colorScale>
        <cfvo type="min"/>
        <cfvo type="max"/>
        <color rgb="FF63BE7B"/>
        <color rgb="FFFCFCFF"/>
      </colorScale>
    </cfRule>
  </conditionalFormatting>
  <conditionalFormatting sqref="JNN16">
    <cfRule type="colorScale" priority="13469">
      <colorScale>
        <cfvo type="min"/>
        <cfvo type="max"/>
        <color rgb="FFFF7128"/>
        <color rgb="FFFFEF9C"/>
      </colorScale>
    </cfRule>
    <cfRule type="colorScale" priority="155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NP16">
    <cfRule type="cellIs" dxfId="3" priority="1181" operator="equal">
      <formula>"暂停"</formula>
    </cfRule>
    <cfRule type="cellIs" dxfId="2" priority="3229" operator="equal">
      <formula>"上调"</formula>
    </cfRule>
    <cfRule type="cellIs" dxfId="1" priority="5277" operator="equal">
      <formula>"下调"</formula>
    </cfRule>
    <cfRule type="cellIs" dxfId="0" priority="7325" operator="equal">
      <formula>"不变"</formula>
    </cfRule>
    <cfRule type="iconSet" priority="9373">
      <iconSet iconSet="3Arrows">
        <cfvo type="percent" val="0"/>
        <cfvo type="percent" val="33"/>
        <cfvo type="percent" val="67"/>
      </iconSet>
    </cfRule>
  </conditionalFormatting>
  <conditionalFormatting sqref="JNT16">
    <cfRule type="colorScale" priority="11421">
      <colorScale>
        <cfvo type="min"/>
        <cfvo type="max"/>
        <color rgb="FF63BE7B"/>
        <color rgb="FFFCFCFF"/>
      </colorScale>
    </cfRule>
  </conditionalFormatting>
  <conditionalFormatting sqref="JNV16">
    <cfRule type="colorScale" priority="13468">
      <colorScale>
        <cfvo type="min"/>
        <cfvo type="max"/>
        <color rgb="FFFF7128"/>
        <color rgb="FFFFEF9C"/>
      </colorScale>
    </cfRule>
    <cfRule type="colorScale" priority="15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NX16">
    <cfRule type="cellIs" dxfId="3" priority="1180" operator="equal">
      <formula>"暂停"</formula>
    </cfRule>
    <cfRule type="cellIs" dxfId="2" priority="3228" operator="equal">
      <formula>"上调"</formula>
    </cfRule>
    <cfRule type="cellIs" dxfId="1" priority="5276" operator="equal">
      <formula>"下调"</formula>
    </cfRule>
    <cfRule type="cellIs" dxfId="0" priority="7324" operator="equal">
      <formula>"不变"</formula>
    </cfRule>
    <cfRule type="iconSet" priority="9372">
      <iconSet iconSet="3Arrows">
        <cfvo type="percent" val="0"/>
        <cfvo type="percent" val="33"/>
        <cfvo type="percent" val="67"/>
      </iconSet>
    </cfRule>
  </conditionalFormatting>
  <conditionalFormatting sqref="JOB16">
    <cfRule type="colorScale" priority="11420">
      <colorScale>
        <cfvo type="min"/>
        <cfvo type="max"/>
        <color rgb="FF63BE7B"/>
        <color rgb="FFFCFCFF"/>
      </colorScale>
    </cfRule>
  </conditionalFormatting>
  <conditionalFormatting sqref="JOD16">
    <cfRule type="colorScale" priority="13467">
      <colorScale>
        <cfvo type="min"/>
        <cfvo type="max"/>
        <color rgb="FFFF7128"/>
        <color rgb="FFFFEF9C"/>
      </colorScale>
    </cfRule>
    <cfRule type="colorScale" priority="15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OF16">
    <cfRule type="cellIs" dxfId="3" priority="1179" operator="equal">
      <formula>"暂停"</formula>
    </cfRule>
    <cfRule type="cellIs" dxfId="2" priority="3227" operator="equal">
      <formula>"上调"</formula>
    </cfRule>
    <cfRule type="cellIs" dxfId="1" priority="5275" operator="equal">
      <formula>"下调"</formula>
    </cfRule>
    <cfRule type="cellIs" dxfId="0" priority="7323" operator="equal">
      <formula>"不变"</formula>
    </cfRule>
    <cfRule type="iconSet" priority="9371">
      <iconSet iconSet="3Arrows">
        <cfvo type="percent" val="0"/>
        <cfvo type="percent" val="33"/>
        <cfvo type="percent" val="67"/>
      </iconSet>
    </cfRule>
  </conditionalFormatting>
  <conditionalFormatting sqref="JOJ16">
    <cfRule type="colorScale" priority="11419">
      <colorScale>
        <cfvo type="min"/>
        <cfvo type="max"/>
        <color rgb="FF63BE7B"/>
        <color rgb="FFFCFCFF"/>
      </colorScale>
    </cfRule>
  </conditionalFormatting>
  <conditionalFormatting sqref="JOL16">
    <cfRule type="colorScale" priority="13466">
      <colorScale>
        <cfvo type="min"/>
        <cfvo type="max"/>
        <color rgb="FFFF7128"/>
        <color rgb="FFFFEF9C"/>
      </colorScale>
    </cfRule>
    <cfRule type="colorScale" priority="155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ON16">
    <cfRule type="cellIs" dxfId="3" priority="1178" operator="equal">
      <formula>"暂停"</formula>
    </cfRule>
    <cfRule type="cellIs" dxfId="2" priority="3226" operator="equal">
      <formula>"上调"</formula>
    </cfRule>
    <cfRule type="cellIs" dxfId="1" priority="5274" operator="equal">
      <formula>"下调"</formula>
    </cfRule>
    <cfRule type="cellIs" dxfId="0" priority="7322" operator="equal">
      <formula>"不变"</formula>
    </cfRule>
    <cfRule type="iconSet" priority="9370">
      <iconSet iconSet="3Arrows">
        <cfvo type="percent" val="0"/>
        <cfvo type="percent" val="33"/>
        <cfvo type="percent" val="67"/>
      </iconSet>
    </cfRule>
  </conditionalFormatting>
  <conditionalFormatting sqref="JOR16">
    <cfRule type="colorScale" priority="11418">
      <colorScale>
        <cfvo type="min"/>
        <cfvo type="max"/>
        <color rgb="FF63BE7B"/>
        <color rgb="FFFCFCFF"/>
      </colorScale>
    </cfRule>
  </conditionalFormatting>
  <conditionalFormatting sqref="JOT16">
    <cfRule type="colorScale" priority="13465">
      <colorScale>
        <cfvo type="min"/>
        <cfvo type="max"/>
        <color rgb="FFFF7128"/>
        <color rgb="FFFFEF9C"/>
      </colorScale>
    </cfRule>
    <cfRule type="colorScale" priority="155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OV16">
    <cfRule type="cellIs" dxfId="3" priority="1177" operator="equal">
      <formula>"暂停"</formula>
    </cfRule>
    <cfRule type="cellIs" dxfId="2" priority="3225" operator="equal">
      <formula>"上调"</formula>
    </cfRule>
    <cfRule type="cellIs" dxfId="1" priority="5273" operator="equal">
      <formula>"下调"</formula>
    </cfRule>
    <cfRule type="cellIs" dxfId="0" priority="7321" operator="equal">
      <formula>"不变"</formula>
    </cfRule>
    <cfRule type="iconSet" priority="9369">
      <iconSet iconSet="3Arrows">
        <cfvo type="percent" val="0"/>
        <cfvo type="percent" val="33"/>
        <cfvo type="percent" val="67"/>
      </iconSet>
    </cfRule>
  </conditionalFormatting>
  <conditionalFormatting sqref="JOZ16">
    <cfRule type="colorScale" priority="11417">
      <colorScale>
        <cfvo type="min"/>
        <cfvo type="max"/>
        <color rgb="FF63BE7B"/>
        <color rgb="FFFCFCFF"/>
      </colorScale>
    </cfRule>
  </conditionalFormatting>
  <conditionalFormatting sqref="JPB16">
    <cfRule type="colorScale" priority="13464">
      <colorScale>
        <cfvo type="min"/>
        <cfvo type="max"/>
        <color rgb="FFFF7128"/>
        <color rgb="FFFFEF9C"/>
      </colorScale>
    </cfRule>
    <cfRule type="colorScale" priority="15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PD16">
    <cfRule type="cellIs" dxfId="3" priority="1176" operator="equal">
      <formula>"暂停"</formula>
    </cfRule>
    <cfRule type="cellIs" dxfId="2" priority="3224" operator="equal">
      <formula>"上调"</formula>
    </cfRule>
    <cfRule type="cellIs" dxfId="1" priority="5272" operator="equal">
      <formula>"下调"</formula>
    </cfRule>
    <cfRule type="cellIs" dxfId="0" priority="7320" operator="equal">
      <formula>"不变"</formula>
    </cfRule>
    <cfRule type="iconSet" priority="9368">
      <iconSet iconSet="3Arrows">
        <cfvo type="percent" val="0"/>
        <cfvo type="percent" val="33"/>
        <cfvo type="percent" val="67"/>
      </iconSet>
    </cfRule>
  </conditionalFormatting>
  <conditionalFormatting sqref="JPH16">
    <cfRule type="colorScale" priority="11416">
      <colorScale>
        <cfvo type="min"/>
        <cfvo type="max"/>
        <color rgb="FF63BE7B"/>
        <color rgb="FFFCFCFF"/>
      </colorScale>
    </cfRule>
  </conditionalFormatting>
  <conditionalFormatting sqref="JPJ16">
    <cfRule type="colorScale" priority="13463">
      <colorScale>
        <cfvo type="min"/>
        <cfvo type="max"/>
        <color rgb="FFFF7128"/>
        <color rgb="FFFFEF9C"/>
      </colorScale>
    </cfRule>
    <cfRule type="colorScale" priority="155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PL16">
    <cfRule type="cellIs" dxfId="3" priority="1175" operator="equal">
      <formula>"暂停"</formula>
    </cfRule>
    <cfRule type="cellIs" dxfId="2" priority="3223" operator="equal">
      <formula>"上调"</formula>
    </cfRule>
    <cfRule type="cellIs" dxfId="1" priority="5271" operator="equal">
      <formula>"下调"</formula>
    </cfRule>
    <cfRule type="cellIs" dxfId="0" priority="7319" operator="equal">
      <formula>"不变"</formula>
    </cfRule>
    <cfRule type="iconSet" priority="9367">
      <iconSet iconSet="3Arrows">
        <cfvo type="percent" val="0"/>
        <cfvo type="percent" val="33"/>
        <cfvo type="percent" val="67"/>
      </iconSet>
    </cfRule>
  </conditionalFormatting>
  <conditionalFormatting sqref="JPP16">
    <cfRule type="colorScale" priority="11415">
      <colorScale>
        <cfvo type="min"/>
        <cfvo type="max"/>
        <color rgb="FF63BE7B"/>
        <color rgb="FFFCFCFF"/>
      </colorScale>
    </cfRule>
  </conditionalFormatting>
  <conditionalFormatting sqref="JPR16">
    <cfRule type="colorScale" priority="13462">
      <colorScale>
        <cfvo type="min"/>
        <cfvo type="max"/>
        <color rgb="FFFF7128"/>
        <color rgb="FFFFEF9C"/>
      </colorScale>
    </cfRule>
    <cfRule type="colorScale" priority="155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PT16">
    <cfRule type="cellIs" dxfId="3" priority="1174" operator="equal">
      <formula>"暂停"</formula>
    </cfRule>
    <cfRule type="cellIs" dxfId="2" priority="3222" operator="equal">
      <formula>"上调"</formula>
    </cfRule>
    <cfRule type="cellIs" dxfId="1" priority="5270" operator="equal">
      <formula>"下调"</formula>
    </cfRule>
    <cfRule type="cellIs" dxfId="0" priority="7318" operator="equal">
      <formula>"不变"</formula>
    </cfRule>
    <cfRule type="iconSet" priority="9366">
      <iconSet iconSet="3Arrows">
        <cfvo type="percent" val="0"/>
        <cfvo type="percent" val="33"/>
        <cfvo type="percent" val="67"/>
      </iconSet>
    </cfRule>
  </conditionalFormatting>
  <conditionalFormatting sqref="JPX16">
    <cfRule type="colorScale" priority="11414">
      <colorScale>
        <cfvo type="min"/>
        <cfvo type="max"/>
        <color rgb="FF63BE7B"/>
        <color rgb="FFFCFCFF"/>
      </colorScale>
    </cfRule>
  </conditionalFormatting>
  <conditionalFormatting sqref="JPZ16">
    <cfRule type="colorScale" priority="13461">
      <colorScale>
        <cfvo type="min"/>
        <cfvo type="max"/>
        <color rgb="FFFF7128"/>
        <color rgb="FFFFEF9C"/>
      </colorScale>
    </cfRule>
    <cfRule type="colorScale" priority="155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QB16">
    <cfRule type="cellIs" dxfId="3" priority="1173" operator="equal">
      <formula>"暂停"</formula>
    </cfRule>
    <cfRule type="cellIs" dxfId="2" priority="3221" operator="equal">
      <formula>"上调"</formula>
    </cfRule>
    <cfRule type="cellIs" dxfId="1" priority="5269" operator="equal">
      <formula>"下调"</formula>
    </cfRule>
    <cfRule type="cellIs" dxfId="0" priority="7317" operator="equal">
      <formula>"不变"</formula>
    </cfRule>
    <cfRule type="iconSet" priority="9365">
      <iconSet iconSet="3Arrows">
        <cfvo type="percent" val="0"/>
        <cfvo type="percent" val="33"/>
        <cfvo type="percent" val="67"/>
      </iconSet>
    </cfRule>
  </conditionalFormatting>
  <conditionalFormatting sqref="JQF16">
    <cfRule type="colorScale" priority="11413">
      <colorScale>
        <cfvo type="min"/>
        <cfvo type="max"/>
        <color rgb="FF63BE7B"/>
        <color rgb="FFFCFCFF"/>
      </colorScale>
    </cfRule>
  </conditionalFormatting>
  <conditionalFormatting sqref="JQH16">
    <cfRule type="colorScale" priority="13460">
      <colorScale>
        <cfvo type="min"/>
        <cfvo type="max"/>
        <color rgb="FFFF7128"/>
        <color rgb="FFFFEF9C"/>
      </colorScale>
    </cfRule>
    <cfRule type="colorScale" priority="155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QJ16">
    <cfRule type="cellIs" dxfId="3" priority="1172" operator="equal">
      <formula>"暂停"</formula>
    </cfRule>
    <cfRule type="cellIs" dxfId="2" priority="3220" operator="equal">
      <formula>"上调"</formula>
    </cfRule>
    <cfRule type="cellIs" dxfId="1" priority="5268" operator="equal">
      <formula>"下调"</formula>
    </cfRule>
    <cfRule type="cellIs" dxfId="0" priority="7316" operator="equal">
      <formula>"不变"</formula>
    </cfRule>
    <cfRule type="iconSet" priority="9364">
      <iconSet iconSet="3Arrows">
        <cfvo type="percent" val="0"/>
        <cfvo type="percent" val="33"/>
        <cfvo type="percent" val="67"/>
      </iconSet>
    </cfRule>
  </conditionalFormatting>
  <conditionalFormatting sqref="JQN16">
    <cfRule type="colorScale" priority="11412">
      <colorScale>
        <cfvo type="min"/>
        <cfvo type="max"/>
        <color rgb="FF63BE7B"/>
        <color rgb="FFFCFCFF"/>
      </colorScale>
    </cfRule>
  </conditionalFormatting>
  <conditionalFormatting sqref="JQP16">
    <cfRule type="colorScale" priority="13459">
      <colorScale>
        <cfvo type="min"/>
        <cfvo type="max"/>
        <color rgb="FFFF7128"/>
        <color rgb="FFFFEF9C"/>
      </colorScale>
    </cfRule>
    <cfRule type="colorScale" priority="155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QR16">
    <cfRule type="cellIs" dxfId="3" priority="1171" operator="equal">
      <formula>"暂停"</formula>
    </cfRule>
    <cfRule type="cellIs" dxfId="2" priority="3219" operator="equal">
      <formula>"上调"</formula>
    </cfRule>
    <cfRule type="cellIs" dxfId="1" priority="5267" operator="equal">
      <formula>"下调"</formula>
    </cfRule>
    <cfRule type="cellIs" dxfId="0" priority="7315" operator="equal">
      <formula>"不变"</formula>
    </cfRule>
    <cfRule type="iconSet" priority="9363">
      <iconSet iconSet="3Arrows">
        <cfvo type="percent" val="0"/>
        <cfvo type="percent" val="33"/>
        <cfvo type="percent" val="67"/>
      </iconSet>
    </cfRule>
  </conditionalFormatting>
  <conditionalFormatting sqref="JQV16">
    <cfRule type="colorScale" priority="11411">
      <colorScale>
        <cfvo type="min"/>
        <cfvo type="max"/>
        <color rgb="FF63BE7B"/>
        <color rgb="FFFCFCFF"/>
      </colorScale>
    </cfRule>
  </conditionalFormatting>
  <conditionalFormatting sqref="JQX16">
    <cfRule type="colorScale" priority="13458">
      <colorScale>
        <cfvo type="min"/>
        <cfvo type="max"/>
        <color rgb="FFFF7128"/>
        <color rgb="FFFFEF9C"/>
      </colorScale>
    </cfRule>
    <cfRule type="colorScale" priority="155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QZ16">
    <cfRule type="cellIs" dxfId="3" priority="1170" operator="equal">
      <formula>"暂停"</formula>
    </cfRule>
    <cfRule type="cellIs" dxfId="2" priority="3218" operator="equal">
      <formula>"上调"</formula>
    </cfRule>
    <cfRule type="cellIs" dxfId="1" priority="5266" operator="equal">
      <formula>"下调"</formula>
    </cfRule>
    <cfRule type="cellIs" dxfId="0" priority="7314" operator="equal">
      <formula>"不变"</formula>
    </cfRule>
    <cfRule type="iconSet" priority="9362">
      <iconSet iconSet="3Arrows">
        <cfvo type="percent" val="0"/>
        <cfvo type="percent" val="33"/>
        <cfvo type="percent" val="67"/>
      </iconSet>
    </cfRule>
  </conditionalFormatting>
  <conditionalFormatting sqref="JRD16">
    <cfRule type="colorScale" priority="11410">
      <colorScale>
        <cfvo type="min"/>
        <cfvo type="max"/>
        <color rgb="FF63BE7B"/>
        <color rgb="FFFCFCFF"/>
      </colorScale>
    </cfRule>
  </conditionalFormatting>
  <conditionalFormatting sqref="JRF16">
    <cfRule type="colorScale" priority="13457">
      <colorScale>
        <cfvo type="min"/>
        <cfvo type="max"/>
        <color rgb="FFFF7128"/>
        <color rgb="FFFFEF9C"/>
      </colorScale>
    </cfRule>
    <cfRule type="colorScale" priority="15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RH16">
    <cfRule type="cellIs" dxfId="3" priority="1169" operator="equal">
      <formula>"暂停"</formula>
    </cfRule>
    <cfRule type="cellIs" dxfId="2" priority="3217" operator="equal">
      <formula>"上调"</formula>
    </cfRule>
    <cfRule type="cellIs" dxfId="1" priority="5265" operator="equal">
      <formula>"下调"</formula>
    </cfRule>
    <cfRule type="cellIs" dxfId="0" priority="7313" operator="equal">
      <formula>"不变"</formula>
    </cfRule>
    <cfRule type="iconSet" priority="9361">
      <iconSet iconSet="3Arrows">
        <cfvo type="percent" val="0"/>
        <cfvo type="percent" val="33"/>
        <cfvo type="percent" val="67"/>
      </iconSet>
    </cfRule>
  </conditionalFormatting>
  <conditionalFormatting sqref="JRL16">
    <cfRule type="colorScale" priority="11409">
      <colorScale>
        <cfvo type="min"/>
        <cfvo type="max"/>
        <color rgb="FF63BE7B"/>
        <color rgb="FFFCFCFF"/>
      </colorScale>
    </cfRule>
  </conditionalFormatting>
  <conditionalFormatting sqref="JRN16">
    <cfRule type="colorScale" priority="13456">
      <colorScale>
        <cfvo type="min"/>
        <cfvo type="max"/>
        <color rgb="FFFF7128"/>
        <color rgb="FFFFEF9C"/>
      </colorScale>
    </cfRule>
    <cfRule type="colorScale" priority="155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RP16">
    <cfRule type="cellIs" dxfId="3" priority="1168" operator="equal">
      <formula>"暂停"</formula>
    </cfRule>
    <cfRule type="cellIs" dxfId="2" priority="3216" operator="equal">
      <formula>"上调"</formula>
    </cfRule>
    <cfRule type="cellIs" dxfId="1" priority="5264" operator="equal">
      <formula>"下调"</formula>
    </cfRule>
    <cfRule type="cellIs" dxfId="0" priority="7312" operator="equal">
      <formula>"不变"</formula>
    </cfRule>
    <cfRule type="iconSet" priority="9360">
      <iconSet iconSet="3Arrows">
        <cfvo type="percent" val="0"/>
        <cfvo type="percent" val="33"/>
        <cfvo type="percent" val="67"/>
      </iconSet>
    </cfRule>
  </conditionalFormatting>
  <conditionalFormatting sqref="JRT16">
    <cfRule type="colorScale" priority="11408">
      <colorScale>
        <cfvo type="min"/>
        <cfvo type="max"/>
        <color rgb="FF63BE7B"/>
        <color rgb="FFFCFCFF"/>
      </colorScale>
    </cfRule>
  </conditionalFormatting>
  <conditionalFormatting sqref="JRV16">
    <cfRule type="colorScale" priority="13455">
      <colorScale>
        <cfvo type="min"/>
        <cfvo type="max"/>
        <color rgb="FFFF7128"/>
        <color rgb="FFFFEF9C"/>
      </colorScale>
    </cfRule>
    <cfRule type="colorScale" priority="15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RX16">
    <cfRule type="cellIs" dxfId="3" priority="1167" operator="equal">
      <formula>"暂停"</formula>
    </cfRule>
    <cfRule type="cellIs" dxfId="2" priority="3215" operator="equal">
      <formula>"上调"</formula>
    </cfRule>
    <cfRule type="cellIs" dxfId="1" priority="5263" operator="equal">
      <formula>"下调"</formula>
    </cfRule>
    <cfRule type="cellIs" dxfId="0" priority="7311" operator="equal">
      <formula>"不变"</formula>
    </cfRule>
    <cfRule type="iconSet" priority="9359">
      <iconSet iconSet="3Arrows">
        <cfvo type="percent" val="0"/>
        <cfvo type="percent" val="33"/>
        <cfvo type="percent" val="67"/>
      </iconSet>
    </cfRule>
  </conditionalFormatting>
  <conditionalFormatting sqref="JSB16">
    <cfRule type="colorScale" priority="11407">
      <colorScale>
        <cfvo type="min"/>
        <cfvo type="max"/>
        <color rgb="FF63BE7B"/>
        <color rgb="FFFCFCFF"/>
      </colorScale>
    </cfRule>
  </conditionalFormatting>
  <conditionalFormatting sqref="JSD16">
    <cfRule type="colorScale" priority="13454">
      <colorScale>
        <cfvo type="min"/>
        <cfvo type="max"/>
        <color rgb="FFFF7128"/>
        <color rgb="FFFFEF9C"/>
      </colorScale>
    </cfRule>
    <cfRule type="colorScale" priority="155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SF16">
    <cfRule type="cellIs" dxfId="3" priority="1166" operator="equal">
      <formula>"暂停"</formula>
    </cfRule>
    <cfRule type="cellIs" dxfId="2" priority="3214" operator="equal">
      <formula>"上调"</formula>
    </cfRule>
    <cfRule type="cellIs" dxfId="1" priority="5262" operator="equal">
      <formula>"下调"</formula>
    </cfRule>
    <cfRule type="cellIs" dxfId="0" priority="7310" operator="equal">
      <formula>"不变"</formula>
    </cfRule>
    <cfRule type="iconSet" priority="9358">
      <iconSet iconSet="3Arrows">
        <cfvo type="percent" val="0"/>
        <cfvo type="percent" val="33"/>
        <cfvo type="percent" val="67"/>
      </iconSet>
    </cfRule>
  </conditionalFormatting>
  <conditionalFormatting sqref="JSJ16">
    <cfRule type="colorScale" priority="11406">
      <colorScale>
        <cfvo type="min"/>
        <cfvo type="max"/>
        <color rgb="FF63BE7B"/>
        <color rgb="FFFCFCFF"/>
      </colorScale>
    </cfRule>
  </conditionalFormatting>
  <conditionalFormatting sqref="JSL16">
    <cfRule type="colorScale" priority="13453">
      <colorScale>
        <cfvo type="min"/>
        <cfvo type="max"/>
        <color rgb="FFFF7128"/>
        <color rgb="FFFFEF9C"/>
      </colorScale>
    </cfRule>
    <cfRule type="colorScale" priority="155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SN16">
    <cfRule type="cellIs" dxfId="3" priority="1165" operator="equal">
      <formula>"暂停"</formula>
    </cfRule>
    <cfRule type="cellIs" dxfId="2" priority="3213" operator="equal">
      <formula>"上调"</formula>
    </cfRule>
    <cfRule type="cellIs" dxfId="1" priority="5261" operator="equal">
      <formula>"下调"</formula>
    </cfRule>
    <cfRule type="cellIs" dxfId="0" priority="7309" operator="equal">
      <formula>"不变"</formula>
    </cfRule>
    <cfRule type="iconSet" priority="9357">
      <iconSet iconSet="3Arrows">
        <cfvo type="percent" val="0"/>
        <cfvo type="percent" val="33"/>
        <cfvo type="percent" val="67"/>
      </iconSet>
    </cfRule>
  </conditionalFormatting>
  <conditionalFormatting sqref="JSR16">
    <cfRule type="colorScale" priority="11405">
      <colorScale>
        <cfvo type="min"/>
        <cfvo type="max"/>
        <color rgb="FF63BE7B"/>
        <color rgb="FFFCFCFF"/>
      </colorScale>
    </cfRule>
  </conditionalFormatting>
  <conditionalFormatting sqref="JST16">
    <cfRule type="colorScale" priority="13452">
      <colorScale>
        <cfvo type="min"/>
        <cfvo type="max"/>
        <color rgb="FFFF7128"/>
        <color rgb="FFFFEF9C"/>
      </colorScale>
    </cfRule>
    <cfRule type="colorScale" priority="15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SV16">
    <cfRule type="cellIs" dxfId="3" priority="1164" operator="equal">
      <formula>"暂停"</formula>
    </cfRule>
    <cfRule type="cellIs" dxfId="2" priority="3212" operator="equal">
      <formula>"上调"</formula>
    </cfRule>
    <cfRule type="cellIs" dxfId="1" priority="5260" operator="equal">
      <formula>"下调"</formula>
    </cfRule>
    <cfRule type="cellIs" dxfId="0" priority="7308" operator="equal">
      <formula>"不变"</formula>
    </cfRule>
    <cfRule type="iconSet" priority="9356">
      <iconSet iconSet="3Arrows">
        <cfvo type="percent" val="0"/>
        <cfvo type="percent" val="33"/>
        <cfvo type="percent" val="67"/>
      </iconSet>
    </cfRule>
  </conditionalFormatting>
  <conditionalFormatting sqref="JSZ16">
    <cfRule type="colorScale" priority="11404">
      <colorScale>
        <cfvo type="min"/>
        <cfvo type="max"/>
        <color rgb="FF63BE7B"/>
        <color rgb="FFFCFCFF"/>
      </colorScale>
    </cfRule>
  </conditionalFormatting>
  <conditionalFormatting sqref="JTB16">
    <cfRule type="colorScale" priority="13451">
      <colorScale>
        <cfvo type="min"/>
        <cfvo type="max"/>
        <color rgb="FFFF7128"/>
        <color rgb="FFFFEF9C"/>
      </colorScale>
    </cfRule>
    <cfRule type="colorScale" priority="154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TD16">
    <cfRule type="cellIs" dxfId="3" priority="1163" operator="equal">
      <formula>"暂停"</formula>
    </cfRule>
    <cfRule type="cellIs" dxfId="2" priority="3211" operator="equal">
      <formula>"上调"</formula>
    </cfRule>
    <cfRule type="cellIs" dxfId="1" priority="5259" operator="equal">
      <formula>"下调"</formula>
    </cfRule>
    <cfRule type="cellIs" dxfId="0" priority="7307" operator="equal">
      <formula>"不变"</formula>
    </cfRule>
    <cfRule type="iconSet" priority="9355">
      <iconSet iconSet="3Arrows">
        <cfvo type="percent" val="0"/>
        <cfvo type="percent" val="33"/>
        <cfvo type="percent" val="67"/>
      </iconSet>
    </cfRule>
  </conditionalFormatting>
  <conditionalFormatting sqref="JTH16">
    <cfRule type="colorScale" priority="11403">
      <colorScale>
        <cfvo type="min"/>
        <cfvo type="max"/>
        <color rgb="FF63BE7B"/>
        <color rgb="FFFCFCFF"/>
      </colorScale>
    </cfRule>
  </conditionalFormatting>
  <conditionalFormatting sqref="JTJ16">
    <cfRule type="colorScale" priority="13450">
      <colorScale>
        <cfvo type="min"/>
        <cfvo type="max"/>
        <color rgb="FFFF7128"/>
        <color rgb="FFFFEF9C"/>
      </colorScale>
    </cfRule>
    <cfRule type="colorScale" priority="154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TL16">
    <cfRule type="cellIs" dxfId="3" priority="1162" operator="equal">
      <formula>"暂停"</formula>
    </cfRule>
    <cfRule type="cellIs" dxfId="2" priority="3210" operator="equal">
      <formula>"上调"</formula>
    </cfRule>
    <cfRule type="cellIs" dxfId="1" priority="5258" operator="equal">
      <formula>"下调"</formula>
    </cfRule>
    <cfRule type="cellIs" dxfId="0" priority="7306" operator="equal">
      <formula>"不变"</formula>
    </cfRule>
    <cfRule type="iconSet" priority="9354">
      <iconSet iconSet="3Arrows">
        <cfvo type="percent" val="0"/>
        <cfvo type="percent" val="33"/>
        <cfvo type="percent" val="67"/>
      </iconSet>
    </cfRule>
  </conditionalFormatting>
  <conditionalFormatting sqref="JTP16">
    <cfRule type="colorScale" priority="11402">
      <colorScale>
        <cfvo type="min"/>
        <cfvo type="max"/>
        <color rgb="FF63BE7B"/>
        <color rgb="FFFCFCFF"/>
      </colorScale>
    </cfRule>
  </conditionalFormatting>
  <conditionalFormatting sqref="JTR16">
    <cfRule type="colorScale" priority="13449">
      <colorScale>
        <cfvo type="min"/>
        <cfvo type="max"/>
        <color rgb="FFFF7128"/>
        <color rgb="FFFFEF9C"/>
      </colorScale>
    </cfRule>
    <cfRule type="colorScale" priority="15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TT16">
    <cfRule type="cellIs" dxfId="3" priority="1161" operator="equal">
      <formula>"暂停"</formula>
    </cfRule>
    <cfRule type="cellIs" dxfId="2" priority="3209" operator="equal">
      <formula>"上调"</formula>
    </cfRule>
    <cfRule type="cellIs" dxfId="1" priority="5257" operator="equal">
      <formula>"下调"</formula>
    </cfRule>
    <cfRule type="cellIs" dxfId="0" priority="7305" operator="equal">
      <formula>"不变"</formula>
    </cfRule>
    <cfRule type="iconSet" priority="9353">
      <iconSet iconSet="3Arrows">
        <cfvo type="percent" val="0"/>
        <cfvo type="percent" val="33"/>
        <cfvo type="percent" val="67"/>
      </iconSet>
    </cfRule>
  </conditionalFormatting>
  <conditionalFormatting sqref="JTX16">
    <cfRule type="colorScale" priority="11401">
      <colorScale>
        <cfvo type="min"/>
        <cfvo type="max"/>
        <color rgb="FF63BE7B"/>
        <color rgb="FFFCFCFF"/>
      </colorScale>
    </cfRule>
  </conditionalFormatting>
  <conditionalFormatting sqref="JTZ16">
    <cfRule type="colorScale" priority="13448">
      <colorScale>
        <cfvo type="min"/>
        <cfvo type="max"/>
        <color rgb="FFFF7128"/>
        <color rgb="FFFFEF9C"/>
      </colorScale>
    </cfRule>
    <cfRule type="colorScale" priority="154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UB16">
    <cfRule type="cellIs" dxfId="3" priority="1160" operator="equal">
      <formula>"暂停"</formula>
    </cfRule>
    <cfRule type="cellIs" dxfId="2" priority="3208" operator="equal">
      <formula>"上调"</formula>
    </cfRule>
    <cfRule type="cellIs" dxfId="1" priority="5256" operator="equal">
      <formula>"下调"</formula>
    </cfRule>
    <cfRule type="cellIs" dxfId="0" priority="7304" operator="equal">
      <formula>"不变"</formula>
    </cfRule>
    <cfRule type="iconSet" priority="9352">
      <iconSet iconSet="3Arrows">
        <cfvo type="percent" val="0"/>
        <cfvo type="percent" val="33"/>
        <cfvo type="percent" val="67"/>
      </iconSet>
    </cfRule>
  </conditionalFormatting>
  <conditionalFormatting sqref="JUF16">
    <cfRule type="colorScale" priority="11400">
      <colorScale>
        <cfvo type="min"/>
        <cfvo type="max"/>
        <color rgb="FF63BE7B"/>
        <color rgb="FFFCFCFF"/>
      </colorScale>
    </cfRule>
  </conditionalFormatting>
  <conditionalFormatting sqref="JUH16">
    <cfRule type="colorScale" priority="13447">
      <colorScale>
        <cfvo type="min"/>
        <cfvo type="max"/>
        <color rgb="FFFF7128"/>
        <color rgb="FFFFEF9C"/>
      </colorScale>
    </cfRule>
    <cfRule type="colorScale" priority="154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UJ16">
    <cfRule type="cellIs" dxfId="3" priority="1159" operator="equal">
      <formula>"暂停"</formula>
    </cfRule>
    <cfRule type="cellIs" dxfId="2" priority="3207" operator="equal">
      <formula>"上调"</formula>
    </cfRule>
    <cfRule type="cellIs" dxfId="1" priority="5255" operator="equal">
      <formula>"下调"</formula>
    </cfRule>
    <cfRule type="cellIs" dxfId="0" priority="7303" operator="equal">
      <formula>"不变"</formula>
    </cfRule>
    <cfRule type="iconSet" priority="9351">
      <iconSet iconSet="3Arrows">
        <cfvo type="percent" val="0"/>
        <cfvo type="percent" val="33"/>
        <cfvo type="percent" val="67"/>
      </iconSet>
    </cfRule>
  </conditionalFormatting>
  <conditionalFormatting sqref="JUN16">
    <cfRule type="colorScale" priority="11399">
      <colorScale>
        <cfvo type="min"/>
        <cfvo type="max"/>
        <color rgb="FF63BE7B"/>
        <color rgb="FFFCFCFF"/>
      </colorScale>
    </cfRule>
  </conditionalFormatting>
  <conditionalFormatting sqref="JUP16">
    <cfRule type="colorScale" priority="13446">
      <colorScale>
        <cfvo type="min"/>
        <cfvo type="max"/>
        <color rgb="FFFF7128"/>
        <color rgb="FFFFEF9C"/>
      </colorScale>
    </cfRule>
    <cfRule type="colorScale" priority="15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UR16">
    <cfRule type="cellIs" dxfId="3" priority="1158" operator="equal">
      <formula>"暂停"</formula>
    </cfRule>
    <cfRule type="cellIs" dxfId="2" priority="3206" operator="equal">
      <formula>"上调"</formula>
    </cfRule>
    <cfRule type="cellIs" dxfId="1" priority="5254" operator="equal">
      <formula>"下调"</formula>
    </cfRule>
    <cfRule type="cellIs" dxfId="0" priority="7302" operator="equal">
      <formula>"不变"</formula>
    </cfRule>
    <cfRule type="iconSet" priority="9350">
      <iconSet iconSet="3Arrows">
        <cfvo type="percent" val="0"/>
        <cfvo type="percent" val="33"/>
        <cfvo type="percent" val="67"/>
      </iconSet>
    </cfRule>
  </conditionalFormatting>
  <conditionalFormatting sqref="JUV16">
    <cfRule type="colorScale" priority="11398">
      <colorScale>
        <cfvo type="min"/>
        <cfvo type="max"/>
        <color rgb="FF63BE7B"/>
        <color rgb="FFFCFCFF"/>
      </colorScale>
    </cfRule>
  </conditionalFormatting>
  <conditionalFormatting sqref="JUX16">
    <cfRule type="colorScale" priority="13445">
      <colorScale>
        <cfvo type="min"/>
        <cfvo type="max"/>
        <color rgb="FFFF7128"/>
        <color rgb="FFFFEF9C"/>
      </colorScale>
    </cfRule>
    <cfRule type="colorScale" priority="154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UZ16">
    <cfRule type="cellIs" dxfId="3" priority="1157" operator="equal">
      <formula>"暂停"</formula>
    </cfRule>
    <cfRule type="cellIs" dxfId="2" priority="3205" operator="equal">
      <formula>"上调"</formula>
    </cfRule>
    <cfRule type="cellIs" dxfId="1" priority="5253" operator="equal">
      <formula>"下调"</formula>
    </cfRule>
    <cfRule type="cellIs" dxfId="0" priority="7301" operator="equal">
      <formula>"不变"</formula>
    </cfRule>
    <cfRule type="iconSet" priority="9349">
      <iconSet iconSet="3Arrows">
        <cfvo type="percent" val="0"/>
        <cfvo type="percent" val="33"/>
        <cfvo type="percent" val="67"/>
      </iconSet>
    </cfRule>
  </conditionalFormatting>
  <conditionalFormatting sqref="JVD16">
    <cfRule type="colorScale" priority="11397">
      <colorScale>
        <cfvo type="min"/>
        <cfvo type="max"/>
        <color rgb="FF63BE7B"/>
        <color rgb="FFFCFCFF"/>
      </colorScale>
    </cfRule>
  </conditionalFormatting>
  <conditionalFormatting sqref="JVF16">
    <cfRule type="colorScale" priority="13444">
      <colorScale>
        <cfvo type="min"/>
        <cfvo type="max"/>
        <color rgb="FFFF7128"/>
        <color rgb="FFFFEF9C"/>
      </colorScale>
    </cfRule>
    <cfRule type="colorScale" priority="154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VH16">
    <cfRule type="cellIs" dxfId="3" priority="1156" operator="equal">
      <formula>"暂停"</formula>
    </cfRule>
    <cfRule type="cellIs" dxfId="2" priority="3204" operator="equal">
      <formula>"上调"</formula>
    </cfRule>
    <cfRule type="cellIs" dxfId="1" priority="5252" operator="equal">
      <formula>"下调"</formula>
    </cfRule>
    <cfRule type="cellIs" dxfId="0" priority="7300" operator="equal">
      <formula>"不变"</formula>
    </cfRule>
    <cfRule type="iconSet" priority="9348">
      <iconSet iconSet="3Arrows">
        <cfvo type="percent" val="0"/>
        <cfvo type="percent" val="33"/>
        <cfvo type="percent" val="67"/>
      </iconSet>
    </cfRule>
  </conditionalFormatting>
  <conditionalFormatting sqref="JVL16">
    <cfRule type="colorScale" priority="11396">
      <colorScale>
        <cfvo type="min"/>
        <cfvo type="max"/>
        <color rgb="FF63BE7B"/>
        <color rgb="FFFCFCFF"/>
      </colorScale>
    </cfRule>
  </conditionalFormatting>
  <conditionalFormatting sqref="JVN16">
    <cfRule type="colorScale" priority="13443">
      <colorScale>
        <cfvo type="min"/>
        <cfvo type="max"/>
        <color rgb="FFFF7128"/>
        <color rgb="FFFFEF9C"/>
      </colorScale>
    </cfRule>
    <cfRule type="colorScale" priority="15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VP16">
    <cfRule type="cellIs" dxfId="3" priority="1155" operator="equal">
      <formula>"暂停"</formula>
    </cfRule>
    <cfRule type="cellIs" dxfId="2" priority="3203" operator="equal">
      <formula>"上调"</formula>
    </cfRule>
    <cfRule type="cellIs" dxfId="1" priority="5251" operator="equal">
      <formula>"下调"</formula>
    </cfRule>
    <cfRule type="cellIs" dxfId="0" priority="7299" operator="equal">
      <formula>"不变"</formula>
    </cfRule>
    <cfRule type="iconSet" priority="9347">
      <iconSet iconSet="3Arrows">
        <cfvo type="percent" val="0"/>
        <cfvo type="percent" val="33"/>
        <cfvo type="percent" val="67"/>
      </iconSet>
    </cfRule>
  </conditionalFormatting>
  <conditionalFormatting sqref="JVT16">
    <cfRule type="colorScale" priority="11395">
      <colorScale>
        <cfvo type="min"/>
        <cfvo type="max"/>
        <color rgb="FF63BE7B"/>
        <color rgb="FFFCFCFF"/>
      </colorScale>
    </cfRule>
  </conditionalFormatting>
  <conditionalFormatting sqref="JVV16">
    <cfRule type="colorScale" priority="13442">
      <colorScale>
        <cfvo type="min"/>
        <cfvo type="max"/>
        <color rgb="FFFF7128"/>
        <color rgb="FFFFEF9C"/>
      </colorScale>
    </cfRule>
    <cfRule type="colorScale" priority="154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VX16">
    <cfRule type="cellIs" dxfId="3" priority="1154" operator="equal">
      <formula>"暂停"</formula>
    </cfRule>
    <cfRule type="cellIs" dxfId="2" priority="3202" operator="equal">
      <formula>"上调"</formula>
    </cfRule>
    <cfRule type="cellIs" dxfId="1" priority="5250" operator="equal">
      <formula>"下调"</formula>
    </cfRule>
    <cfRule type="cellIs" dxfId="0" priority="7298" operator="equal">
      <formula>"不变"</formula>
    </cfRule>
    <cfRule type="iconSet" priority="9346">
      <iconSet iconSet="3Arrows">
        <cfvo type="percent" val="0"/>
        <cfvo type="percent" val="33"/>
        <cfvo type="percent" val="67"/>
      </iconSet>
    </cfRule>
  </conditionalFormatting>
  <conditionalFormatting sqref="JWB16">
    <cfRule type="colorScale" priority="11394">
      <colorScale>
        <cfvo type="min"/>
        <cfvo type="max"/>
        <color rgb="FF63BE7B"/>
        <color rgb="FFFCFCFF"/>
      </colorScale>
    </cfRule>
  </conditionalFormatting>
  <conditionalFormatting sqref="JWD16">
    <cfRule type="colorScale" priority="13441">
      <colorScale>
        <cfvo type="min"/>
        <cfvo type="max"/>
        <color rgb="FFFF7128"/>
        <color rgb="FFFFEF9C"/>
      </colorScale>
    </cfRule>
    <cfRule type="colorScale" priority="154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WF16">
    <cfRule type="cellIs" dxfId="3" priority="1153" operator="equal">
      <formula>"暂停"</formula>
    </cfRule>
    <cfRule type="cellIs" dxfId="2" priority="3201" operator="equal">
      <formula>"上调"</formula>
    </cfRule>
    <cfRule type="cellIs" dxfId="1" priority="5249" operator="equal">
      <formula>"下调"</formula>
    </cfRule>
    <cfRule type="cellIs" dxfId="0" priority="7297" operator="equal">
      <formula>"不变"</formula>
    </cfRule>
    <cfRule type="iconSet" priority="9345">
      <iconSet iconSet="3Arrows">
        <cfvo type="percent" val="0"/>
        <cfvo type="percent" val="33"/>
        <cfvo type="percent" val="67"/>
      </iconSet>
    </cfRule>
  </conditionalFormatting>
  <conditionalFormatting sqref="JWJ16">
    <cfRule type="colorScale" priority="11393">
      <colorScale>
        <cfvo type="min"/>
        <cfvo type="max"/>
        <color rgb="FF63BE7B"/>
        <color rgb="FFFCFCFF"/>
      </colorScale>
    </cfRule>
  </conditionalFormatting>
  <conditionalFormatting sqref="JWL16">
    <cfRule type="colorScale" priority="13440">
      <colorScale>
        <cfvo type="min"/>
        <cfvo type="max"/>
        <color rgb="FFFF7128"/>
        <color rgb="FFFFEF9C"/>
      </colorScale>
    </cfRule>
    <cfRule type="colorScale" priority="15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WN16">
    <cfRule type="cellIs" dxfId="3" priority="1152" operator="equal">
      <formula>"暂停"</formula>
    </cfRule>
    <cfRule type="cellIs" dxfId="2" priority="3200" operator="equal">
      <formula>"上调"</formula>
    </cfRule>
    <cfRule type="cellIs" dxfId="1" priority="5248" operator="equal">
      <formula>"下调"</formula>
    </cfRule>
    <cfRule type="cellIs" dxfId="0" priority="7296" operator="equal">
      <formula>"不变"</formula>
    </cfRule>
    <cfRule type="iconSet" priority="9344">
      <iconSet iconSet="3Arrows">
        <cfvo type="percent" val="0"/>
        <cfvo type="percent" val="33"/>
        <cfvo type="percent" val="67"/>
      </iconSet>
    </cfRule>
  </conditionalFormatting>
  <conditionalFormatting sqref="JWR16">
    <cfRule type="colorScale" priority="11392">
      <colorScale>
        <cfvo type="min"/>
        <cfvo type="max"/>
        <color rgb="FF63BE7B"/>
        <color rgb="FFFCFCFF"/>
      </colorScale>
    </cfRule>
  </conditionalFormatting>
  <conditionalFormatting sqref="JWT16">
    <cfRule type="colorScale" priority="13439">
      <colorScale>
        <cfvo type="min"/>
        <cfvo type="max"/>
        <color rgb="FFFF7128"/>
        <color rgb="FFFFEF9C"/>
      </colorScale>
    </cfRule>
    <cfRule type="colorScale" priority="15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WV16">
    <cfRule type="cellIs" dxfId="3" priority="1151" operator="equal">
      <formula>"暂停"</formula>
    </cfRule>
    <cfRule type="cellIs" dxfId="2" priority="3199" operator="equal">
      <formula>"上调"</formula>
    </cfRule>
    <cfRule type="cellIs" dxfId="1" priority="5247" operator="equal">
      <formula>"下调"</formula>
    </cfRule>
    <cfRule type="cellIs" dxfId="0" priority="7295" operator="equal">
      <formula>"不变"</formula>
    </cfRule>
    <cfRule type="iconSet" priority="9343">
      <iconSet iconSet="3Arrows">
        <cfvo type="percent" val="0"/>
        <cfvo type="percent" val="33"/>
        <cfvo type="percent" val="67"/>
      </iconSet>
    </cfRule>
  </conditionalFormatting>
  <conditionalFormatting sqref="JWZ16">
    <cfRule type="colorScale" priority="11391">
      <colorScale>
        <cfvo type="min"/>
        <cfvo type="max"/>
        <color rgb="FF63BE7B"/>
        <color rgb="FFFCFCFF"/>
      </colorScale>
    </cfRule>
  </conditionalFormatting>
  <conditionalFormatting sqref="JXB16">
    <cfRule type="colorScale" priority="13438">
      <colorScale>
        <cfvo type="min"/>
        <cfvo type="max"/>
        <color rgb="FFFF7128"/>
        <color rgb="FFFFEF9C"/>
      </colorScale>
    </cfRule>
    <cfRule type="colorScale" priority="154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XD16">
    <cfRule type="cellIs" dxfId="3" priority="1150" operator="equal">
      <formula>"暂停"</formula>
    </cfRule>
    <cfRule type="cellIs" dxfId="2" priority="3198" operator="equal">
      <formula>"上调"</formula>
    </cfRule>
    <cfRule type="cellIs" dxfId="1" priority="5246" operator="equal">
      <formula>"下调"</formula>
    </cfRule>
    <cfRule type="cellIs" dxfId="0" priority="7294" operator="equal">
      <formula>"不变"</formula>
    </cfRule>
    <cfRule type="iconSet" priority="9342">
      <iconSet iconSet="3Arrows">
        <cfvo type="percent" val="0"/>
        <cfvo type="percent" val="33"/>
        <cfvo type="percent" val="67"/>
      </iconSet>
    </cfRule>
  </conditionalFormatting>
  <conditionalFormatting sqref="JXH16">
    <cfRule type="colorScale" priority="11390">
      <colorScale>
        <cfvo type="min"/>
        <cfvo type="max"/>
        <color rgb="FF63BE7B"/>
        <color rgb="FFFCFCFF"/>
      </colorScale>
    </cfRule>
  </conditionalFormatting>
  <conditionalFormatting sqref="JXJ16">
    <cfRule type="colorScale" priority="13437">
      <colorScale>
        <cfvo type="min"/>
        <cfvo type="max"/>
        <color rgb="FFFF7128"/>
        <color rgb="FFFFEF9C"/>
      </colorScale>
    </cfRule>
    <cfRule type="colorScale" priority="15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XL16">
    <cfRule type="cellIs" dxfId="3" priority="1149" operator="equal">
      <formula>"暂停"</formula>
    </cfRule>
    <cfRule type="cellIs" dxfId="2" priority="3197" operator="equal">
      <formula>"上调"</formula>
    </cfRule>
    <cfRule type="cellIs" dxfId="1" priority="5245" operator="equal">
      <formula>"下调"</formula>
    </cfRule>
    <cfRule type="cellIs" dxfId="0" priority="7293" operator="equal">
      <formula>"不变"</formula>
    </cfRule>
    <cfRule type="iconSet" priority="9341">
      <iconSet iconSet="3Arrows">
        <cfvo type="percent" val="0"/>
        <cfvo type="percent" val="33"/>
        <cfvo type="percent" val="67"/>
      </iconSet>
    </cfRule>
  </conditionalFormatting>
  <conditionalFormatting sqref="JXP16">
    <cfRule type="colorScale" priority="11389">
      <colorScale>
        <cfvo type="min"/>
        <cfvo type="max"/>
        <color rgb="FF63BE7B"/>
        <color rgb="FFFCFCFF"/>
      </colorScale>
    </cfRule>
  </conditionalFormatting>
  <conditionalFormatting sqref="JXR16">
    <cfRule type="colorScale" priority="13436">
      <colorScale>
        <cfvo type="min"/>
        <cfvo type="max"/>
        <color rgb="FFFF7128"/>
        <color rgb="FFFFEF9C"/>
      </colorScale>
    </cfRule>
    <cfRule type="colorScale" priority="154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XT16">
    <cfRule type="cellIs" dxfId="3" priority="1148" operator="equal">
      <formula>"暂停"</formula>
    </cfRule>
    <cfRule type="cellIs" dxfId="2" priority="3196" operator="equal">
      <formula>"上调"</formula>
    </cfRule>
    <cfRule type="cellIs" dxfId="1" priority="5244" operator="equal">
      <formula>"下调"</formula>
    </cfRule>
    <cfRule type="cellIs" dxfId="0" priority="7292" operator="equal">
      <formula>"不变"</formula>
    </cfRule>
    <cfRule type="iconSet" priority="9340">
      <iconSet iconSet="3Arrows">
        <cfvo type="percent" val="0"/>
        <cfvo type="percent" val="33"/>
        <cfvo type="percent" val="67"/>
      </iconSet>
    </cfRule>
  </conditionalFormatting>
  <conditionalFormatting sqref="JXX16">
    <cfRule type="colorScale" priority="11388">
      <colorScale>
        <cfvo type="min"/>
        <cfvo type="max"/>
        <color rgb="FF63BE7B"/>
        <color rgb="FFFCFCFF"/>
      </colorScale>
    </cfRule>
  </conditionalFormatting>
  <conditionalFormatting sqref="JXZ16">
    <cfRule type="colorScale" priority="13435">
      <colorScale>
        <cfvo type="min"/>
        <cfvo type="max"/>
        <color rgb="FFFF7128"/>
        <color rgb="FFFFEF9C"/>
      </colorScale>
    </cfRule>
    <cfRule type="colorScale" priority="15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YB16">
    <cfRule type="cellIs" dxfId="3" priority="1147" operator="equal">
      <formula>"暂停"</formula>
    </cfRule>
    <cfRule type="cellIs" dxfId="2" priority="3195" operator="equal">
      <formula>"上调"</formula>
    </cfRule>
    <cfRule type="cellIs" dxfId="1" priority="5243" operator="equal">
      <formula>"下调"</formula>
    </cfRule>
    <cfRule type="cellIs" dxfId="0" priority="7291" operator="equal">
      <formula>"不变"</formula>
    </cfRule>
    <cfRule type="iconSet" priority="9339">
      <iconSet iconSet="3Arrows">
        <cfvo type="percent" val="0"/>
        <cfvo type="percent" val="33"/>
        <cfvo type="percent" val="67"/>
      </iconSet>
    </cfRule>
  </conditionalFormatting>
  <conditionalFormatting sqref="JYF16">
    <cfRule type="colorScale" priority="11387">
      <colorScale>
        <cfvo type="min"/>
        <cfvo type="max"/>
        <color rgb="FF63BE7B"/>
        <color rgb="FFFCFCFF"/>
      </colorScale>
    </cfRule>
  </conditionalFormatting>
  <conditionalFormatting sqref="JYH16">
    <cfRule type="colorScale" priority="13434">
      <colorScale>
        <cfvo type="min"/>
        <cfvo type="max"/>
        <color rgb="FFFF7128"/>
        <color rgb="FFFFEF9C"/>
      </colorScale>
    </cfRule>
    <cfRule type="colorScale" priority="154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YJ16">
    <cfRule type="cellIs" dxfId="3" priority="1146" operator="equal">
      <formula>"暂停"</formula>
    </cfRule>
    <cfRule type="cellIs" dxfId="2" priority="3194" operator="equal">
      <formula>"上调"</formula>
    </cfRule>
    <cfRule type="cellIs" dxfId="1" priority="5242" operator="equal">
      <formula>"下调"</formula>
    </cfRule>
    <cfRule type="cellIs" dxfId="0" priority="7290" operator="equal">
      <formula>"不变"</formula>
    </cfRule>
    <cfRule type="iconSet" priority="9338">
      <iconSet iconSet="3Arrows">
        <cfvo type="percent" val="0"/>
        <cfvo type="percent" val="33"/>
        <cfvo type="percent" val="67"/>
      </iconSet>
    </cfRule>
  </conditionalFormatting>
  <conditionalFormatting sqref="JYN16">
    <cfRule type="colorScale" priority="11386">
      <colorScale>
        <cfvo type="min"/>
        <cfvo type="max"/>
        <color rgb="FF63BE7B"/>
        <color rgb="FFFCFCFF"/>
      </colorScale>
    </cfRule>
  </conditionalFormatting>
  <conditionalFormatting sqref="JYP16">
    <cfRule type="colorScale" priority="13433">
      <colorScale>
        <cfvo type="min"/>
        <cfvo type="max"/>
        <color rgb="FFFF7128"/>
        <color rgb="FFFFEF9C"/>
      </colorScale>
    </cfRule>
    <cfRule type="colorScale" priority="154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YR16">
    <cfRule type="cellIs" dxfId="3" priority="1145" operator="equal">
      <formula>"暂停"</formula>
    </cfRule>
    <cfRule type="cellIs" dxfId="2" priority="3193" operator="equal">
      <formula>"上调"</formula>
    </cfRule>
    <cfRule type="cellIs" dxfId="1" priority="5241" operator="equal">
      <formula>"下调"</formula>
    </cfRule>
    <cfRule type="cellIs" dxfId="0" priority="7289" operator="equal">
      <formula>"不变"</formula>
    </cfRule>
    <cfRule type="iconSet" priority="9337">
      <iconSet iconSet="3Arrows">
        <cfvo type="percent" val="0"/>
        <cfvo type="percent" val="33"/>
        <cfvo type="percent" val="67"/>
      </iconSet>
    </cfRule>
  </conditionalFormatting>
  <conditionalFormatting sqref="JYV16">
    <cfRule type="colorScale" priority="11385">
      <colorScale>
        <cfvo type="min"/>
        <cfvo type="max"/>
        <color rgb="FF63BE7B"/>
        <color rgb="FFFCFCFF"/>
      </colorScale>
    </cfRule>
  </conditionalFormatting>
  <conditionalFormatting sqref="JYX16">
    <cfRule type="colorScale" priority="13432">
      <colorScale>
        <cfvo type="min"/>
        <cfvo type="max"/>
        <color rgb="FFFF7128"/>
        <color rgb="FFFFEF9C"/>
      </colorScale>
    </cfRule>
    <cfRule type="colorScale" priority="154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YZ16">
    <cfRule type="cellIs" dxfId="3" priority="1144" operator="equal">
      <formula>"暂停"</formula>
    </cfRule>
    <cfRule type="cellIs" dxfId="2" priority="3192" operator="equal">
      <formula>"上调"</formula>
    </cfRule>
    <cfRule type="cellIs" dxfId="1" priority="5240" operator="equal">
      <formula>"下调"</formula>
    </cfRule>
    <cfRule type="cellIs" dxfId="0" priority="7288" operator="equal">
      <formula>"不变"</formula>
    </cfRule>
    <cfRule type="iconSet" priority="9336">
      <iconSet iconSet="3Arrows">
        <cfvo type="percent" val="0"/>
        <cfvo type="percent" val="33"/>
        <cfvo type="percent" val="67"/>
      </iconSet>
    </cfRule>
  </conditionalFormatting>
  <conditionalFormatting sqref="JZD16">
    <cfRule type="colorScale" priority="11384">
      <colorScale>
        <cfvo type="min"/>
        <cfvo type="max"/>
        <color rgb="FF63BE7B"/>
        <color rgb="FFFCFCFF"/>
      </colorScale>
    </cfRule>
  </conditionalFormatting>
  <conditionalFormatting sqref="JZF16">
    <cfRule type="colorScale" priority="13431">
      <colorScale>
        <cfvo type="min"/>
        <cfvo type="max"/>
        <color rgb="FFFF7128"/>
        <color rgb="FFFFEF9C"/>
      </colorScale>
    </cfRule>
    <cfRule type="colorScale" priority="154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ZH16">
    <cfRule type="cellIs" dxfId="3" priority="1143" operator="equal">
      <formula>"暂停"</formula>
    </cfRule>
    <cfRule type="cellIs" dxfId="2" priority="3191" operator="equal">
      <formula>"上调"</formula>
    </cfRule>
    <cfRule type="cellIs" dxfId="1" priority="5239" operator="equal">
      <formula>"下调"</formula>
    </cfRule>
    <cfRule type="cellIs" dxfId="0" priority="7287" operator="equal">
      <formula>"不变"</formula>
    </cfRule>
    <cfRule type="iconSet" priority="9335">
      <iconSet iconSet="3Arrows">
        <cfvo type="percent" val="0"/>
        <cfvo type="percent" val="33"/>
        <cfvo type="percent" val="67"/>
      </iconSet>
    </cfRule>
  </conditionalFormatting>
  <conditionalFormatting sqref="JZL16">
    <cfRule type="colorScale" priority="11383">
      <colorScale>
        <cfvo type="min"/>
        <cfvo type="max"/>
        <color rgb="FF63BE7B"/>
        <color rgb="FFFCFCFF"/>
      </colorScale>
    </cfRule>
  </conditionalFormatting>
  <conditionalFormatting sqref="JZN16">
    <cfRule type="colorScale" priority="13430">
      <colorScale>
        <cfvo type="min"/>
        <cfvo type="max"/>
        <color rgb="FFFF7128"/>
        <color rgb="FFFFEF9C"/>
      </colorScale>
    </cfRule>
    <cfRule type="colorScale" priority="15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ZP16">
    <cfRule type="cellIs" dxfId="3" priority="1142" operator="equal">
      <formula>"暂停"</formula>
    </cfRule>
    <cfRule type="cellIs" dxfId="2" priority="3190" operator="equal">
      <formula>"上调"</formula>
    </cfRule>
    <cfRule type="cellIs" dxfId="1" priority="5238" operator="equal">
      <formula>"下调"</formula>
    </cfRule>
    <cfRule type="cellIs" dxfId="0" priority="7286" operator="equal">
      <formula>"不变"</formula>
    </cfRule>
    <cfRule type="iconSet" priority="9334">
      <iconSet iconSet="3Arrows">
        <cfvo type="percent" val="0"/>
        <cfvo type="percent" val="33"/>
        <cfvo type="percent" val="67"/>
      </iconSet>
    </cfRule>
  </conditionalFormatting>
  <conditionalFormatting sqref="JZT16">
    <cfRule type="colorScale" priority="11382">
      <colorScale>
        <cfvo type="min"/>
        <cfvo type="max"/>
        <color rgb="FF63BE7B"/>
        <color rgb="FFFCFCFF"/>
      </colorScale>
    </cfRule>
  </conditionalFormatting>
  <conditionalFormatting sqref="JZV16">
    <cfRule type="colorScale" priority="13429">
      <colorScale>
        <cfvo type="min"/>
        <cfvo type="max"/>
        <color rgb="FFFF7128"/>
        <color rgb="FFFFEF9C"/>
      </colorScale>
    </cfRule>
    <cfRule type="colorScale" priority="15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ZX16">
    <cfRule type="cellIs" dxfId="3" priority="1141" operator="equal">
      <formula>"暂停"</formula>
    </cfRule>
    <cfRule type="cellIs" dxfId="2" priority="3189" operator="equal">
      <formula>"上调"</formula>
    </cfRule>
    <cfRule type="cellIs" dxfId="1" priority="5237" operator="equal">
      <formula>"下调"</formula>
    </cfRule>
    <cfRule type="cellIs" dxfId="0" priority="7285" operator="equal">
      <formula>"不变"</formula>
    </cfRule>
    <cfRule type="iconSet" priority="9333">
      <iconSet iconSet="3Arrows">
        <cfvo type="percent" val="0"/>
        <cfvo type="percent" val="33"/>
        <cfvo type="percent" val="67"/>
      </iconSet>
    </cfRule>
  </conditionalFormatting>
  <conditionalFormatting sqref="KAB16">
    <cfRule type="colorScale" priority="11381">
      <colorScale>
        <cfvo type="min"/>
        <cfvo type="max"/>
        <color rgb="FF63BE7B"/>
        <color rgb="FFFCFCFF"/>
      </colorScale>
    </cfRule>
  </conditionalFormatting>
  <conditionalFormatting sqref="KAD16">
    <cfRule type="colorScale" priority="13428">
      <colorScale>
        <cfvo type="min"/>
        <cfvo type="max"/>
        <color rgb="FFFF7128"/>
        <color rgb="FFFFEF9C"/>
      </colorScale>
    </cfRule>
    <cfRule type="colorScale" priority="154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AF16">
    <cfRule type="cellIs" dxfId="3" priority="1140" operator="equal">
      <formula>"暂停"</formula>
    </cfRule>
    <cfRule type="cellIs" dxfId="2" priority="3188" operator="equal">
      <formula>"上调"</formula>
    </cfRule>
    <cfRule type="cellIs" dxfId="1" priority="5236" operator="equal">
      <formula>"下调"</formula>
    </cfRule>
    <cfRule type="cellIs" dxfId="0" priority="7284" operator="equal">
      <formula>"不变"</formula>
    </cfRule>
    <cfRule type="iconSet" priority="9332">
      <iconSet iconSet="3Arrows">
        <cfvo type="percent" val="0"/>
        <cfvo type="percent" val="33"/>
        <cfvo type="percent" val="67"/>
      </iconSet>
    </cfRule>
  </conditionalFormatting>
  <conditionalFormatting sqref="KAJ16">
    <cfRule type="colorScale" priority="11380">
      <colorScale>
        <cfvo type="min"/>
        <cfvo type="max"/>
        <color rgb="FF63BE7B"/>
        <color rgb="FFFCFCFF"/>
      </colorScale>
    </cfRule>
  </conditionalFormatting>
  <conditionalFormatting sqref="KAL16">
    <cfRule type="colorScale" priority="13427">
      <colorScale>
        <cfvo type="min"/>
        <cfvo type="max"/>
        <color rgb="FFFF7128"/>
        <color rgb="FFFFEF9C"/>
      </colorScale>
    </cfRule>
    <cfRule type="colorScale" priority="154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AN16">
    <cfRule type="cellIs" dxfId="3" priority="1139" operator="equal">
      <formula>"暂停"</formula>
    </cfRule>
    <cfRule type="cellIs" dxfId="2" priority="3187" operator="equal">
      <formula>"上调"</formula>
    </cfRule>
    <cfRule type="cellIs" dxfId="1" priority="5235" operator="equal">
      <formula>"下调"</formula>
    </cfRule>
    <cfRule type="cellIs" dxfId="0" priority="7283" operator="equal">
      <formula>"不变"</formula>
    </cfRule>
    <cfRule type="iconSet" priority="9331">
      <iconSet iconSet="3Arrows">
        <cfvo type="percent" val="0"/>
        <cfvo type="percent" val="33"/>
        <cfvo type="percent" val="67"/>
      </iconSet>
    </cfRule>
  </conditionalFormatting>
  <conditionalFormatting sqref="KAR16">
    <cfRule type="colorScale" priority="11379">
      <colorScale>
        <cfvo type="min"/>
        <cfvo type="max"/>
        <color rgb="FF63BE7B"/>
        <color rgb="FFFCFCFF"/>
      </colorScale>
    </cfRule>
  </conditionalFormatting>
  <conditionalFormatting sqref="KAT16">
    <cfRule type="colorScale" priority="13426">
      <colorScale>
        <cfvo type="min"/>
        <cfvo type="max"/>
        <color rgb="FFFF7128"/>
        <color rgb="FFFFEF9C"/>
      </colorScale>
    </cfRule>
    <cfRule type="colorScale" priority="154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AV16">
    <cfRule type="cellIs" dxfId="3" priority="1138" operator="equal">
      <formula>"暂停"</formula>
    </cfRule>
    <cfRule type="cellIs" dxfId="2" priority="3186" operator="equal">
      <formula>"上调"</formula>
    </cfRule>
    <cfRule type="cellIs" dxfId="1" priority="5234" operator="equal">
      <formula>"下调"</formula>
    </cfRule>
    <cfRule type="cellIs" dxfId="0" priority="7282" operator="equal">
      <formula>"不变"</formula>
    </cfRule>
    <cfRule type="iconSet" priority="9330">
      <iconSet iconSet="3Arrows">
        <cfvo type="percent" val="0"/>
        <cfvo type="percent" val="33"/>
        <cfvo type="percent" val="67"/>
      </iconSet>
    </cfRule>
  </conditionalFormatting>
  <conditionalFormatting sqref="KAZ16">
    <cfRule type="colorScale" priority="11378">
      <colorScale>
        <cfvo type="min"/>
        <cfvo type="max"/>
        <color rgb="FF63BE7B"/>
        <color rgb="FFFCFCFF"/>
      </colorScale>
    </cfRule>
  </conditionalFormatting>
  <conditionalFormatting sqref="KBB16">
    <cfRule type="colorScale" priority="13425">
      <colorScale>
        <cfvo type="min"/>
        <cfvo type="max"/>
        <color rgb="FFFF7128"/>
        <color rgb="FFFFEF9C"/>
      </colorScale>
    </cfRule>
    <cfRule type="colorScale" priority="15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BD16">
    <cfRule type="cellIs" dxfId="3" priority="1137" operator="equal">
      <formula>"暂停"</formula>
    </cfRule>
    <cfRule type="cellIs" dxfId="2" priority="3185" operator="equal">
      <formula>"上调"</formula>
    </cfRule>
    <cfRule type="cellIs" dxfId="1" priority="5233" operator="equal">
      <formula>"下调"</formula>
    </cfRule>
    <cfRule type="cellIs" dxfId="0" priority="7281" operator="equal">
      <formula>"不变"</formula>
    </cfRule>
    <cfRule type="iconSet" priority="9329">
      <iconSet iconSet="3Arrows">
        <cfvo type="percent" val="0"/>
        <cfvo type="percent" val="33"/>
        <cfvo type="percent" val="67"/>
      </iconSet>
    </cfRule>
  </conditionalFormatting>
  <conditionalFormatting sqref="KBH16">
    <cfRule type="colorScale" priority="11377">
      <colorScale>
        <cfvo type="min"/>
        <cfvo type="max"/>
        <color rgb="FF63BE7B"/>
        <color rgb="FFFCFCFF"/>
      </colorScale>
    </cfRule>
  </conditionalFormatting>
  <conditionalFormatting sqref="KBJ16">
    <cfRule type="colorScale" priority="13424">
      <colorScale>
        <cfvo type="min"/>
        <cfvo type="max"/>
        <color rgb="FFFF7128"/>
        <color rgb="FFFFEF9C"/>
      </colorScale>
    </cfRule>
    <cfRule type="colorScale" priority="154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BL16">
    <cfRule type="cellIs" dxfId="3" priority="1136" operator="equal">
      <formula>"暂停"</formula>
    </cfRule>
    <cfRule type="cellIs" dxfId="2" priority="3184" operator="equal">
      <formula>"上调"</formula>
    </cfRule>
    <cfRule type="cellIs" dxfId="1" priority="5232" operator="equal">
      <formula>"下调"</formula>
    </cfRule>
    <cfRule type="cellIs" dxfId="0" priority="7280" operator="equal">
      <formula>"不变"</formula>
    </cfRule>
    <cfRule type="iconSet" priority="9328">
      <iconSet iconSet="3Arrows">
        <cfvo type="percent" val="0"/>
        <cfvo type="percent" val="33"/>
        <cfvo type="percent" val="67"/>
      </iconSet>
    </cfRule>
  </conditionalFormatting>
  <conditionalFormatting sqref="KBP16">
    <cfRule type="colorScale" priority="11376">
      <colorScale>
        <cfvo type="min"/>
        <cfvo type="max"/>
        <color rgb="FF63BE7B"/>
        <color rgb="FFFCFCFF"/>
      </colorScale>
    </cfRule>
  </conditionalFormatting>
  <conditionalFormatting sqref="KBR16">
    <cfRule type="colorScale" priority="13423">
      <colorScale>
        <cfvo type="min"/>
        <cfvo type="max"/>
        <color rgb="FFFF7128"/>
        <color rgb="FFFFEF9C"/>
      </colorScale>
    </cfRule>
    <cfRule type="colorScale" priority="154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BT16">
    <cfRule type="cellIs" dxfId="3" priority="1135" operator="equal">
      <formula>"暂停"</formula>
    </cfRule>
    <cfRule type="cellIs" dxfId="2" priority="3183" operator="equal">
      <formula>"上调"</formula>
    </cfRule>
    <cfRule type="cellIs" dxfId="1" priority="5231" operator="equal">
      <formula>"下调"</formula>
    </cfRule>
    <cfRule type="cellIs" dxfId="0" priority="7279" operator="equal">
      <formula>"不变"</formula>
    </cfRule>
    <cfRule type="iconSet" priority="9327">
      <iconSet iconSet="3Arrows">
        <cfvo type="percent" val="0"/>
        <cfvo type="percent" val="33"/>
        <cfvo type="percent" val="67"/>
      </iconSet>
    </cfRule>
  </conditionalFormatting>
  <conditionalFormatting sqref="KBX16">
    <cfRule type="colorScale" priority="11375">
      <colorScale>
        <cfvo type="min"/>
        <cfvo type="max"/>
        <color rgb="FF63BE7B"/>
        <color rgb="FFFCFCFF"/>
      </colorScale>
    </cfRule>
  </conditionalFormatting>
  <conditionalFormatting sqref="KBZ16">
    <cfRule type="colorScale" priority="13422">
      <colorScale>
        <cfvo type="min"/>
        <cfvo type="max"/>
        <color rgb="FFFF7128"/>
        <color rgb="FFFFEF9C"/>
      </colorScale>
    </cfRule>
    <cfRule type="colorScale" priority="154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CB16">
    <cfRule type="cellIs" dxfId="3" priority="1134" operator="equal">
      <formula>"暂停"</formula>
    </cfRule>
    <cfRule type="cellIs" dxfId="2" priority="3182" operator="equal">
      <formula>"上调"</formula>
    </cfRule>
    <cfRule type="cellIs" dxfId="1" priority="5230" operator="equal">
      <formula>"下调"</formula>
    </cfRule>
    <cfRule type="cellIs" dxfId="0" priority="7278" operator="equal">
      <formula>"不变"</formula>
    </cfRule>
    <cfRule type="iconSet" priority="9326">
      <iconSet iconSet="3Arrows">
        <cfvo type="percent" val="0"/>
        <cfvo type="percent" val="33"/>
        <cfvo type="percent" val="67"/>
      </iconSet>
    </cfRule>
  </conditionalFormatting>
  <conditionalFormatting sqref="KCF16">
    <cfRule type="colorScale" priority="11374">
      <colorScale>
        <cfvo type="min"/>
        <cfvo type="max"/>
        <color rgb="FF63BE7B"/>
        <color rgb="FFFCFCFF"/>
      </colorScale>
    </cfRule>
  </conditionalFormatting>
  <conditionalFormatting sqref="KCH16">
    <cfRule type="colorScale" priority="13421">
      <colorScale>
        <cfvo type="min"/>
        <cfvo type="max"/>
        <color rgb="FFFF7128"/>
        <color rgb="FFFFEF9C"/>
      </colorScale>
    </cfRule>
    <cfRule type="colorScale" priority="15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CJ16">
    <cfRule type="cellIs" dxfId="3" priority="1133" operator="equal">
      <formula>"暂停"</formula>
    </cfRule>
    <cfRule type="cellIs" dxfId="2" priority="3181" operator="equal">
      <formula>"上调"</formula>
    </cfRule>
    <cfRule type="cellIs" dxfId="1" priority="5229" operator="equal">
      <formula>"下调"</formula>
    </cfRule>
    <cfRule type="cellIs" dxfId="0" priority="7277" operator="equal">
      <formula>"不变"</formula>
    </cfRule>
    <cfRule type="iconSet" priority="9325">
      <iconSet iconSet="3Arrows">
        <cfvo type="percent" val="0"/>
        <cfvo type="percent" val="33"/>
        <cfvo type="percent" val="67"/>
      </iconSet>
    </cfRule>
  </conditionalFormatting>
  <conditionalFormatting sqref="KCN16">
    <cfRule type="colorScale" priority="11373">
      <colorScale>
        <cfvo type="min"/>
        <cfvo type="max"/>
        <color rgb="FF63BE7B"/>
        <color rgb="FFFCFCFF"/>
      </colorScale>
    </cfRule>
  </conditionalFormatting>
  <conditionalFormatting sqref="KCP16">
    <cfRule type="colorScale" priority="13420">
      <colorScale>
        <cfvo type="min"/>
        <cfvo type="max"/>
        <color rgb="FFFF7128"/>
        <color rgb="FFFFEF9C"/>
      </colorScale>
    </cfRule>
    <cfRule type="colorScale" priority="15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CR16">
    <cfRule type="cellIs" dxfId="3" priority="1132" operator="equal">
      <formula>"暂停"</formula>
    </cfRule>
    <cfRule type="cellIs" dxfId="2" priority="3180" operator="equal">
      <formula>"上调"</formula>
    </cfRule>
    <cfRule type="cellIs" dxfId="1" priority="5228" operator="equal">
      <formula>"下调"</formula>
    </cfRule>
    <cfRule type="cellIs" dxfId="0" priority="7276" operator="equal">
      <formula>"不变"</formula>
    </cfRule>
    <cfRule type="iconSet" priority="9324">
      <iconSet iconSet="3Arrows">
        <cfvo type="percent" val="0"/>
        <cfvo type="percent" val="33"/>
        <cfvo type="percent" val="67"/>
      </iconSet>
    </cfRule>
  </conditionalFormatting>
  <conditionalFormatting sqref="KCV16">
    <cfRule type="colorScale" priority="11372">
      <colorScale>
        <cfvo type="min"/>
        <cfvo type="max"/>
        <color rgb="FF63BE7B"/>
        <color rgb="FFFCFCFF"/>
      </colorScale>
    </cfRule>
  </conditionalFormatting>
  <conditionalFormatting sqref="KCX16">
    <cfRule type="colorScale" priority="13419">
      <colorScale>
        <cfvo type="min"/>
        <cfvo type="max"/>
        <color rgb="FFFF7128"/>
        <color rgb="FFFFEF9C"/>
      </colorScale>
    </cfRule>
    <cfRule type="colorScale" priority="154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CZ16">
    <cfRule type="cellIs" dxfId="3" priority="1131" operator="equal">
      <formula>"暂停"</formula>
    </cfRule>
    <cfRule type="cellIs" dxfId="2" priority="3179" operator="equal">
      <formula>"上调"</formula>
    </cfRule>
    <cfRule type="cellIs" dxfId="1" priority="5227" operator="equal">
      <formula>"下调"</formula>
    </cfRule>
    <cfRule type="cellIs" dxfId="0" priority="7275" operator="equal">
      <formula>"不变"</formula>
    </cfRule>
    <cfRule type="iconSet" priority="9323">
      <iconSet iconSet="3Arrows">
        <cfvo type="percent" val="0"/>
        <cfvo type="percent" val="33"/>
        <cfvo type="percent" val="67"/>
      </iconSet>
    </cfRule>
  </conditionalFormatting>
  <conditionalFormatting sqref="KDD16">
    <cfRule type="colorScale" priority="11371">
      <colorScale>
        <cfvo type="min"/>
        <cfvo type="max"/>
        <color rgb="FF63BE7B"/>
        <color rgb="FFFCFCFF"/>
      </colorScale>
    </cfRule>
  </conditionalFormatting>
  <conditionalFormatting sqref="KDF16">
    <cfRule type="colorScale" priority="13418">
      <colorScale>
        <cfvo type="min"/>
        <cfvo type="max"/>
        <color rgb="FFFF7128"/>
        <color rgb="FFFFEF9C"/>
      </colorScale>
    </cfRule>
    <cfRule type="colorScale" priority="154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DH16">
    <cfRule type="cellIs" dxfId="3" priority="1130" operator="equal">
      <formula>"暂停"</formula>
    </cfRule>
    <cfRule type="cellIs" dxfId="2" priority="3178" operator="equal">
      <formula>"上调"</formula>
    </cfRule>
    <cfRule type="cellIs" dxfId="1" priority="5226" operator="equal">
      <formula>"下调"</formula>
    </cfRule>
    <cfRule type="cellIs" dxfId="0" priority="7274" operator="equal">
      <formula>"不变"</formula>
    </cfRule>
    <cfRule type="iconSet" priority="9322">
      <iconSet iconSet="3Arrows">
        <cfvo type="percent" val="0"/>
        <cfvo type="percent" val="33"/>
        <cfvo type="percent" val="67"/>
      </iconSet>
    </cfRule>
  </conditionalFormatting>
  <conditionalFormatting sqref="KDL16">
    <cfRule type="colorScale" priority="11370">
      <colorScale>
        <cfvo type="min"/>
        <cfvo type="max"/>
        <color rgb="FF63BE7B"/>
        <color rgb="FFFCFCFF"/>
      </colorScale>
    </cfRule>
  </conditionalFormatting>
  <conditionalFormatting sqref="KDN16">
    <cfRule type="colorScale" priority="13417">
      <colorScale>
        <cfvo type="min"/>
        <cfvo type="max"/>
        <color rgb="FFFF7128"/>
        <color rgb="FFFFEF9C"/>
      </colorScale>
    </cfRule>
    <cfRule type="colorScale" priority="15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DP16">
    <cfRule type="cellIs" dxfId="3" priority="1129" operator="equal">
      <formula>"暂停"</formula>
    </cfRule>
    <cfRule type="cellIs" dxfId="2" priority="3177" operator="equal">
      <formula>"上调"</formula>
    </cfRule>
    <cfRule type="cellIs" dxfId="1" priority="5225" operator="equal">
      <formula>"下调"</formula>
    </cfRule>
    <cfRule type="cellIs" dxfId="0" priority="7273" operator="equal">
      <formula>"不变"</formula>
    </cfRule>
    <cfRule type="iconSet" priority="9321">
      <iconSet iconSet="3Arrows">
        <cfvo type="percent" val="0"/>
        <cfvo type="percent" val="33"/>
        <cfvo type="percent" val="67"/>
      </iconSet>
    </cfRule>
  </conditionalFormatting>
  <conditionalFormatting sqref="KDT16">
    <cfRule type="colorScale" priority="11369">
      <colorScale>
        <cfvo type="min"/>
        <cfvo type="max"/>
        <color rgb="FF63BE7B"/>
        <color rgb="FFFCFCFF"/>
      </colorScale>
    </cfRule>
  </conditionalFormatting>
  <conditionalFormatting sqref="KDV16">
    <cfRule type="colorScale" priority="13416">
      <colorScale>
        <cfvo type="min"/>
        <cfvo type="max"/>
        <color rgb="FFFF7128"/>
        <color rgb="FFFFEF9C"/>
      </colorScale>
    </cfRule>
    <cfRule type="colorScale" priority="15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DX16">
    <cfRule type="cellIs" dxfId="3" priority="1128" operator="equal">
      <formula>"暂停"</formula>
    </cfRule>
    <cfRule type="cellIs" dxfId="2" priority="3176" operator="equal">
      <formula>"上调"</formula>
    </cfRule>
    <cfRule type="cellIs" dxfId="1" priority="5224" operator="equal">
      <formula>"下调"</formula>
    </cfRule>
    <cfRule type="cellIs" dxfId="0" priority="7272" operator="equal">
      <formula>"不变"</formula>
    </cfRule>
    <cfRule type="iconSet" priority="9320">
      <iconSet iconSet="3Arrows">
        <cfvo type="percent" val="0"/>
        <cfvo type="percent" val="33"/>
        <cfvo type="percent" val="67"/>
      </iconSet>
    </cfRule>
  </conditionalFormatting>
  <conditionalFormatting sqref="KEB16">
    <cfRule type="colorScale" priority="11368">
      <colorScale>
        <cfvo type="min"/>
        <cfvo type="max"/>
        <color rgb="FF63BE7B"/>
        <color rgb="FFFCFCFF"/>
      </colorScale>
    </cfRule>
  </conditionalFormatting>
  <conditionalFormatting sqref="KED16">
    <cfRule type="colorScale" priority="13415">
      <colorScale>
        <cfvo type="min"/>
        <cfvo type="max"/>
        <color rgb="FFFF7128"/>
        <color rgb="FFFFEF9C"/>
      </colorScale>
    </cfRule>
    <cfRule type="colorScale" priority="15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EF16">
    <cfRule type="cellIs" dxfId="3" priority="1127" operator="equal">
      <formula>"暂停"</formula>
    </cfRule>
    <cfRule type="cellIs" dxfId="2" priority="3175" operator="equal">
      <formula>"上调"</formula>
    </cfRule>
    <cfRule type="cellIs" dxfId="1" priority="5223" operator="equal">
      <formula>"下调"</formula>
    </cfRule>
    <cfRule type="cellIs" dxfId="0" priority="7271" operator="equal">
      <formula>"不变"</formula>
    </cfRule>
    <cfRule type="iconSet" priority="9319">
      <iconSet iconSet="3Arrows">
        <cfvo type="percent" val="0"/>
        <cfvo type="percent" val="33"/>
        <cfvo type="percent" val="67"/>
      </iconSet>
    </cfRule>
  </conditionalFormatting>
  <conditionalFormatting sqref="KEJ16">
    <cfRule type="colorScale" priority="11367">
      <colorScale>
        <cfvo type="min"/>
        <cfvo type="max"/>
        <color rgb="FF63BE7B"/>
        <color rgb="FFFCFCFF"/>
      </colorScale>
    </cfRule>
  </conditionalFormatting>
  <conditionalFormatting sqref="KEL16">
    <cfRule type="colorScale" priority="13414">
      <colorScale>
        <cfvo type="min"/>
        <cfvo type="max"/>
        <color rgb="FFFF7128"/>
        <color rgb="FFFFEF9C"/>
      </colorScale>
    </cfRule>
    <cfRule type="colorScale" priority="15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EN16">
    <cfRule type="cellIs" dxfId="3" priority="1126" operator="equal">
      <formula>"暂停"</formula>
    </cfRule>
    <cfRule type="cellIs" dxfId="2" priority="3174" operator="equal">
      <formula>"上调"</formula>
    </cfRule>
    <cfRule type="cellIs" dxfId="1" priority="5222" operator="equal">
      <formula>"下调"</formula>
    </cfRule>
    <cfRule type="cellIs" dxfId="0" priority="7270" operator="equal">
      <formula>"不变"</formula>
    </cfRule>
    <cfRule type="iconSet" priority="9318">
      <iconSet iconSet="3Arrows">
        <cfvo type="percent" val="0"/>
        <cfvo type="percent" val="33"/>
        <cfvo type="percent" val="67"/>
      </iconSet>
    </cfRule>
  </conditionalFormatting>
  <conditionalFormatting sqref="KER16">
    <cfRule type="colorScale" priority="11366">
      <colorScale>
        <cfvo type="min"/>
        <cfvo type="max"/>
        <color rgb="FF63BE7B"/>
        <color rgb="FFFCFCFF"/>
      </colorScale>
    </cfRule>
  </conditionalFormatting>
  <conditionalFormatting sqref="KET16">
    <cfRule type="colorScale" priority="13413">
      <colorScale>
        <cfvo type="min"/>
        <cfvo type="max"/>
        <color rgb="FFFF7128"/>
        <color rgb="FFFFEF9C"/>
      </colorScale>
    </cfRule>
    <cfRule type="colorScale" priority="154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EV16">
    <cfRule type="cellIs" dxfId="3" priority="1125" operator="equal">
      <formula>"暂停"</formula>
    </cfRule>
    <cfRule type="cellIs" dxfId="2" priority="3173" operator="equal">
      <formula>"上调"</formula>
    </cfRule>
    <cfRule type="cellIs" dxfId="1" priority="5221" operator="equal">
      <formula>"下调"</formula>
    </cfRule>
    <cfRule type="cellIs" dxfId="0" priority="7269" operator="equal">
      <formula>"不变"</formula>
    </cfRule>
    <cfRule type="iconSet" priority="9317">
      <iconSet iconSet="3Arrows">
        <cfvo type="percent" val="0"/>
        <cfvo type="percent" val="33"/>
        <cfvo type="percent" val="67"/>
      </iconSet>
    </cfRule>
  </conditionalFormatting>
  <conditionalFormatting sqref="KEZ16">
    <cfRule type="colorScale" priority="11365">
      <colorScale>
        <cfvo type="min"/>
        <cfvo type="max"/>
        <color rgb="FF63BE7B"/>
        <color rgb="FFFCFCFF"/>
      </colorScale>
    </cfRule>
  </conditionalFormatting>
  <conditionalFormatting sqref="KFB16">
    <cfRule type="colorScale" priority="13412">
      <colorScale>
        <cfvo type="min"/>
        <cfvo type="max"/>
        <color rgb="FFFF7128"/>
        <color rgb="FFFFEF9C"/>
      </colorScale>
    </cfRule>
    <cfRule type="colorScale" priority="15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FD16">
    <cfRule type="cellIs" dxfId="3" priority="1124" operator="equal">
      <formula>"暂停"</formula>
    </cfRule>
    <cfRule type="cellIs" dxfId="2" priority="3172" operator="equal">
      <formula>"上调"</formula>
    </cfRule>
    <cfRule type="cellIs" dxfId="1" priority="5220" operator="equal">
      <formula>"下调"</formula>
    </cfRule>
    <cfRule type="cellIs" dxfId="0" priority="7268" operator="equal">
      <formula>"不变"</formula>
    </cfRule>
    <cfRule type="iconSet" priority="9316">
      <iconSet iconSet="3Arrows">
        <cfvo type="percent" val="0"/>
        <cfvo type="percent" val="33"/>
        <cfvo type="percent" val="67"/>
      </iconSet>
    </cfRule>
  </conditionalFormatting>
  <conditionalFormatting sqref="KFH16">
    <cfRule type="colorScale" priority="11364">
      <colorScale>
        <cfvo type="min"/>
        <cfvo type="max"/>
        <color rgb="FF63BE7B"/>
        <color rgb="FFFCFCFF"/>
      </colorScale>
    </cfRule>
  </conditionalFormatting>
  <conditionalFormatting sqref="KFJ16">
    <cfRule type="colorScale" priority="13411">
      <colorScale>
        <cfvo type="min"/>
        <cfvo type="max"/>
        <color rgb="FFFF7128"/>
        <color rgb="FFFFEF9C"/>
      </colorScale>
    </cfRule>
    <cfRule type="colorScale" priority="154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FL16">
    <cfRule type="cellIs" dxfId="3" priority="1123" operator="equal">
      <formula>"暂停"</formula>
    </cfRule>
    <cfRule type="cellIs" dxfId="2" priority="3171" operator="equal">
      <formula>"上调"</formula>
    </cfRule>
    <cfRule type="cellIs" dxfId="1" priority="5219" operator="equal">
      <formula>"下调"</formula>
    </cfRule>
    <cfRule type="cellIs" dxfId="0" priority="7267" operator="equal">
      <formula>"不变"</formula>
    </cfRule>
    <cfRule type="iconSet" priority="9315">
      <iconSet iconSet="3Arrows">
        <cfvo type="percent" val="0"/>
        <cfvo type="percent" val="33"/>
        <cfvo type="percent" val="67"/>
      </iconSet>
    </cfRule>
  </conditionalFormatting>
  <conditionalFormatting sqref="KFP16">
    <cfRule type="colorScale" priority="11363">
      <colorScale>
        <cfvo type="min"/>
        <cfvo type="max"/>
        <color rgb="FF63BE7B"/>
        <color rgb="FFFCFCFF"/>
      </colorScale>
    </cfRule>
  </conditionalFormatting>
  <conditionalFormatting sqref="KFR16">
    <cfRule type="colorScale" priority="13410">
      <colorScale>
        <cfvo type="min"/>
        <cfvo type="max"/>
        <color rgb="FFFF7128"/>
        <color rgb="FFFFEF9C"/>
      </colorScale>
    </cfRule>
    <cfRule type="colorScale" priority="15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FT16">
    <cfRule type="cellIs" dxfId="3" priority="1122" operator="equal">
      <formula>"暂停"</formula>
    </cfRule>
    <cfRule type="cellIs" dxfId="2" priority="3170" operator="equal">
      <formula>"上调"</formula>
    </cfRule>
    <cfRule type="cellIs" dxfId="1" priority="5218" operator="equal">
      <formula>"下调"</formula>
    </cfRule>
    <cfRule type="cellIs" dxfId="0" priority="7266" operator="equal">
      <formula>"不变"</formula>
    </cfRule>
    <cfRule type="iconSet" priority="9314">
      <iconSet iconSet="3Arrows">
        <cfvo type="percent" val="0"/>
        <cfvo type="percent" val="33"/>
        <cfvo type="percent" val="67"/>
      </iconSet>
    </cfRule>
  </conditionalFormatting>
  <conditionalFormatting sqref="KFX16">
    <cfRule type="colorScale" priority="11362">
      <colorScale>
        <cfvo type="min"/>
        <cfvo type="max"/>
        <color rgb="FF63BE7B"/>
        <color rgb="FFFCFCFF"/>
      </colorScale>
    </cfRule>
  </conditionalFormatting>
  <conditionalFormatting sqref="KFZ16">
    <cfRule type="colorScale" priority="13409">
      <colorScale>
        <cfvo type="min"/>
        <cfvo type="max"/>
        <color rgb="FFFF7128"/>
        <color rgb="FFFFEF9C"/>
      </colorScale>
    </cfRule>
    <cfRule type="colorScale" priority="154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GB16">
    <cfRule type="cellIs" dxfId="3" priority="1121" operator="equal">
      <formula>"暂停"</formula>
    </cfRule>
    <cfRule type="cellIs" dxfId="2" priority="3169" operator="equal">
      <formula>"上调"</formula>
    </cfRule>
    <cfRule type="cellIs" dxfId="1" priority="5217" operator="equal">
      <formula>"下调"</formula>
    </cfRule>
    <cfRule type="cellIs" dxfId="0" priority="7265" operator="equal">
      <formula>"不变"</formula>
    </cfRule>
    <cfRule type="iconSet" priority="9313">
      <iconSet iconSet="3Arrows">
        <cfvo type="percent" val="0"/>
        <cfvo type="percent" val="33"/>
        <cfvo type="percent" val="67"/>
      </iconSet>
    </cfRule>
  </conditionalFormatting>
  <conditionalFormatting sqref="KGF16">
    <cfRule type="colorScale" priority="11361">
      <colorScale>
        <cfvo type="min"/>
        <cfvo type="max"/>
        <color rgb="FF63BE7B"/>
        <color rgb="FFFCFCFF"/>
      </colorScale>
    </cfRule>
  </conditionalFormatting>
  <conditionalFormatting sqref="KGH16">
    <cfRule type="colorScale" priority="13408">
      <colorScale>
        <cfvo type="min"/>
        <cfvo type="max"/>
        <color rgb="FFFF7128"/>
        <color rgb="FFFFEF9C"/>
      </colorScale>
    </cfRule>
    <cfRule type="colorScale" priority="154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GJ16">
    <cfRule type="cellIs" dxfId="3" priority="1120" operator="equal">
      <formula>"暂停"</formula>
    </cfRule>
    <cfRule type="cellIs" dxfId="2" priority="3168" operator="equal">
      <formula>"上调"</formula>
    </cfRule>
    <cfRule type="cellIs" dxfId="1" priority="5216" operator="equal">
      <formula>"下调"</formula>
    </cfRule>
    <cfRule type="cellIs" dxfId="0" priority="7264" operator="equal">
      <formula>"不变"</formula>
    </cfRule>
    <cfRule type="iconSet" priority="9312">
      <iconSet iconSet="3Arrows">
        <cfvo type="percent" val="0"/>
        <cfvo type="percent" val="33"/>
        <cfvo type="percent" val="67"/>
      </iconSet>
    </cfRule>
  </conditionalFormatting>
  <conditionalFormatting sqref="KGN16">
    <cfRule type="colorScale" priority="11360">
      <colorScale>
        <cfvo type="min"/>
        <cfvo type="max"/>
        <color rgb="FF63BE7B"/>
        <color rgb="FFFCFCFF"/>
      </colorScale>
    </cfRule>
  </conditionalFormatting>
  <conditionalFormatting sqref="KGP16">
    <cfRule type="colorScale" priority="13407">
      <colorScale>
        <cfvo type="min"/>
        <cfvo type="max"/>
        <color rgb="FFFF7128"/>
        <color rgb="FFFFEF9C"/>
      </colorScale>
    </cfRule>
    <cfRule type="colorScale" priority="154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GR16">
    <cfRule type="cellIs" dxfId="3" priority="1119" operator="equal">
      <formula>"暂停"</formula>
    </cfRule>
    <cfRule type="cellIs" dxfId="2" priority="3167" operator="equal">
      <formula>"上调"</formula>
    </cfRule>
    <cfRule type="cellIs" dxfId="1" priority="5215" operator="equal">
      <formula>"下调"</formula>
    </cfRule>
    <cfRule type="cellIs" dxfId="0" priority="7263" operator="equal">
      <formula>"不变"</formula>
    </cfRule>
    <cfRule type="iconSet" priority="9311">
      <iconSet iconSet="3Arrows">
        <cfvo type="percent" val="0"/>
        <cfvo type="percent" val="33"/>
        <cfvo type="percent" val="67"/>
      </iconSet>
    </cfRule>
  </conditionalFormatting>
  <conditionalFormatting sqref="KGV16">
    <cfRule type="colorScale" priority="11359">
      <colorScale>
        <cfvo type="min"/>
        <cfvo type="max"/>
        <color rgb="FF63BE7B"/>
        <color rgb="FFFCFCFF"/>
      </colorScale>
    </cfRule>
  </conditionalFormatting>
  <conditionalFormatting sqref="KGX16">
    <cfRule type="colorScale" priority="13406">
      <colorScale>
        <cfvo type="min"/>
        <cfvo type="max"/>
        <color rgb="FFFF7128"/>
        <color rgb="FFFFEF9C"/>
      </colorScale>
    </cfRule>
    <cfRule type="colorScale" priority="15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GZ16">
    <cfRule type="cellIs" dxfId="3" priority="1118" operator="equal">
      <formula>"暂停"</formula>
    </cfRule>
    <cfRule type="cellIs" dxfId="2" priority="3166" operator="equal">
      <formula>"上调"</formula>
    </cfRule>
    <cfRule type="cellIs" dxfId="1" priority="5214" operator="equal">
      <formula>"下调"</formula>
    </cfRule>
    <cfRule type="cellIs" dxfId="0" priority="7262" operator="equal">
      <formula>"不变"</formula>
    </cfRule>
    <cfRule type="iconSet" priority="9310">
      <iconSet iconSet="3Arrows">
        <cfvo type="percent" val="0"/>
        <cfvo type="percent" val="33"/>
        <cfvo type="percent" val="67"/>
      </iconSet>
    </cfRule>
  </conditionalFormatting>
  <conditionalFormatting sqref="KHD16">
    <cfRule type="colorScale" priority="11358">
      <colorScale>
        <cfvo type="min"/>
        <cfvo type="max"/>
        <color rgb="FF63BE7B"/>
        <color rgb="FFFCFCFF"/>
      </colorScale>
    </cfRule>
  </conditionalFormatting>
  <conditionalFormatting sqref="KHF16">
    <cfRule type="colorScale" priority="13405">
      <colorScale>
        <cfvo type="min"/>
        <cfvo type="max"/>
        <color rgb="FFFF7128"/>
        <color rgb="FFFFEF9C"/>
      </colorScale>
    </cfRule>
    <cfRule type="colorScale" priority="154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HH16">
    <cfRule type="cellIs" dxfId="3" priority="1117" operator="equal">
      <formula>"暂停"</formula>
    </cfRule>
    <cfRule type="cellIs" dxfId="2" priority="3165" operator="equal">
      <formula>"上调"</formula>
    </cfRule>
    <cfRule type="cellIs" dxfId="1" priority="5213" operator="equal">
      <formula>"下调"</formula>
    </cfRule>
    <cfRule type="cellIs" dxfId="0" priority="7261" operator="equal">
      <formula>"不变"</formula>
    </cfRule>
    <cfRule type="iconSet" priority="9309">
      <iconSet iconSet="3Arrows">
        <cfvo type="percent" val="0"/>
        <cfvo type="percent" val="33"/>
        <cfvo type="percent" val="67"/>
      </iconSet>
    </cfRule>
  </conditionalFormatting>
  <conditionalFormatting sqref="KHL16">
    <cfRule type="colorScale" priority="11357">
      <colorScale>
        <cfvo type="min"/>
        <cfvo type="max"/>
        <color rgb="FF63BE7B"/>
        <color rgb="FFFCFCFF"/>
      </colorScale>
    </cfRule>
  </conditionalFormatting>
  <conditionalFormatting sqref="KHN16">
    <cfRule type="colorScale" priority="13404">
      <colorScale>
        <cfvo type="min"/>
        <cfvo type="max"/>
        <color rgb="FFFF7128"/>
        <color rgb="FFFFEF9C"/>
      </colorScale>
    </cfRule>
    <cfRule type="colorScale" priority="154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HP16">
    <cfRule type="cellIs" dxfId="3" priority="1116" operator="equal">
      <formula>"暂停"</formula>
    </cfRule>
    <cfRule type="cellIs" dxfId="2" priority="3164" operator="equal">
      <formula>"上调"</formula>
    </cfRule>
    <cfRule type="cellIs" dxfId="1" priority="5212" operator="equal">
      <formula>"下调"</formula>
    </cfRule>
    <cfRule type="cellIs" dxfId="0" priority="7260" operator="equal">
      <formula>"不变"</formula>
    </cfRule>
    <cfRule type="iconSet" priority="9308">
      <iconSet iconSet="3Arrows">
        <cfvo type="percent" val="0"/>
        <cfvo type="percent" val="33"/>
        <cfvo type="percent" val="67"/>
      </iconSet>
    </cfRule>
  </conditionalFormatting>
  <conditionalFormatting sqref="KHT16">
    <cfRule type="colorScale" priority="11356">
      <colorScale>
        <cfvo type="min"/>
        <cfvo type="max"/>
        <color rgb="FF63BE7B"/>
        <color rgb="FFFCFCFF"/>
      </colorScale>
    </cfRule>
  </conditionalFormatting>
  <conditionalFormatting sqref="KHV16">
    <cfRule type="colorScale" priority="13403">
      <colorScale>
        <cfvo type="min"/>
        <cfvo type="max"/>
        <color rgb="FFFF7128"/>
        <color rgb="FFFFEF9C"/>
      </colorScale>
    </cfRule>
    <cfRule type="colorScale" priority="154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HX16">
    <cfRule type="cellIs" dxfId="3" priority="1115" operator="equal">
      <formula>"暂停"</formula>
    </cfRule>
    <cfRule type="cellIs" dxfId="2" priority="3163" operator="equal">
      <formula>"上调"</formula>
    </cfRule>
    <cfRule type="cellIs" dxfId="1" priority="5211" operator="equal">
      <formula>"下调"</formula>
    </cfRule>
    <cfRule type="cellIs" dxfId="0" priority="7259" operator="equal">
      <formula>"不变"</formula>
    </cfRule>
    <cfRule type="iconSet" priority="9307">
      <iconSet iconSet="3Arrows">
        <cfvo type="percent" val="0"/>
        <cfvo type="percent" val="33"/>
        <cfvo type="percent" val="67"/>
      </iconSet>
    </cfRule>
  </conditionalFormatting>
  <conditionalFormatting sqref="KIB16">
    <cfRule type="colorScale" priority="11355">
      <colorScale>
        <cfvo type="min"/>
        <cfvo type="max"/>
        <color rgb="FF63BE7B"/>
        <color rgb="FFFCFCFF"/>
      </colorScale>
    </cfRule>
  </conditionalFormatting>
  <conditionalFormatting sqref="KID16">
    <cfRule type="colorScale" priority="13402">
      <colorScale>
        <cfvo type="min"/>
        <cfvo type="max"/>
        <color rgb="FFFF7128"/>
        <color rgb="FFFFEF9C"/>
      </colorScale>
    </cfRule>
    <cfRule type="colorScale" priority="154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IF16">
    <cfRule type="cellIs" dxfId="3" priority="1114" operator="equal">
      <formula>"暂停"</formula>
    </cfRule>
    <cfRule type="cellIs" dxfId="2" priority="3162" operator="equal">
      <formula>"上调"</formula>
    </cfRule>
    <cfRule type="cellIs" dxfId="1" priority="5210" operator="equal">
      <formula>"下调"</formula>
    </cfRule>
    <cfRule type="cellIs" dxfId="0" priority="7258" operator="equal">
      <formula>"不变"</formula>
    </cfRule>
    <cfRule type="iconSet" priority="9306">
      <iconSet iconSet="3Arrows">
        <cfvo type="percent" val="0"/>
        <cfvo type="percent" val="33"/>
        <cfvo type="percent" val="67"/>
      </iconSet>
    </cfRule>
  </conditionalFormatting>
  <conditionalFormatting sqref="KIJ16">
    <cfRule type="colorScale" priority="11354">
      <colorScale>
        <cfvo type="min"/>
        <cfvo type="max"/>
        <color rgb="FF63BE7B"/>
        <color rgb="FFFCFCFF"/>
      </colorScale>
    </cfRule>
  </conditionalFormatting>
  <conditionalFormatting sqref="KIL16">
    <cfRule type="colorScale" priority="13401">
      <colorScale>
        <cfvo type="min"/>
        <cfvo type="max"/>
        <color rgb="FFFF7128"/>
        <color rgb="FFFFEF9C"/>
      </colorScale>
    </cfRule>
    <cfRule type="colorScale" priority="15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IN16">
    <cfRule type="cellIs" dxfId="3" priority="1113" operator="equal">
      <formula>"暂停"</formula>
    </cfRule>
    <cfRule type="cellIs" dxfId="2" priority="3161" operator="equal">
      <formula>"上调"</formula>
    </cfRule>
    <cfRule type="cellIs" dxfId="1" priority="5209" operator="equal">
      <formula>"下调"</formula>
    </cfRule>
    <cfRule type="cellIs" dxfId="0" priority="7257" operator="equal">
      <formula>"不变"</formula>
    </cfRule>
    <cfRule type="iconSet" priority="9305">
      <iconSet iconSet="3Arrows">
        <cfvo type="percent" val="0"/>
        <cfvo type="percent" val="33"/>
        <cfvo type="percent" val="67"/>
      </iconSet>
    </cfRule>
  </conditionalFormatting>
  <conditionalFormatting sqref="KIR16">
    <cfRule type="colorScale" priority="11353">
      <colorScale>
        <cfvo type="min"/>
        <cfvo type="max"/>
        <color rgb="FF63BE7B"/>
        <color rgb="FFFCFCFF"/>
      </colorScale>
    </cfRule>
  </conditionalFormatting>
  <conditionalFormatting sqref="KIT16">
    <cfRule type="colorScale" priority="13400">
      <colorScale>
        <cfvo type="min"/>
        <cfvo type="max"/>
        <color rgb="FFFF7128"/>
        <color rgb="FFFFEF9C"/>
      </colorScale>
    </cfRule>
    <cfRule type="colorScale" priority="154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IV16">
    <cfRule type="cellIs" dxfId="3" priority="1112" operator="equal">
      <formula>"暂停"</formula>
    </cfRule>
    <cfRule type="cellIs" dxfId="2" priority="3160" operator="equal">
      <formula>"上调"</formula>
    </cfRule>
    <cfRule type="cellIs" dxfId="1" priority="5208" operator="equal">
      <formula>"下调"</formula>
    </cfRule>
    <cfRule type="cellIs" dxfId="0" priority="7256" operator="equal">
      <formula>"不变"</formula>
    </cfRule>
    <cfRule type="iconSet" priority="9304">
      <iconSet iconSet="3Arrows">
        <cfvo type="percent" val="0"/>
        <cfvo type="percent" val="33"/>
        <cfvo type="percent" val="67"/>
      </iconSet>
    </cfRule>
  </conditionalFormatting>
  <conditionalFormatting sqref="KIZ16">
    <cfRule type="colorScale" priority="11352">
      <colorScale>
        <cfvo type="min"/>
        <cfvo type="max"/>
        <color rgb="FF63BE7B"/>
        <color rgb="FFFCFCFF"/>
      </colorScale>
    </cfRule>
  </conditionalFormatting>
  <conditionalFormatting sqref="KJB16">
    <cfRule type="colorScale" priority="13399">
      <colorScale>
        <cfvo type="min"/>
        <cfvo type="max"/>
        <color rgb="FFFF7128"/>
        <color rgb="FFFFEF9C"/>
      </colorScale>
    </cfRule>
    <cfRule type="colorScale" priority="154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JD16">
    <cfRule type="cellIs" dxfId="3" priority="1111" operator="equal">
      <formula>"暂停"</formula>
    </cfRule>
    <cfRule type="cellIs" dxfId="2" priority="3159" operator="equal">
      <formula>"上调"</formula>
    </cfRule>
    <cfRule type="cellIs" dxfId="1" priority="5207" operator="equal">
      <formula>"下调"</formula>
    </cfRule>
    <cfRule type="cellIs" dxfId="0" priority="7255" operator="equal">
      <formula>"不变"</formula>
    </cfRule>
    <cfRule type="iconSet" priority="9303">
      <iconSet iconSet="3Arrows">
        <cfvo type="percent" val="0"/>
        <cfvo type="percent" val="33"/>
        <cfvo type="percent" val="67"/>
      </iconSet>
    </cfRule>
  </conditionalFormatting>
  <conditionalFormatting sqref="KJH16">
    <cfRule type="colorScale" priority="11351">
      <colorScale>
        <cfvo type="min"/>
        <cfvo type="max"/>
        <color rgb="FF63BE7B"/>
        <color rgb="FFFCFCFF"/>
      </colorScale>
    </cfRule>
  </conditionalFormatting>
  <conditionalFormatting sqref="KJJ16">
    <cfRule type="colorScale" priority="13398">
      <colorScale>
        <cfvo type="min"/>
        <cfvo type="max"/>
        <color rgb="FFFF7128"/>
        <color rgb="FFFFEF9C"/>
      </colorScale>
    </cfRule>
    <cfRule type="colorScale" priority="154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JL16">
    <cfRule type="cellIs" dxfId="3" priority="1110" operator="equal">
      <formula>"暂停"</formula>
    </cfRule>
    <cfRule type="cellIs" dxfId="2" priority="3158" operator="equal">
      <formula>"上调"</formula>
    </cfRule>
    <cfRule type="cellIs" dxfId="1" priority="5206" operator="equal">
      <formula>"下调"</formula>
    </cfRule>
    <cfRule type="cellIs" dxfId="0" priority="7254" operator="equal">
      <formula>"不变"</formula>
    </cfRule>
    <cfRule type="iconSet" priority="9302">
      <iconSet iconSet="3Arrows">
        <cfvo type="percent" val="0"/>
        <cfvo type="percent" val="33"/>
        <cfvo type="percent" val="67"/>
      </iconSet>
    </cfRule>
  </conditionalFormatting>
  <conditionalFormatting sqref="KJP16">
    <cfRule type="colorScale" priority="11350">
      <colorScale>
        <cfvo type="min"/>
        <cfvo type="max"/>
        <color rgb="FF63BE7B"/>
        <color rgb="FFFCFCFF"/>
      </colorScale>
    </cfRule>
  </conditionalFormatting>
  <conditionalFormatting sqref="KJR16">
    <cfRule type="colorScale" priority="13397">
      <colorScale>
        <cfvo type="min"/>
        <cfvo type="max"/>
        <color rgb="FFFF7128"/>
        <color rgb="FFFFEF9C"/>
      </colorScale>
    </cfRule>
    <cfRule type="colorScale" priority="154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JT16">
    <cfRule type="cellIs" dxfId="3" priority="1109" operator="equal">
      <formula>"暂停"</formula>
    </cfRule>
    <cfRule type="cellIs" dxfId="2" priority="3157" operator="equal">
      <formula>"上调"</formula>
    </cfRule>
    <cfRule type="cellIs" dxfId="1" priority="5205" operator="equal">
      <formula>"下调"</formula>
    </cfRule>
    <cfRule type="cellIs" dxfId="0" priority="7253" operator="equal">
      <formula>"不变"</formula>
    </cfRule>
    <cfRule type="iconSet" priority="9301">
      <iconSet iconSet="3Arrows">
        <cfvo type="percent" val="0"/>
        <cfvo type="percent" val="33"/>
        <cfvo type="percent" val="67"/>
      </iconSet>
    </cfRule>
  </conditionalFormatting>
  <conditionalFormatting sqref="KJX16">
    <cfRule type="colorScale" priority="11349">
      <colorScale>
        <cfvo type="min"/>
        <cfvo type="max"/>
        <color rgb="FF63BE7B"/>
        <color rgb="FFFCFCFF"/>
      </colorScale>
    </cfRule>
  </conditionalFormatting>
  <conditionalFormatting sqref="KJZ16">
    <cfRule type="colorScale" priority="13396">
      <colorScale>
        <cfvo type="min"/>
        <cfvo type="max"/>
        <color rgb="FFFF7128"/>
        <color rgb="FFFFEF9C"/>
      </colorScale>
    </cfRule>
    <cfRule type="colorScale" priority="154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KB16">
    <cfRule type="cellIs" dxfId="3" priority="1108" operator="equal">
      <formula>"暂停"</formula>
    </cfRule>
    <cfRule type="cellIs" dxfId="2" priority="3156" operator="equal">
      <formula>"上调"</formula>
    </cfRule>
    <cfRule type="cellIs" dxfId="1" priority="5204" operator="equal">
      <formula>"下调"</formula>
    </cfRule>
    <cfRule type="cellIs" dxfId="0" priority="7252" operator="equal">
      <formula>"不变"</formula>
    </cfRule>
    <cfRule type="iconSet" priority="9300">
      <iconSet iconSet="3Arrows">
        <cfvo type="percent" val="0"/>
        <cfvo type="percent" val="33"/>
        <cfvo type="percent" val="67"/>
      </iconSet>
    </cfRule>
  </conditionalFormatting>
  <conditionalFormatting sqref="KKF16">
    <cfRule type="colorScale" priority="11348">
      <colorScale>
        <cfvo type="min"/>
        <cfvo type="max"/>
        <color rgb="FF63BE7B"/>
        <color rgb="FFFCFCFF"/>
      </colorScale>
    </cfRule>
  </conditionalFormatting>
  <conditionalFormatting sqref="KKH16">
    <cfRule type="colorScale" priority="13395">
      <colorScale>
        <cfvo type="min"/>
        <cfvo type="max"/>
        <color rgb="FFFF7128"/>
        <color rgb="FFFFEF9C"/>
      </colorScale>
    </cfRule>
    <cfRule type="colorScale" priority="15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KJ16">
    <cfRule type="cellIs" dxfId="3" priority="1107" operator="equal">
      <formula>"暂停"</formula>
    </cfRule>
    <cfRule type="cellIs" dxfId="2" priority="3155" operator="equal">
      <formula>"上调"</formula>
    </cfRule>
    <cfRule type="cellIs" dxfId="1" priority="5203" operator="equal">
      <formula>"下调"</formula>
    </cfRule>
    <cfRule type="cellIs" dxfId="0" priority="7251" operator="equal">
      <formula>"不变"</formula>
    </cfRule>
    <cfRule type="iconSet" priority="9299">
      <iconSet iconSet="3Arrows">
        <cfvo type="percent" val="0"/>
        <cfvo type="percent" val="33"/>
        <cfvo type="percent" val="67"/>
      </iconSet>
    </cfRule>
  </conditionalFormatting>
  <conditionalFormatting sqref="KKN16">
    <cfRule type="colorScale" priority="11347">
      <colorScale>
        <cfvo type="min"/>
        <cfvo type="max"/>
        <color rgb="FF63BE7B"/>
        <color rgb="FFFCFCFF"/>
      </colorScale>
    </cfRule>
  </conditionalFormatting>
  <conditionalFormatting sqref="KKP16">
    <cfRule type="colorScale" priority="13394">
      <colorScale>
        <cfvo type="min"/>
        <cfvo type="max"/>
        <color rgb="FFFF7128"/>
        <color rgb="FFFFEF9C"/>
      </colorScale>
    </cfRule>
    <cfRule type="colorScale" priority="154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KR16">
    <cfRule type="cellIs" dxfId="3" priority="1106" operator="equal">
      <formula>"暂停"</formula>
    </cfRule>
    <cfRule type="cellIs" dxfId="2" priority="3154" operator="equal">
      <formula>"上调"</formula>
    </cfRule>
    <cfRule type="cellIs" dxfId="1" priority="5202" operator="equal">
      <formula>"下调"</formula>
    </cfRule>
    <cfRule type="cellIs" dxfId="0" priority="7250" operator="equal">
      <formula>"不变"</formula>
    </cfRule>
    <cfRule type="iconSet" priority="9298">
      <iconSet iconSet="3Arrows">
        <cfvo type="percent" val="0"/>
        <cfvo type="percent" val="33"/>
        <cfvo type="percent" val="67"/>
      </iconSet>
    </cfRule>
  </conditionalFormatting>
  <conditionalFormatting sqref="KKV16">
    <cfRule type="colorScale" priority="11346">
      <colorScale>
        <cfvo type="min"/>
        <cfvo type="max"/>
        <color rgb="FF63BE7B"/>
        <color rgb="FFFCFCFF"/>
      </colorScale>
    </cfRule>
  </conditionalFormatting>
  <conditionalFormatting sqref="KKX16">
    <cfRule type="colorScale" priority="13393">
      <colorScale>
        <cfvo type="min"/>
        <cfvo type="max"/>
        <color rgb="FFFF7128"/>
        <color rgb="FFFFEF9C"/>
      </colorScale>
    </cfRule>
    <cfRule type="colorScale" priority="15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KZ16">
    <cfRule type="cellIs" dxfId="3" priority="1105" operator="equal">
      <formula>"暂停"</formula>
    </cfRule>
    <cfRule type="cellIs" dxfId="2" priority="3153" operator="equal">
      <formula>"上调"</formula>
    </cfRule>
    <cfRule type="cellIs" dxfId="1" priority="5201" operator="equal">
      <formula>"下调"</formula>
    </cfRule>
    <cfRule type="cellIs" dxfId="0" priority="7249" operator="equal">
      <formula>"不变"</formula>
    </cfRule>
    <cfRule type="iconSet" priority="9297">
      <iconSet iconSet="3Arrows">
        <cfvo type="percent" val="0"/>
        <cfvo type="percent" val="33"/>
        <cfvo type="percent" val="67"/>
      </iconSet>
    </cfRule>
  </conditionalFormatting>
  <conditionalFormatting sqref="KLD16">
    <cfRule type="colorScale" priority="11345">
      <colorScale>
        <cfvo type="min"/>
        <cfvo type="max"/>
        <color rgb="FF63BE7B"/>
        <color rgb="FFFCFCFF"/>
      </colorScale>
    </cfRule>
  </conditionalFormatting>
  <conditionalFormatting sqref="KLF16">
    <cfRule type="colorScale" priority="13392">
      <colorScale>
        <cfvo type="min"/>
        <cfvo type="max"/>
        <color rgb="FFFF7128"/>
        <color rgb="FFFFEF9C"/>
      </colorScale>
    </cfRule>
    <cfRule type="colorScale" priority="154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LH16">
    <cfRule type="cellIs" dxfId="3" priority="1104" operator="equal">
      <formula>"暂停"</formula>
    </cfRule>
    <cfRule type="cellIs" dxfId="2" priority="3152" operator="equal">
      <formula>"上调"</formula>
    </cfRule>
    <cfRule type="cellIs" dxfId="1" priority="5200" operator="equal">
      <formula>"下调"</formula>
    </cfRule>
    <cfRule type="cellIs" dxfId="0" priority="7248" operator="equal">
      <formula>"不变"</formula>
    </cfRule>
    <cfRule type="iconSet" priority="9296">
      <iconSet iconSet="3Arrows">
        <cfvo type="percent" val="0"/>
        <cfvo type="percent" val="33"/>
        <cfvo type="percent" val="67"/>
      </iconSet>
    </cfRule>
  </conditionalFormatting>
  <conditionalFormatting sqref="KLL16">
    <cfRule type="colorScale" priority="11344">
      <colorScale>
        <cfvo type="min"/>
        <cfvo type="max"/>
        <color rgb="FF63BE7B"/>
        <color rgb="FFFCFCFF"/>
      </colorScale>
    </cfRule>
  </conditionalFormatting>
  <conditionalFormatting sqref="KLN16">
    <cfRule type="colorScale" priority="13391">
      <colorScale>
        <cfvo type="min"/>
        <cfvo type="max"/>
        <color rgb="FFFF7128"/>
        <color rgb="FFFFEF9C"/>
      </colorScale>
    </cfRule>
    <cfRule type="colorScale" priority="154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LP16">
    <cfRule type="cellIs" dxfId="3" priority="1103" operator="equal">
      <formula>"暂停"</formula>
    </cfRule>
    <cfRule type="cellIs" dxfId="2" priority="3151" operator="equal">
      <formula>"上调"</formula>
    </cfRule>
    <cfRule type="cellIs" dxfId="1" priority="5199" operator="equal">
      <formula>"下调"</formula>
    </cfRule>
    <cfRule type="cellIs" dxfId="0" priority="7247" operator="equal">
      <formula>"不变"</formula>
    </cfRule>
    <cfRule type="iconSet" priority="9295">
      <iconSet iconSet="3Arrows">
        <cfvo type="percent" val="0"/>
        <cfvo type="percent" val="33"/>
        <cfvo type="percent" val="67"/>
      </iconSet>
    </cfRule>
  </conditionalFormatting>
  <conditionalFormatting sqref="KLT16">
    <cfRule type="colorScale" priority="11343">
      <colorScale>
        <cfvo type="min"/>
        <cfvo type="max"/>
        <color rgb="FF63BE7B"/>
        <color rgb="FFFCFCFF"/>
      </colorScale>
    </cfRule>
  </conditionalFormatting>
  <conditionalFormatting sqref="KLV16">
    <cfRule type="colorScale" priority="13390">
      <colorScale>
        <cfvo type="min"/>
        <cfvo type="max"/>
        <color rgb="FFFF7128"/>
        <color rgb="FFFFEF9C"/>
      </colorScale>
    </cfRule>
    <cfRule type="colorScale" priority="154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LX16">
    <cfRule type="cellIs" dxfId="3" priority="1102" operator="equal">
      <formula>"暂停"</formula>
    </cfRule>
    <cfRule type="cellIs" dxfId="2" priority="3150" operator="equal">
      <formula>"上调"</formula>
    </cfRule>
    <cfRule type="cellIs" dxfId="1" priority="5198" operator="equal">
      <formula>"下调"</formula>
    </cfRule>
    <cfRule type="cellIs" dxfId="0" priority="7246" operator="equal">
      <formula>"不变"</formula>
    </cfRule>
    <cfRule type="iconSet" priority="9294">
      <iconSet iconSet="3Arrows">
        <cfvo type="percent" val="0"/>
        <cfvo type="percent" val="33"/>
        <cfvo type="percent" val="67"/>
      </iconSet>
    </cfRule>
  </conditionalFormatting>
  <conditionalFormatting sqref="KMB16">
    <cfRule type="colorScale" priority="11342">
      <colorScale>
        <cfvo type="min"/>
        <cfvo type="max"/>
        <color rgb="FF63BE7B"/>
        <color rgb="FFFCFCFF"/>
      </colorScale>
    </cfRule>
  </conditionalFormatting>
  <conditionalFormatting sqref="KMD16">
    <cfRule type="colorScale" priority="13389">
      <colorScale>
        <cfvo type="min"/>
        <cfvo type="max"/>
        <color rgb="FFFF7128"/>
        <color rgb="FFFFEF9C"/>
      </colorScale>
    </cfRule>
    <cfRule type="colorScale" priority="154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MF16">
    <cfRule type="cellIs" dxfId="3" priority="1101" operator="equal">
      <formula>"暂停"</formula>
    </cfRule>
    <cfRule type="cellIs" dxfId="2" priority="3149" operator="equal">
      <formula>"上调"</formula>
    </cfRule>
    <cfRule type="cellIs" dxfId="1" priority="5197" operator="equal">
      <formula>"下调"</formula>
    </cfRule>
    <cfRule type="cellIs" dxfId="0" priority="7245" operator="equal">
      <formula>"不变"</formula>
    </cfRule>
    <cfRule type="iconSet" priority="9293">
      <iconSet iconSet="3Arrows">
        <cfvo type="percent" val="0"/>
        <cfvo type="percent" val="33"/>
        <cfvo type="percent" val="67"/>
      </iconSet>
    </cfRule>
  </conditionalFormatting>
  <conditionalFormatting sqref="KMJ16">
    <cfRule type="colorScale" priority="11341">
      <colorScale>
        <cfvo type="min"/>
        <cfvo type="max"/>
        <color rgb="FF63BE7B"/>
        <color rgb="FFFCFCFF"/>
      </colorScale>
    </cfRule>
  </conditionalFormatting>
  <conditionalFormatting sqref="KML16">
    <cfRule type="colorScale" priority="13388">
      <colorScale>
        <cfvo type="min"/>
        <cfvo type="max"/>
        <color rgb="FFFF7128"/>
        <color rgb="FFFFEF9C"/>
      </colorScale>
    </cfRule>
    <cfRule type="colorScale" priority="154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MN16">
    <cfRule type="cellIs" dxfId="3" priority="1100" operator="equal">
      <formula>"暂停"</formula>
    </cfRule>
    <cfRule type="cellIs" dxfId="2" priority="3148" operator="equal">
      <formula>"上调"</formula>
    </cfRule>
    <cfRule type="cellIs" dxfId="1" priority="5196" operator="equal">
      <formula>"下调"</formula>
    </cfRule>
    <cfRule type="cellIs" dxfId="0" priority="7244" operator="equal">
      <formula>"不变"</formula>
    </cfRule>
    <cfRule type="iconSet" priority="9292">
      <iconSet iconSet="3Arrows">
        <cfvo type="percent" val="0"/>
        <cfvo type="percent" val="33"/>
        <cfvo type="percent" val="67"/>
      </iconSet>
    </cfRule>
  </conditionalFormatting>
  <conditionalFormatting sqref="KMR16">
    <cfRule type="colorScale" priority="11340">
      <colorScale>
        <cfvo type="min"/>
        <cfvo type="max"/>
        <color rgb="FF63BE7B"/>
        <color rgb="FFFCFCFF"/>
      </colorScale>
    </cfRule>
  </conditionalFormatting>
  <conditionalFormatting sqref="KMT16">
    <cfRule type="colorScale" priority="13387">
      <colorScale>
        <cfvo type="min"/>
        <cfvo type="max"/>
        <color rgb="FFFF7128"/>
        <color rgb="FFFFEF9C"/>
      </colorScale>
    </cfRule>
    <cfRule type="colorScale" priority="154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MV16">
    <cfRule type="cellIs" dxfId="3" priority="1099" operator="equal">
      <formula>"暂停"</formula>
    </cfRule>
    <cfRule type="cellIs" dxfId="2" priority="3147" operator="equal">
      <formula>"上调"</formula>
    </cfRule>
    <cfRule type="cellIs" dxfId="1" priority="5195" operator="equal">
      <formula>"下调"</formula>
    </cfRule>
    <cfRule type="cellIs" dxfId="0" priority="7243" operator="equal">
      <formula>"不变"</formula>
    </cfRule>
    <cfRule type="iconSet" priority="9291">
      <iconSet iconSet="3Arrows">
        <cfvo type="percent" val="0"/>
        <cfvo type="percent" val="33"/>
        <cfvo type="percent" val="67"/>
      </iconSet>
    </cfRule>
  </conditionalFormatting>
  <conditionalFormatting sqref="KMZ16">
    <cfRule type="colorScale" priority="11339">
      <colorScale>
        <cfvo type="min"/>
        <cfvo type="max"/>
        <color rgb="FF63BE7B"/>
        <color rgb="FFFCFCFF"/>
      </colorScale>
    </cfRule>
  </conditionalFormatting>
  <conditionalFormatting sqref="KNB16">
    <cfRule type="colorScale" priority="13386">
      <colorScale>
        <cfvo type="min"/>
        <cfvo type="max"/>
        <color rgb="FFFF7128"/>
        <color rgb="FFFFEF9C"/>
      </colorScale>
    </cfRule>
    <cfRule type="colorScale" priority="154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ND16">
    <cfRule type="cellIs" dxfId="3" priority="1098" operator="equal">
      <formula>"暂停"</formula>
    </cfRule>
    <cfRule type="cellIs" dxfId="2" priority="3146" operator="equal">
      <formula>"上调"</formula>
    </cfRule>
    <cfRule type="cellIs" dxfId="1" priority="5194" operator="equal">
      <formula>"下调"</formula>
    </cfRule>
    <cfRule type="cellIs" dxfId="0" priority="7242" operator="equal">
      <formula>"不变"</formula>
    </cfRule>
    <cfRule type="iconSet" priority="9290">
      <iconSet iconSet="3Arrows">
        <cfvo type="percent" val="0"/>
        <cfvo type="percent" val="33"/>
        <cfvo type="percent" val="67"/>
      </iconSet>
    </cfRule>
  </conditionalFormatting>
  <conditionalFormatting sqref="KNH16">
    <cfRule type="colorScale" priority="11338">
      <colorScale>
        <cfvo type="min"/>
        <cfvo type="max"/>
        <color rgb="FF63BE7B"/>
        <color rgb="FFFCFCFF"/>
      </colorScale>
    </cfRule>
  </conditionalFormatting>
  <conditionalFormatting sqref="KNJ16">
    <cfRule type="colorScale" priority="13385">
      <colorScale>
        <cfvo type="min"/>
        <cfvo type="max"/>
        <color rgb="FFFF7128"/>
        <color rgb="FFFFEF9C"/>
      </colorScale>
    </cfRule>
    <cfRule type="colorScale" priority="154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NL16">
    <cfRule type="cellIs" dxfId="3" priority="1097" operator="equal">
      <formula>"暂停"</formula>
    </cfRule>
    <cfRule type="cellIs" dxfId="2" priority="3145" operator="equal">
      <formula>"上调"</formula>
    </cfRule>
    <cfRule type="cellIs" dxfId="1" priority="5193" operator="equal">
      <formula>"下调"</formula>
    </cfRule>
    <cfRule type="cellIs" dxfId="0" priority="7241" operator="equal">
      <formula>"不变"</formula>
    </cfRule>
    <cfRule type="iconSet" priority="9289">
      <iconSet iconSet="3Arrows">
        <cfvo type="percent" val="0"/>
        <cfvo type="percent" val="33"/>
        <cfvo type="percent" val="67"/>
      </iconSet>
    </cfRule>
  </conditionalFormatting>
  <conditionalFormatting sqref="KNP16">
    <cfRule type="colorScale" priority="11337">
      <colorScale>
        <cfvo type="min"/>
        <cfvo type="max"/>
        <color rgb="FF63BE7B"/>
        <color rgb="FFFCFCFF"/>
      </colorScale>
    </cfRule>
  </conditionalFormatting>
  <conditionalFormatting sqref="KNR16">
    <cfRule type="colorScale" priority="13384">
      <colorScale>
        <cfvo type="min"/>
        <cfvo type="max"/>
        <color rgb="FFFF7128"/>
        <color rgb="FFFFEF9C"/>
      </colorScale>
    </cfRule>
    <cfRule type="colorScale" priority="154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NT16">
    <cfRule type="cellIs" dxfId="3" priority="1096" operator="equal">
      <formula>"暂停"</formula>
    </cfRule>
    <cfRule type="cellIs" dxfId="2" priority="3144" operator="equal">
      <formula>"上调"</formula>
    </cfRule>
    <cfRule type="cellIs" dxfId="1" priority="5192" operator="equal">
      <formula>"下调"</formula>
    </cfRule>
    <cfRule type="cellIs" dxfId="0" priority="7240" operator="equal">
      <formula>"不变"</formula>
    </cfRule>
    <cfRule type="iconSet" priority="9288">
      <iconSet iconSet="3Arrows">
        <cfvo type="percent" val="0"/>
        <cfvo type="percent" val="33"/>
        <cfvo type="percent" val="67"/>
      </iconSet>
    </cfRule>
  </conditionalFormatting>
  <conditionalFormatting sqref="KNX16">
    <cfRule type="colorScale" priority="11336">
      <colorScale>
        <cfvo type="min"/>
        <cfvo type="max"/>
        <color rgb="FF63BE7B"/>
        <color rgb="FFFCFCFF"/>
      </colorScale>
    </cfRule>
  </conditionalFormatting>
  <conditionalFormatting sqref="KNZ16">
    <cfRule type="colorScale" priority="13383">
      <colorScale>
        <cfvo type="min"/>
        <cfvo type="max"/>
        <color rgb="FFFF7128"/>
        <color rgb="FFFFEF9C"/>
      </colorScale>
    </cfRule>
    <cfRule type="colorScale" priority="154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OB16">
    <cfRule type="cellIs" dxfId="3" priority="1095" operator="equal">
      <formula>"暂停"</formula>
    </cfRule>
    <cfRule type="cellIs" dxfId="2" priority="3143" operator="equal">
      <formula>"上调"</formula>
    </cfRule>
    <cfRule type="cellIs" dxfId="1" priority="5191" operator="equal">
      <formula>"下调"</formula>
    </cfRule>
    <cfRule type="cellIs" dxfId="0" priority="7239" operator="equal">
      <formula>"不变"</formula>
    </cfRule>
    <cfRule type="iconSet" priority="9287">
      <iconSet iconSet="3Arrows">
        <cfvo type="percent" val="0"/>
        <cfvo type="percent" val="33"/>
        <cfvo type="percent" val="67"/>
      </iconSet>
    </cfRule>
  </conditionalFormatting>
  <conditionalFormatting sqref="KOF16">
    <cfRule type="colorScale" priority="11335">
      <colorScale>
        <cfvo type="min"/>
        <cfvo type="max"/>
        <color rgb="FF63BE7B"/>
        <color rgb="FFFCFCFF"/>
      </colorScale>
    </cfRule>
  </conditionalFormatting>
  <conditionalFormatting sqref="KOH16">
    <cfRule type="colorScale" priority="13382">
      <colorScale>
        <cfvo type="min"/>
        <cfvo type="max"/>
        <color rgb="FFFF7128"/>
        <color rgb="FFFFEF9C"/>
      </colorScale>
    </cfRule>
    <cfRule type="colorScale" priority="154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OJ16">
    <cfRule type="cellIs" dxfId="3" priority="1094" operator="equal">
      <formula>"暂停"</formula>
    </cfRule>
    <cfRule type="cellIs" dxfId="2" priority="3142" operator="equal">
      <formula>"上调"</formula>
    </cfRule>
    <cfRule type="cellIs" dxfId="1" priority="5190" operator="equal">
      <formula>"下调"</formula>
    </cfRule>
    <cfRule type="cellIs" dxfId="0" priority="7238" operator="equal">
      <formula>"不变"</formula>
    </cfRule>
    <cfRule type="iconSet" priority="9286">
      <iconSet iconSet="3Arrows">
        <cfvo type="percent" val="0"/>
        <cfvo type="percent" val="33"/>
        <cfvo type="percent" val="67"/>
      </iconSet>
    </cfRule>
  </conditionalFormatting>
  <conditionalFormatting sqref="KON16">
    <cfRule type="colorScale" priority="11334">
      <colorScale>
        <cfvo type="min"/>
        <cfvo type="max"/>
        <color rgb="FF63BE7B"/>
        <color rgb="FFFCFCFF"/>
      </colorScale>
    </cfRule>
  </conditionalFormatting>
  <conditionalFormatting sqref="KOP16">
    <cfRule type="colorScale" priority="13381">
      <colorScale>
        <cfvo type="min"/>
        <cfvo type="max"/>
        <color rgb="FFFF7128"/>
        <color rgb="FFFFEF9C"/>
      </colorScale>
    </cfRule>
    <cfRule type="colorScale" priority="15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OR16">
    <cfRule type="cellIs" dxfId="3" priority="1093" operator="equal">
      <formula>"暂停"</formula>
    </cfRule>
    <cfRule type="cellIs" dxfId="2" priority="3141" operator="equal">
      <formula>"上调"</formula>
    </cfRule>
    <cfRule type="cellIs" dxfId="1" priority="5189" operator="equal">
      <formula>"下调"</formula>
    </cfRule>
    <cfRule type="cellIs" dxfId="0" priority="7237" operator="equal">
      <formula>"不变"</formula>
    </cfRule>
    <cfRule type="iconSet" priority="9285">
      <iconSet iconSet="3Arrows">
        <cfvo type="percent" val="0"/>
        <cfvo type="percent" val="33"/>
        <cfvo type="percent" val="67"/>
      </iconSet>
    </cfRule>
  </conditionalFormatting>
  <conditionalFormatting sqref="KOV16">
    <cfRule type="colorScale" priority="11333">
      <colorScale>
        <cfvo type="min"/>
        <cfvo type="max"/>
        <color rgb="FF63BE7B"/>
        <color rgb="FFFCFCFF"/>
      </colorScale>
    </cfRule>
  </conditionalFormatting>
  <conditionalFormatting sqref="KOX16">
    <cfRule type="colorScale" priority="13380">
      <colorScale>
        <cfvo type="min"/>
        <cfvo type="max"/>
        <color rgb="FFFF7128"/>
        <color rgb="FFFFEF9C"/>
      </colorScale>
    </cfRule>
    <cfRule type="colorScale" priority="154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OZ16">
    <cfRule type="cellIs" dxfId="3" priority="1092" operator="equal">
      <formula>"暂停"</formula>
    </cfRule>
    <cfRule type="cellIs" dxfId="2" priority="3140" operator="equal">
      <formula>"上调"</formula>
    </cfRule>
    <cfRule type="cellIs" dxfId="1" priority="5188" operator="equal">
      <formula>"下调"</formula>
    </cfRule>
    <cfRule type="cellIs" dxfId="0" priority="7236" operator="equal">
      <formula>"不变"</formula>
    </cfRule>
    <cfRule type="iconSet" priority="9284">
      <iconSet iconSet="3Arrows">
        <cfvo type="percent" val="0"/>
        <cfvo type="percent" val="33"/>
        <cfvo type="percent" val="67"/>
      </iconSet>
    </cfRule>
  </conditionalFormatting>
  <conditionalFormatting sqref="KPD16">
    <cfRule type="colorScale" priority="11332">
      <colorScale>
        <cfvo type="min"/>
        <cfvo type="max"/>
        <color rgb="FF63BE7B"/>
        <color rgb="FFFCFCFF"/>
      </colorScale>
    </cfRule>
  </conditionalFormatting>
  <conditionalFormatting sqref="KPF16">
    <cfRule type="colorScale" priority="13379">
      <colorScale>
        <cfvo type="min"/>
        <cfvo type="max"/>
        <color rgb="FFFF7128"/>
        <color rgb="FFFFEF9C"/>
      </colorScale>
    </cfRule>
    <cfRule type="colorScale" priority="154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PH16">
    <cfRule type="cellIs" dxfId="3" priority="1091" operator="equal">
      <formula>"暂停"</formula>
    </cfRule>
    <cfRule type="cellIs" dxfId="2" priority="3139" operator="equal">
      <formula>"上调"</formula>
    </cfRule>
    <cfRule type="cellIs" dxfId="1" priority="5187" operator="equal">
      <formula>"下调"</formula>
    </cfRule>
    <cfRule type="cellIs" dxfId="0" priority="7235" operator="equal">
      <formula>"不变"</formula>
    </cfRule>
    <cfRule type="iconSet" priority="9283">
      <iconSet iconSet="3Arrows">
        <cfvo type="percent" val="0"/>
        <cfvo type="percent" val="33"/>
        <cfvo type="percent" val="67"/>
      </iconSet>
    </cfRule>
  </conditionalFormatting>
  <conditionalFormatting sqref="KPL16">
    <cfRule type="colorScale" priority="11331">
      <colorScale>
        <cfvo type="min"/>
        <cfvo type="max"/>
        <color rgb="FF63BE7B"/>
        <color rgb="FFFCFCFF"/>
      </colorScale>
    </cfRule>
  </conditionalFormatting>
  <conditionalFormatting sqref="KPN16">
    <cfRule type="colorScale" priority="13378">
      <colorScale>
        <cfvo type="min"/>
        <cfvo type="max"/>
        <color rgb="FFFF7128"/>
        <color rgb="FFFFEF9C"/>
      </colorScale>
    </cfRule>
    <cfRule type="colorScale" priority="154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PP16">
    <cfRule type="cellIs" dxfId="3" priority="1090" operator="equal">
      <formula>"暂停"</formula>
    </cfRule>
    <cfRule type="cellIs" dxfId="2" priority="3138" operator="equal">
      <formula>"上调"</formula>
    </cfRule>
    <cfRule type="cellIs" dxfId="1" priority="5186" operator="equal">
      <formula>"下调"</formula>
    </cfRule>
    <cfRule type="cellIs" dxfId="0" priority="7234" operator="equal">
      <formula>"不变"</formula>
    </cfRule>
    <cfRule type="iconSet" priority="9282">
      <iconSet iconSet="3Arrows">
        <cfvo type="percent" val="0"/>
        <cfvo type="percent" val="33"/>
        <cfvo type="percent" val="67"/>
      </iconSet>
    </cfRule>
  </conditionalFormatting>
  <conditionalFormatting sqref="KPT16">
    <cfRule type="colorScale" priority="11330">
      <colorScale>
        <cfvo type="min"/>
        <cfvo type="max"/>
        <color rgb="FF63BE7B"/>
        <color rgb="FFFCFCFF"/>
      </colorScale>
    </cfRule>
  </conditionalFormatting>
  <conditionalFormatting sqref="KPV16">
    <cfRule type="colorScale" priority="13377">
      <colorScale>
        <cfvo type="min"/>
        <cfvo type="max"/>
        <color rgb="FFFF7128"/>
        <color rgb="FFFFEF9C"/>
      </colorScale>
    </cfRule>
    <cfRule type="colorScale" priority="154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PX16">
    <cfRule type="cellIs" dxfId="3" priority="1089" operator="equal">
      <formula>"暂停"</formula>
    </cfRule>
    <cfRule type="cellIs" dxfId="2" priority="3137" operator="equal">
      <formula>"上调"</formula>
    </cfRule>
    <cfRule type="cellIs" dxfId="1" priority="5185" operator="equal">
      <formula>"下调"</formula>
    </cfRule>
    <cfRule type="cellIs" dxfId="0" priority="7233" operator="equal">
      <formula>"不变"</formula>
    </cfRule>
    <cfRule type="iconSet" priority="9281">
      <iconSet iconSet="3Arrows">
        <cfvo type="percent" val="0"/>
        <cfvo type="percent" val="33"/>
        <cfvo type="percent" val="67"/>
      </iconSet>
    </cfRule>
  </conditionalFormatting>
  <conditionalFormatting sqref="KQB16">
    <cfRule type="colorScale" priority="11329">
      <colorScale>
        <cfvo type="min"/>
        <cfvo type="max"/>
        <color rgb="FF63BE7B"/>
        <color rgb="FFFCFCFF"/>
      </colorScale>
    </cfRule>
  </conditionalFormatting>
  <conditionalFormatting sqref="KQD16">
    <cfRule type="colorScale" priority="13376">
      <colorScale>
        <cfvo type="min"/>
        <cfvo type="max"/>
        <color rgb="FFFF7128"/>
        <color rgb="FFFFEF9C"/>
      </colorScale>
    </cfRule>
    <cfRule type="colorScale" priority="15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QF16">
    <cfRule type="cellIs" dxfId="3" priority="1088" operator="equal">
      <formula>"暂停"</formula>
    </cfRule>
    <cfRule type="cellIs" dxfId="2" priority="3136" operator="equal">
      <formula>"上调"</formula>
    </cfRule>
    <cfRule type="cellIs" dxfId="1" priority="5184" operator="equal">
      <formula>"下调"</formula>
    </cfRule>
    <cfRule type="cellIs" dxfId="0" priority="7232" operator="equal">
      <formula>"不变"</formula>
    </cfRule>
    <cfRule type="iconSet" priority="9280">
      <iconSet iconSet="3Arrows">
        <cfvo type="percent" val="0"/>
        <cfvo type="percent" val="33"/>
        <cfvo type="percent" val="67"/>
      </iconSet>
    </cfRule>
  </conditionalFormatting>
  <conditionalFormatting sqref="KQJ16">
    <cfRule type="colorScale" priority="11328">
      <colorScale>
        <cfvo type="min"/>
        <cfvo type="max"/>
        <color rgb="FF63BE7B"/>
        <color rgb="FFFCFCFF"/>
      </colorScale>
    </cfRule>
  </conditionalFormatting>
  <conditionalFormatting sqref="KQL16">
    <cfRule type="colorScale" priority="13375">
      <colorScale>
        <cfvo type="min"/>
        <cfvo type="max"/>
        <color rgb="FFFF7128"/>
        <color rgb="FFFFEF9C"/>
      </colorScale>
    </cfRule>
    <cfRule type="colorScale" priority="154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QN16">
    <cfRule type="cellIs" dxfId="3" priority="1087" operator="equal">
      <formula>"暂停"</formula>
    </cfRule>
    <cfRule type="cellIs" dxfId="2" priority="3135" operator="equal">
      <formula>"上调"</formula>
    </cfRule>
    <cfRule type="cellIs" dxfId="1" priority="5183" operator="equal">
      <formula>"下调"</formula>
    </cfRule>
    <cfRule type="cellIs" dxfId="0" priority="7231" operator="equal">
      <formula>"不变"</formula>
    </cfRule>
    <cfRule type="iconSet" priority="9279">
      <iconSet iconSet="3Arrows">
        <cfvo type="percent" val="0"/>
        <cfvo type="percent" val="33"/>
        <cfvo type="percent" val="67"/>
      </iconSet>
    </cfRule>
  </conditionalFormatting>
  <conditionalFormatting sqref="KQR16">
    <cfRule type="colorScale" priority="11327">
      <colorScale>
        <cfvo type="min"/>
        <cfvo type="max"/>
        <color rgb="FF63BE7B"/>
        <color rgb="FFFCFCFF"/>
      </colorScale>
    </cfRule>
  </conditionalFormatting>
  <conditionalFormatting sqref="KQT16">
    <cfRule type="colorScale" priority="13374">
      <colorScale>
        <cfvo type="min"/>
        <cfvo type="max"/>
        <color rgb="FFFF7128"/>
        <color rgb="FFFFEF9C"/>
      </colorScale>
    </cfRule>
    <cfRule type="colorScale" priority="154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QV16">
    <cfRule type="cellIs" dxfId="3" priority="1086" operator="equal">
      <formula>"暂停"</formula>
    </cfRule>
    <cfRule type="cellIs" dxfId="2" priority="3134" operator="equal">
      <formula>"上调"</formula>
    </cfRule>
    <cfRule type="cellIs" dxfId="1" priority="5182" operator="equal">
      <formula>"下调"</formula>
    </cfRule>
    <cfRule type="cellIs" dxfId="0" priority="7230" operator="equal">
      <formula>"不变"</formula>
    </cfRule>
    <cfRule type="iconSet" priority="9278">
      <iconSet iconSet="3Arrows">
        <cfvo type="percent" val="0"/>
        <cfvo type="percent" val="33"/>
        <cfvo type="percent" val="67"/>
      </iconSet>
    </cfRule>
  </conditionalFormatting>
  <conditionalFormatting sqref="KQZ16">
    <cfRule type="colorScale" priority="11326">
      <colorScale>
        <cfvo type="min"/>
        <cfvo type="max"/>
        <color rgb="FF63BE7B"/>
        <color rgb="FFFCFCFF"/>
      </colorScale>
    </cfRule>
  </conditionalFormatting>
  <conditionalFormatting sqref="KRB16">
    <cfRule type="colorScale" priority="13373">
      <colorScale>
        <cfvo type="min"/>
        <cfvo type="max"/>
        <color rgb="FFFF7128"/>
        <color rgb="FFFFEF9C"/>
      </colorScale>
    </cfRule>
    <cfRule type="colorScale" priority="154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RD16">
    <cfRule type="cellIs" dxfId="3" priority="1085" operator="equal">
      <formula>"暂停"</formula>
    </cfRule>
    <cfRule type="cellIs" dxfId="2" priority="3133" operator="equal">
      <formula>"上调"</formula>
    </cfRule>
    <cfRule type="cellIs" dxfId="1" priority="5181" operator="equal">
      <formula>"下调"</formula>
    </cfRule>
    <cfRule type="cellIs" dxfId="0" priority="7229" operator="equal">
      <formula>"不变"</formula>
    </cfRule>
    <cfRule type="iconSet" priority="9277">
      <iconSet iconSet="3Arrows">
        <cfvo type="percent" val="0"/>
        <cfvo type="percent" val="33"/>
        <cfvo type="percent" val="67"/>
      </iconSet>
    </cfRule>
  </conditionalFormatting>
  <conditionalFormatting sqref="KRH16">
    <cfRule type="colorScale" priority="11325">
      <colorScale>
        <cfvo type="min"/>
        <cfvo type="max"/>
        <color rgb="FF63BE7B"/>
        <color rgb="FFFCFCFF"/>
      </colorScale>
    </cfRule>
  </conditionalFormatting>
  <conditionalFormatting sqref="KRJ16">
    <cfRule type="colorScale" priority="13372">
      <colorScale>
        <cfvo type="min"/>
        <cfvo type="max"/>
        <color rgb="FFFF7128"/>
        <color rgb="FFFFEF9C"/>
      </colorScale>
    </cfRule>
    <cfRule type="colorScale" priority="154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RL16">
    <cfRule type="cellIs" dxfId="3" priority="1084" operator="equal">
      <formula>"暂停"</formula>
    </cfRule>
    <cfRule type="cellIs" dxfId="2" priority="3132" operator="equal">
      <formula>"上调"</formula>
    </cfRule>
    <cfRule type="cellIs" dxfId="1" priority="5180" operator="equal">
      <formula>"下调"</formula>
    </cfRule>
    <cfRule type="cellIs" dxfId="0" priority="7228" operator="equal">
      <formula>"不变"</formula>
    </cfRule>
    <cfRule type="iconSet" priority="9276">
      <iconSet iconSet="3Arrows">
        <cfvo type="percent" val="0"/>
        <cfvo type="percent" val="33"/>
        <cfvo type="percent" val="67"/>
      </iconSet>
    </cfRule>
  </conditionalFormatting>
  <conditionalFormatting sqref="KRP16">
    <cfRule type="colorScale" priority="11324">
      <colorScale>
        <cfvo type="min"/>
        <cfvo type="max"/>
        <color rgb="FF63BE7B"/>
        <color rgb="FFFCFCFF"/>
      </colorScale>
    </cfRule>
  </conditionalFormatting>
  <conditionalFormatting sqref="KRR16">
    <cfRule type="colorScale" priority="13371">
      <colorScale>
        <cfvo type="min"/>
        <cfvo type="max"/>
        <color rgb="FFFF7128"/>
        <color rgb="FFFFEF9C"/>
      </colorScale>
    </cfRule>
    <cfRule type="colorScale" priority="154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RT16">
    <cfRule type="cellIs" dxfId="3" priority="1083" operator="equal">
      <formula>"暂停"</formula>
    </cfRule>
    <cfRule type="cellIs" dxfId="2" priority="3131" operator="equal">
      <formula>"上调"</formula>
    </cfRule>
    <cfRule type="cellIs" dxfId="1" priority="5179" operator="equal">
      <formula>"下调"</formula>
    </cfRule>
    <cfRule type="cellIs" dxfId="0" priority="7227" operator="equal">
      <formula>"不变"</formula>
    </cfRule>
    <cfRule type="iconSet" priority="9275">
      <iconSet iconSet="3Arrows">
        <cfvo type="percent" val="0"/>
        <cfvo type="percent" val="33"/>
        <cfvo type="percent" val="67"/>
      </iconSet>
    </cfRule>
  </conditionalFormatting>
  <conditionalFormatting sqref="KRX16">
    <cfRule type="colorScale" priority="11323">
      <colorScale>
        <cfvo type="min"/>
        <cfvo type="max"/>
        <color rgb="FF63BE7B"/>
        <color rgb="FFFCFCFF"/>
      </colorScale>
    </cfRule>
  </conditionalFormatting>
  <conditionalFormatting sqref="KRZ16">
    <cfRule type="colorScale" priority="13370">
      <colorScale>
        <cfvo type="min"/>
        <cfvo type="max"/>
        <color rgb="FFFF7128"/>
        <color rgb="FFFFEF9C"/>
      </colorScale>
    </cfRule>
    <cfRule type="colorScale" priority="154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SB16">
    <cfRule type="cellIs" dxfId="3" priority="1082" operator="equal">
      <formula>"暂停"</formula>
    </cfRule>
    <cfRule type="cellIs" dxfId="2" priority="3130" operator="equal">
      <formula>"上调"</formula>
    </cfRule>
    <cfRule type="cellIs" dxfId="1" priority="5178" operator="equal">
      <formula>"下调"</formula>
    </cfRule>
    <cfRule type="cellIs" dxfId="0" priority="7226" operator="equal">
      <formula>"不变"</formula>
    </cfRule>
    <cfRule type="iconSet" priority="9274">
      <iconSet iconSet="3Arrows">
        <cfvo type="percent" val="0"/>
        <cfvo type="percent" val="33"/>
        <cfvo type="percent" val="67"/>
      </iconSet>
    </cfRule>
  </conditionalFormatting>
  <conditionalFormatting sqref="KSF16">
    <cfRule type="colorScale" priority="11322">
      <colorScale>
        <cfvo type="min"/>
        <cfvo type="max"/>
        <color rgb="FF63BE7B"/>
        <color rgb="FFFCFCFF"/>
      </colorScale>
    </cfRule>
  </conditionalFormatting>
  <conditionalFormatting sqref="KSH16">
    <cfRule type="colorScale" priority="13369">
      <colorScale>
        <cfvo type="min"/>
        <cfvo type="max"/>
        <color rgb="FFFF7128"/>
        <color rgb="FFFFEF9C"/>
      </colorScale>
    </cfRule>
    <cfRule type="colorScale" priority="15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SJ16">
    <cfRule type="cellIs" dxfId="3" priority="1081" operator="equal">
      <formula>"暂停"</formula>
    </cfRule>
    <cfRule type="cellIs" dxfId="2" priority="3129" operator="equal">
      <formula>"上调"</formula>
    </cfRule>
    <cfRule type="cellIs" dxfId="1" priority="5177" operator="equal">
      <formula>"下调"</formula>
    </cfRule>
    <cfRule type="cellIs" dxfId="0" priority="7225" operator="equal">
      <formula>"不变"</formula>
    </cfRule>
    <cfRule type="iconSet" priority="9273">
      <iconSet iconSet="3Arrows">
        <cfvo type="percent" val="0"/>
        <cfvo type="percent" val="33"/>
        <cfvo type="percent" val="67"/>
      </iconSet>
    </cfRule>
  </conditionalFormatting>
  <conditionalFormatting sqref="KSN16">
    <cfRule type="colorScale" priority="11321">
      <colorScale>
        <cfvo type="min"/>
        <cfvo type="max"/>
        <color rgb="FF63BE7B"/>
        <color rgb="FFFCFCFF"/>
      </colorScale>
    </cfRule>
  </conditionalFormatting>
  <conditionalFormatting sqref="KSP16">
    <cfRule type="colorScale" priority="13368">
      <colorScale>
        <cfvo type="min"/>
        <cfvo type="max"/>
        <color rgb="FFFF7128"/>
        <color rgb="FFFFEF9C"/>
      </colorScale>
    </cfRule>
    <cfRule type="colorScale" priority="154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SR16">
    <cfRule type="cellIs" dxfId="3" priority="1080" operator="equal">
      <formula>"暂停"</formula>
    </cfRule>
    <cfRule type="cellIs" dxfId="2" priority="3128" operator="equal">
      <formula>"上调"</formula>
    </cfRule>
    <cfRule type="cellIs" dxfId="1" priority="5176" operator="equal">
      <formula>"下调"</formula>
    </cfRule>
    <cfRule type="cellIs" dxfId="0" priority="7224" operator="equal">
      <formula>"不变"</formula>
    </cfRule>
    <cfRule type="iconSet" priority="9272">
      <iconSet iconSet="3Arrows">
        <cfvo type="percent" val="0"/>
        <cfvo type="percent" val="33"/>
        <cfvo type="percent" val="67"/>
      </iconSet>
    </cfRule>
  </conditionalFormatting>
  <conditionalFormatting sqref="KSV16">
    <cfRule type="colorScale" priority="11320">
      <colorScale>
        <cfvo type="min"/>
        <cfvo type="max"/>
        <color rgb="FF63BE7B"/>
        <color rgb="FFFCFCFF"/>
      </colorScale>
    </cfRule>
  </conditionalFormatting>
  <conditionalFormatting sqref="KSX16">
    <cfRule type="colorScale" priority="13367">
      <colorScale>
        <cfvo type="min"/>
        <cfvo type="max"/>
        <color rgb="FFFF7128"/>
        <color rgb="FFFFEF9C"/>
      </colorScale>
    </cfRule>
    <cfRule type="colorScale" priority="154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SZ16">
    <cfRule type="cellIs" dxfId="3" priority="1079" operator="equal">
      <formula>"暂停"</formula>
    </cfRule>
    <cfRule type="cellIs" dxfId="2" priority="3127" operator="equal">
      <formula>"上调"</formula>
    </cfRule>
    <cfRule type="cellIs" dxfId="1" priority="5175" operator="equal">
      <formula>"下调"</formula>
    </cfRule>
    <cfRule type="cellIs" dxfId="0" priority="7223" operator="equal">
      <formula>"不变"</formula>
    </cfRule>
    <cfRule type="iconSet" priority="9271">
      <iconSet iconSet="3Arrows">
        <cfvo type="percent" val="0"/>
        <cfvo type="percent" val="33"/>
        <cfvo type="percent" val="67"/>
      </iconSet>
    </cfRule>
  </conditionalFormatting>
  <conditionalFormatting sqref="KTD16">
    <cfRule type="colorScale" priority="11319">
      <colorScale>
        <cfvo type="min"/>
        <cfvo type="max"/>
        <color rgb="FF63BE7B"/>
        <color rgb="FFFCFCFF"/>
      </colorScale>
    </cfRule>
  </conditionalFormatting>
  <conditionalFormatting sqref="KTF16">
    <cfRule type="colorScale" priority="13366">
      <colorScale>
        <cfvo type="min"/>
        <cfvo type="max"/>
        <color rgb="FFFF7128"/>
        <color rgb="FFFFEF9C"/>
      </colorScale>
    </cfRule>
    <cfRule type="colorScale" priority="15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TH16">
    <cfRule type="cellIs" dxfId="3" priority="1078" operator="equal">
      <formula>"暂停"</formula>
    </cfRule>
    <cfRule type="cellIs" dxfId="2" priority="3126" operator="equal">
      <formula>"上调"</formula>
    </cfRule>
    <cfRule type="cellIs" dxfId="1" priority="5174" operator="equal">
      <formula>"下调"</formula>
    </cfRule>
    <cfRule type="cellIs" dxfId="0" priority="7222" operator="equal">
      <formula>"不变"</formula>
    </cfRule>
    <cfRule type="iconSet" priority="9270">
      <iconSet iconSet="3Arrows">
        <cfvo type="percent" val="0"/>
        <cfvo type="percent" val="33"/>
        <cfvo type="percent" val="67"/>
      </iconSet>
    </cfRule>
  </conditionalFormatting>
  <conditionalFormatting sqref="KTL16">
    <cfRule type="colorScale" priority="11318">
      <colorScale>
        <cfvo type="min"/>
        <cfvo type="max"/>
        <color rgb="FF63BE7B"/>
        <color rgb="FFFCFCFF"/>
      </colorScale>
    </cfRule>
  </conditionalFormatting>
  <conditionalFormatting sqref="KTN16">
    <cfRule type="colorScale" priority="13365">
      <colorScale>
        <cfvo type="min"/>
        <cfvo type="max"/>
        <color rgb="FFFF7128"/>
        <color rgb="FFFFEF9C"/>
      </colorScale>
    </cfRule>
    <cfRule type="colorScale" priority="154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TP16">
    <cfRule type="cellIs" dxfId="3" priority="1077" operator="equal">
      <formula>"暂停"</formula>
    </cfRule>
    <cfRule type="cellIs" dxfId="2" priority="3125" operator="equal">
      <formula>"上调"</formula>
    </cfRule>
    <cfRule type="cellIs" dxfId="1" priority="5173" operator="equal">
      <formula>"下调"</formula>
    </cfRule>
    <cfRule type="cellIs" dxfId="0" priority="7221" operator="equal">
      <formula>"不变"</formula>
    </cfRule>
    <cfRule type="iconSet" priority="9269">
      <iconSet iconSet="3Arrows">
        <cfvo type="percent" val="0"/>
        <cfvo type="percent" val="33"/>
        <cfvo type="percent" val="67"/>
      </iconSet>
    </cfRule>
  </conditionalFormatting>
  <conditionalFormatting sqref="KTT16">
    <cfRule type="colorScale" priority="11317">
      <colorScale>
        <cfvo type="min"/>
        <cfvo type="max"/>
        <color rgb="FF63BE7B"/>
        <color rgb="FFFCFCFF"/>
      </colorScale>
    </cfRule>
  </conditionalFormatting>
  <conditionalFormatting sqref="KTV16">
    <cfRule type="colorScale" priority="13364">
      <colorScale>
        <cfvo type="min"/>
        <cfvo type="max"/>
        <color rgb="FFFF7128"/>
        <color rgb="FFFFEF9C"/>
      </colorScale>
    </cfRule>
    <cfRule type="colorScale" priority="154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TX16">
    <cfRule type="cellIs" dxfId="3" priority="1076" operator="equal">
      <formula>"暂停"</formula>
    </cfRule>
    <cfRule type="cellIs" dxfId="2" priority="3124" operator="equal">
      <formula>"上调"</formula>
    </cfRule>
    <cfRule type="cellIs" dxfId="1" priority="5172" operator="equal">
      <formula>"下调"</formula>
    </cfRule>
    <cfRule type="cellIs" dxfId="0" priority="7220" operator="equal">
      <formula>"不变"</formula>
    </cfRule>
    <cfRule type="iconSet" priority="9268">
      <iconSet iconSet="3Arrows">
        <cfvo type="percent" val="0"/>
        <cfvo type="percent" val="33"/>
        <cfvo type="percent" val="67"/>
      </iconSet>
    </cfRule>
  </conditionalFormatting>
  <conditionalFormatting sqref="KUB16">
    <cfRule type="colorScale" priority="11316">
      <colorScale>
        <cfvo type="min"/>
        <cfvo type="max"/>
        <color rgb="FF63BE7B"/>
        <color rgb="FFFCFCFF"/>
      </colorScale>
    </cfRule>
  </conditionalFormatting>
  <conditionalFormatting sqref="KUD16">
    <cfRule type="colorScale" priority="13363">
      <colorScale>
        <cfvo type="min"/>
        <cfvo type="max"/>
        <color rgb="FFFF7128"/>
        <color rgb="FFFFEF9C"/>
      </colorScale>
    </cfRule>
    <cfRule type="colorScale" priority="154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UF16">
    <cfRule type="cellIs" dxfId="3" priority="1075" operator="equal">
      <formula>"暂停"</formula>
    </cfRule>
    <cfRule type="cellIs" dxfId="2" priority="3123" operator="equal">
      <formula>"上调"</formula>
    </cfRule>
    <cfRule type="cellIs" dxfId="1" priority="5171" operator="equal">
      <formula>"下调"</formula>
    </cfRule>
    <cfRule type="cellIs" dxfId="0" priority="7219" operator="equal">
      <formula>"不变"</formula>
    </cfRule>
    <cfRule type="iconSet" priority="9267">
      <iconSet iconSet="3Arrows">
        <cfvo type="percent" val="0"/>
        <cfvo type="percent" val="33"/>
        <cfvo type="percent" val="67"/>
      </iconSet>
    </cfRule>
  </conditionalFormatting>
  <conditionalFormatting sqref="KUJ16">
    <cfRule type="colorScale" priority="11315">
      <colorScale>
        <cfvo type="min"/>
        <cfvo type="max"/>
        <color rgb="FF63BE7B"/>
        <color rgb="FFFCFCFF"/>
      </colorScale>
    </cfRule>
  </conditionalFormatting>
  <conditionalFormatting sqref="KUL16">
    <cfRule type="colorScale" priority="13362">
      <colorScale>
        <cfvo type="min"/>
        <cfvo type="max"/>
        <color rgb="FFFF7128"/>
        <color rgb="FFFFEF9C"/>
      </colorScale>
    </cfRule>
    <cfRule type="colorScale" priority="154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UN16">
    <cfRule type="cellIs" dxfId="3" priority="1074" operator="equal">
      <formula>"暂停"</formula>
    </cfRule>
    <cfRule type="cellIs" dxfId="2" priority="3122" operator="equal">
      <formula>"上调"</formula>
    </cfRule>
    <cfRule type="cellIs" dxfId="1" priority="5170" operator="equal">
      <formula>"下调"</formula>
    </cfRule>
    <cfRule type="cellIs" dxfId="0" priority="7218" operator="equal">
      <formula>"不变"</formula>
    </cfRule>
    <cfRule type="iconSet" priority="9266">
      <iconSet iconSet="3Arrows">
        <cfvo type="percent" val="0"/>
        <cfvo type="percent" val="33"/>
        <cfvo type="percent" val="67"/>
      </iconSet>
    </cfRule>
  </conditionalFormatting>
  <conditionalFormatting sqref="KUR16">
    <cfRule type="colorScale" priority="11314">
      <colorScale>
        <cfvo type="min"/>
        <cfvo type="max"/>
        <color rgb="FF63BE7B"/>
        <color rgb="FFFCFCFF"/>
      </colorScale>
    </cfRule>
  </conditionalFormatting>
  <conditionalFormatting sqref="KUT16">
    <cfRule type="colorScale" priority="13361">
      <colorScale>
        <cfvo type="min"/>
        <cfvo type="max"/>
        <color rgb="FFFF7128"/>
        <color rgb="FFFFEF9C"/>
      </colorScale>
    </cfRule>
    <cfRule type="colorScale" priority="15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UV16">
    <cfRule type="cellIs" dxfId="3" priority="1073" operator="equal">
      <formula>"暂停"</formula>
    </cfRule>
    <cfRule type="cellIs" dxfId="2" priority="3121" operator="equal">
      <formula>"上调"</formula>
    </cfRule>
    <cfRule type="cellIs" dxfId="1" priority="5169" operator="equal">
      <formula>"下调"</formula>
    </cfRule>
    <cfRule type="cellIs" dxfId="0" priority="7217" operator="equal">
      <formula>"不变"</formula>
    </cfRule>
    <cfRule type="iconSet" priority="9265">
      <iconSet iconSet="3Arrows">
        <cfvo type="percent" val="0"/>
        <cfvo type="percent" val="33"/>
        <cfvo type="percent" val="67"/>
      </iconSet>
    </cfRule>
  </conditionalFormatting>
  <conditionalFormatting sqref="KUZ16">
    <cfRule type="colorScale" priority="11313">
      <colorScale>
        <cfvo type="min"/>
        <cfvo type="max"/>
        <color rgb="FF63BE7B"/>
        <color rgb="FFFCFCFF"/>
      </colorScale>
    </cfRule>
  </conditionalFormatting>
  <conditionalFormatting sqref="KVB16">
    <cfRule type="colorScale" priority="13360">
      <colorScale>
        <cfvo type="min"/>
        <cfvo type="max"/>
        <color rgb="FFFF7128"/>
        <color rgb="FFFFEF9C"/>
      </colorScale>
    </cfRule>
    <cfRule type="colorScale" priority="154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VD16">
    <cfRule type="cellIs" dxfId="3" priority="1072" operator="equal">
      <formula>"暂停"</formula>
    </cfRule>
    <cfRule type="cellIs" dxfId="2" priority="3120" operator="equal">
      <formula>"上调"</formula>
    </cfRule>
    <cfRule type="cellIs" dxfId="1" priority="5168" operator="equal">
      <formula>"下调"</formula>
    </cfRule>
    <cfRule type="cellIs" dxfId="0" priority="7216" operator="equal">
      <formula>"不变"</formula>
    </cfRule>
    <cfRule type="iconSet" priority="9264">
      <iconSet iconSet="3Arrows">
        <cfvo type="percent" val="0"/>
        <cfvo type="percent" val="33"/>
        <cfvo type="percent" val="67"/>
      </iconSet>
    </cfRule>
  </conditionalFormatting>
  <conditionalFormatting sqref="KVH16">
    <cfRule type="colorScale" priority="11312">
      <colorScale>
        <cfvo type="min"/>
        <cfvo type="max"/>
        <color rgb="FF63BE7B"/>
        <color rgb="FFFCFCFF"/>
      </colorScale>
    </cfRule>
  </conditionalFormatting>
  <conditionalFormatting sqref="KVJ16">
    <cfRule type="colorScale" priority="13359">
      <colorScale>
        <cfvo type="min"/>
        <cfvo type="max"/>
        <color rgb="FFFF7128"/>
        <color rgb="FFFFEF9C"/>
      </colorScale>
    </cfRule>
    <cfRule type="colorScale" priority="15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VL16">
    <cfRule type="cellIs" dxfId="3" priority="1071" operator="equal">
      <formula>"暂停"</formula>
    </cfRule>
    <cfRule type="cellIs" dxfId="2" priority="3119" operator="equal">
      <formula>"上调"</formula>
    </cfRule>
    <cfRule type="cellIs" dxfId="1" priority="5167" operator="equal">
      <formula>"下调"</formula>
    </cfRule>
    <cfRule type="cellIs" dxfId="0" priority="7215" operator="equal">
      <formula>"不变"</formula>
    </cfRule>
    <cfRule type="iconSet" priority="9263">
      <iconSet iconSet="3Arrows">
        <cfvo type="percent" val="0"/>
        <cfvo type="percent" val="33"/>
        <cfvo type="percent" val="67"/>
      </iconSet>
    </cfRule>
  </conditionalFormatting>
  <conditionalFormatting sqref="KVP16">
    <cfRule type="colorScale" priority="11311">
      <colorScale>
        <cfvo type="min"/>
        <cfvo type="max"/>
        <color rgb="FF63BE7B"/>
        <color rgb="FFFCFCFF"/>
      </colorScale>
    </cfRule>
  </conditionalFormatting>
  <conditionalFormatting sqref="KVR16">
    <cfRule type="colorScale" priority="13358">
      <colorScale>
        <cfvo type="min"/>
        <cfvo type="max"/>
        <color rgb="FFFF7128"/>
        <color rgb="FFFFEF9C"/>
      </colorScale>
    </cfRule>
    <cfRule type="colorScale" priority="15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VT16">
    <cfRule type="cellIs" dxfId="3" priority="1070" operator="equal">
      <formula>"暂停"</formula>
    </cfRule>
    <cfRule type="cellIs" dxfId="2" priority="3118" operator="equal">
      <formula>"上调"</formula>
    </cfRule>
    <cfRule type="cellIs" dxfId="1" priority="5166" operator="equal">
      <formula>"下调"</formula>
    </cfRule>
    <cfRule type="cellIs" dxfId="0" priority="7214" operator="equal">
      <formula>"不变"</formula>
    </cfRule>
    <cfRule type="iconSet" priority="9262">
      <iconSet iconSet="3Arrows">
        <cfvo type="percent" val="0"/>
        <cfvo type="percent" val="33"/>
        <cfvo type="percent" val="67"/>
      </iconSet>
    </cfRule>
  </conditionalFormatting>
  <conditionalFormatting sqref="KVX16">
    <cfRule type="colorScale" priority="11310">
      <colorScale>
        <cfvo type="min"/>
        <cfvo type="max"/>
        <color rgb="FF63BE7B"/>
        <color rgb="FFFCFCFF"/>
      </colorScale>
    </cfRule>
  </conditionalFormatting>
  <conditionalFormatting sqref="KVZ16">
    <cfRule type="colorScale" priority="13357">
      <colorScale>
        <cfvo type="min"/>
        <cfvo type="max"/>
        <color rgb="FFFF7128"/>
        <color rgb="FFFFEF9C"/>
      </colorScale>
    </cfRule>
    <cfRule type="colorScale" priority="154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WB16">
    <cfRule type="cellIs" dxfId="3" priority="1069" operator="equal">
      <formula>"暂停"</formula>
    </cfRule>
    <cfRule type="cellIs" dxfId="2" priority="3117" operator="equal">
      <formula>"上调"</formula>
    </cfRule>
    <cfRule type="cellIs" dxfId="1" priority="5165" operator="equal">
      <formula>"下调"</formula>
    </cfRule>
    <cfRule type="cellIs" dxfId="0" priority="7213" operator="equal">
      <formula>"不变"</formula>
    </cfRule>
    <cfRule type="iconSet" priority="9261">
      <iconSet iconSet="3Arrows">
        <cfvo type="percent" val="0"/>
        <cfvo type="percent" val="33"/>
        <cfvo type="percent" val="67"/>
      </iconSet>
    </cfRule>
  </conditionalFormatting>
  <conditionalFormatting sqref="KWF16">
    <cfRule type="colorScale" priority="11309">
      <colorScale>
        <cfvo type="min"/>
        <cfvo type="max"/>
        <color rgb="FF63BE7B"/>
        <color rgb="FFFCFCFF"/>
      </colorScale>
    </cfRule>
  </conditionalFormatting>
  <conditionalFormatting sqref="KWH16">
    <cfRule type="colorScale" priority="13356">
      <colorScale>
        <cfvo type="min"/>
        <cfvo type="max"/>
        <color rgb="FFFF7128"/>
        <color rgb="FFFFEF9C"/>
      </colorScale>
    </cfRule>
    <cfRule type="colorScale" priority="15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WJ16">
    <cfRule type="cellIs" dxfId="3" priority="1068" operator="equal">
      <formula>"暂停"</formula>
    </cfRule>
    <cfRule type="cellIs" dxfId="2" priority="3116" operator="equal">
      <formula>"上调"</formula>
    </cfRule>
    <cfRule type="cellIs" dxfId="1" priority="5164" operator="equal">
      <formula>"下调"</formula>
    </cfRule>
    <cfRule type="cellIs" dxfId="0" priority="7212" operator="equal">
      <formula>"不变"</formula>
    </cfRule>
    <cfRule type="iconSet" priority="9260">
      <iconSet iconSet="3Arrows">
        <cfvo type="percent" val="0"/>
        <cfvo type="percent" val="33"/>
        <cfvo type="percent" val="67"/>
      </iconSet>
    </cfRule>
  </conditionalFormatting>
  <conditionalFormatting sqref="KWN16">
    <cfRule type="colorScale" priority="11308">
      <colorScale>
        <cfvo type="min"/>
        <cfvo type="max"/>
        <color rgb="FF63BE7B"/>
        <color rgb="FFFCFCFF"/>
      </colorScale>
    </cfRule>
  </conditionalFormatting>
  <conditionalFormatting sqref="KWP16">
    <cfRule type="colorScale" priority="13355">
      <colorScale>
        <cfvo type="min"/>
        <cfvo type="max"/>
        <color rgb="FFFF7128"/>
        <color rgb="FFFFEF9C"/>
      </colorScale>
    </cfRule>
    <cfRule type="colorScale" priority="154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WR16">
    <cfRule type="cellIs" dxfId="3" priority="1067" operator="equal">
      <formula>"暂停"</formula>
    </cfRule>
    <cfRule type="cellIs" dxfId="2" priority="3115" operator="equal">
      <formula>"上调"</formula>
    </cfRule>
    <cfRule type="cellIs" dxfId="1" priority="5163" operator="equal">
      <formula>"下调"</formula>
    </cfRule>
    <cfRule type="cellIs" dxfId="0" priority="7211" operator="equal">
      <formula>"不变"</formula>
    </cfRule>
    <cfRule type="iconSet" priority="9259">
      <iconSet iconSet="3Arrows">
        <cfvo type="percent" val="0"/>
        <cfvo type="percent" val="33"/>
        <cfvo type="percent" val="67"/>
      </iconSet>
    </cfRule>
  </conditionalFormatting>
  <conditionalFormatting sqref="KWV16">
    <cfRule type="colorScale" priority="11307">
      <colorScale>
        <cfvo type="min"/>
        <cfvo type="max"/>
        <color rgb="FF63BE7B"/>
        <color rgb="FFFCFCFF"/>
      </colorScale>
    </cfRule>
  </conditionalFormatting>
  <conditionalFormatting sqref="KWX16">
    <cfRule type="colorScale" priority="13354">
      <colorScale>
        <cfvo type="min"/>
        <cfvo type="max"/>
        <color rgb="FFFF7128"/>
        <color rgb="FFFFEF9C"/>
      </colorScale>
    </cfRule>
    <cfRule type="colorScale" priority="154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WZ16">
    <cfRule type="cellIs" dxfId="3" priority="1066" operator="equal">
      <formula>"暂停"</formula>
    </cfRule>
    <cfRule type="cellIs" dxfId="2" priority="3114" operator="equal">
      <formula>"上调"</formula>
    </cfRule>
    <cfRule type="cellIs" dxfId="1" priority="5162" operator="equal">
      <formula>"下调"</formula>
    </cfRule>
    <cfRule type="cellIs" dxfId="0" priority="7210" operator="equal">
      <formula>"不变"</formula>
    </cfRule>
    <cfRule type="iconSet" priority="9258">
      <iconSet iconSet="3Arrows">
        <cfvo type="percent" val="0"/>
        <cfvo type="percent" val="33"/>
        <cfvo type="percent" val="67"/>
      </iconSet>
    </cfRule>
  </conditionalFormatting>
  <conditionalFormatting sqref="KXD16">
    <cfRule type="colorScale" priority="11306">
      <colorScale>
        <cfvo type="min"/>
        <cfvo type="max"/>
        <color rgb="FF63BE7B"/>
        <color rgb="FFFCFCFF"/>
      </colorScale>
    </cfRule>
  </conditionalFormatting>
  <conditionalFormatting sqref="KXF16">
    <cfRule type="colorScale" priority="13353">
      <colorScale>
        <cfvo type="min"/>
        <cfvo type="max"/>
        <color rgb="FFFF7128"/>
        <color rgb="FFFFEF9C"/>
      </colorScale>
    </cfRule>
    <cfRule type="colorScale" priority="15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XH16">
    <cfRule type="cellIs" dxfId="3" priority="1065" operator="equal">
      <formula>"暂停"</formula>
    </cfRule>
    <cfRule type="cellIs" dxfId="2" priority="3113" operator="equal">
      <formula>"上调"</formula>
    </cfRule>
    <cfRule type="cellIs" dxfId="1" priority="5161" operator="equal">
      <formula>"下调"</formula>
    </cfRule>
    <cfRule type="cellIs" dxfId="0" priority="7209" operator="equal">
      <formula>"不变"</formula>
    </cfRule>
    <cfRule type="iconSet" priority="9257">
      <iconSet iconSet="3Arrows">
        <cfvo type="percent" val="0"/>
        <cfvo type="percent" val="33"/>
        <cfvo type="percent" val="67"/>
      </iconSet>
    </cfRule>
  </conditionalFormatting>
  <conditionalFormatting sqref="KXL16">
    <cfRule type="colorScale" priority="11305">
      <colorScale>
        <cfvo type="min"/>
        <cfvo type="max"/>
        <color rgb="FF63BE7B"/>
        <color rgb="FFFCFCFF"/>
      </colorScale>
    </cfRule>
  </conditionalFormatting>
  <conditionalFormatting sqref="KXN16">
    <cfRule type="colorScale" priority="13352">
      <colorScale>
        <cfvo type="min"/>
        <cfvo type="max"/>
        <color rgb="FFFF7128"/>
        <color rgb="FFFFEF9C"/>
      </colorScale>
    </cfRule>
    <cfRule type="colorScale" priority="15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XP16">
    <cfRule type="cellIs" dxfId="3" priority="1064" operator="equal">
      <formula>"暂停"</formula>
    </cfRule>
    <cfRule type="cellIs" dxfId="2" priority="3112" operator="equal">
      <formula>"上调"</formula>
    </cfRule>
    <cfRule type="cellIs" dxfId="1" priority="5160" operator="equal">
      <formula>"下调"</formula>
    </cfRule>
    <cfRule type="cellIs" dxfId="0" priority="7208" operator="equal">
      <formula>"不变"</formula>
    </cfRule>
    <cfRule type="iconSet" priority="9256">
      <iconSet iconSet="3Arrows">
        <cfvo type="percent" val="0"/>
        <cfvo type="percent" val="33"/>
        <cfvo type="percent" val="67"/>
      </iconSet>
    </cfRule>
  </conditionalFormatting>
  <conditionalFormatting sqref="KXT16">
    <cfRule type="colorScale" priority="11304">
      <colorScale>
        <cfvo type="min"/>
        <cfvo type="max"/>
        <color rgb="FF63BE7B"/>
        <color rgb="FFFCFCFF"/>
      </colorScale>
    </cfRule>
  </conditionalFormatting>
  <conditionalFormatting sqref="KXV16">
    <cfRule type="colorScale" priority="13351">
      <colorScale>
        <cfvo type="min"/>
        <cfvo type="max"/>
        <color rgb="FFFF7128"/>
        <color rgb="FFFFEF9C"/>
      </colorScale>
    </cfRule>
    <cfRule type="colorScale" priority="153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XX16">
    <cfRule type="cellIs" dxfId="3" priority="1063" operator="equal">
      <formula>"暂停"</formula>
    </cfRule>
    <cfRule type="cellIs" dxfId="2" priority="3111" operator="equal">
      <formula>"上调"</formula>
    </cfRule>
    <cfRule type="cellIs" dxfId="1" priority="5159" operator="equal">
      <formula>"下调"</formula>
    </cfRule>
    <cfRule type="cellIs" dxfId="0" priority="7207" operator="equal">
      <formula>"不变"</formula>
    </cfRule>
    <cfRule type="iconSet" priority="9255">
      <iconSet iconSet="3Arrows">
        <cfvo type="percent" val="0"/>
        <cfvo type="percent" val="33"/>
        <cfvo type="percent" val="67"/>
      </iconSet>
    </cfRule>
  </conditionalFormatting>
  <conditionalFormatting sqref="KYB16">
    <cfRule type="colorScale" priority="11303">
      <colorScale>
        <cfvo type="min"/>
        <cfvo type="max"/>
        <color rgb="FF63BE7B"/>
        <color rgb="FFFCFCFF"/>
      </colorScale>
    </cfRule>
  </conditionalFormatting>
  <conditionalFormatting sqref="KYD16">
    <cfRule type="colorScale" priority="13350">
      <colorScale>
        <cfvo type="min"/>
        <cfvo type="max"/>
        <color rgb="FFFF7128"/>
        <color rgb="FFFFEF9C"/>
      </colorScale>
    </cfRule>
    <cfRule type="colorScale" priority="153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YF16">
    <cfRule type="cellIs" dxfId="3" priority="1062" operator="equal">
      <formula>"暂停"</formula>
    </cfRule>
    <cfRule type="cellIs" dxfId="2" priority="3110" operator="equal">
      <formula>"上调"</formula>
    </cfRule>
    <cfRule type="cellIs" dxfId="1" priority="5158" operator="equal">
      <formula>"下调"</formula>
    </cfRule>
    <cfRule type="cellIs" dxfId="0" priority="7206" operator="equal">
      <formula>"不变"</formula>
    </cfRule>
    <cfRule type="iconSet" priority="9254">
      <iconSet iconSet="3Arrows">
        <cfvo type="percent" val="0"/>
        <cfvo type="percent" val="33"/>
        <cfvo type="percent" val="67"/>
      </iconSet>
    </cfRule>
  </conditionalFormatting>
  <conditionalFormatting sqref="KYJ16">
    <cfRule type="colorScale" priority="11302">
      <colorScale>
        <cfvo type="min"/>
        <cfvo type="max"/>
        <color rgb="FF63BE7B"/>
        <color rgb="FFFCFCFF"/>
      </colorScale>
    </cfRule>
  </conditionalFormatting>
  <conditionalFormatting sqref="KYL16">
    <cfRule type="colorScale" priority="13349">
      <colorScale>
        <cfvo type="min"/>
        <cfvo type="max"/>
        <color rgb="FFFF7128"/>
        <color rgb="FFFFEF9C"/>
      </colorScale>
    </cfRule>
    <cfRule type="colorScale" priority="15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YN16">
    <cfRule type="cellIs" dxfId="3" priority="1061" operator="equal">
      <formula>"暂停"</formula>
    </cfRule>
    <cfRule type="cellIs" dxfId="2" priority="3109" operator="equal">
      <formula>"上调"</formula>
    </cfRule>
    <cfRule type="cellIs" dxfId="1" priority="5157" operator="equal">
      <formula>"下调"</formula>
    </cfRule>
    <cfRule type="cellIs" dxfId="0" priority="7205" operator="equal">
      <formula>"不变"</formula>
    </cfRule>
    <cfRule type="iconSet" priority="9253">
      <iconSet iconSet="3Arrows">
        <cfvo type="percent" val="0"/>
        <cfvo type="percent" val="33"/>
        <cfvo type="percent" val="67"/>
      </iconSet>
    </cfRule>
  </conditionalFormatting>
  <conditionalFormatting sqref="KYR16">
    <cfRule type="colorScale" priority="11301">
      <colorScale>
        <cfvo type="min"/>
        <cfvo type="max"/>
        <color rgb="FF63BE7B"/>
        <color rgb="FFFCFCFF"/>
      </colorScale>
    </cfRule>
  </conditionalFormatting>
  <conditionalFormatting sqref="KYT16">
    <cfRule type="colorScale" priority="13348">
      <colorScale>
        <cfvo type="min"/>
        <cfvo type="max"/>
        <color rgb="FFFF7128"/>
        <color rgb="FFFFEF9C"/>
      </colorScale>
    </cfRule>
    <cfRule type="colorScale" priority="15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YV16">
    <cfRule type="cellIs" dxfId="3" priority="1060" operator="equal">
      <formula>"暂停"</formula>
    </cfRule>
    <cfRule type="cellIs" dxfId="2" priority="3108" operator="equal">
      <formula>"上调"</formula>
    </cfRule>
    <cfRule type="cellIs" dxfId="1" priority="5156" operator="equal">
      <formula>"下调"</formula>
    </cfRule>
    <cfRule type="cellIs" dxfId="0" priority="7204" operator="equal">
      <formula>"不变"</formula>
    </cfRule>
    <cfRule type="iconSet" priority="9252">
      <iconSet iconSet="3Arrows">
        <cfvo type="percent" val="0"/>
        <cfvo type="percent" val="33"/>
        <cfvo type="percent" val="67"/>
      </iconSet>
    </cfRule>
  </conditionalFormatting>
  <conditionalFormatting sqref="KYZ16">
    <cfRule type="colorScale" priority="11300">
      <colorScale>
        <cfvo type="min"/>
        <cfvo type="max"/>
        <color rgb="FF63BE7B"/>
        <color rgb="FFFCFCFF"/>
      </colorScale>
    </cfRule>
  </conditionalFormatting>
  <conditionalFormatting sqref="KZB16">
    <cfRule type="colorScale" priority="13347">
      <colorScale>
        <cfvo type="min"/>
        <cfvo type="max"/>
        <color rgb="FFFF7128"/>
        <color rgb="FFFFEF9C"/>
      </colorScale>
    </cfRule>
    <cfRule type="colorScale" priority="15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ZD16">
    <cfRule type="cellIs" dxfId="3" priority="1059" operator="equal">
      <formula>"暂停"</formula>
    </cfRule>
    <cfRule type="cellIs" dxfId="2" priority="3107" operator="equal">
      <formula>"上调"</formula>
    </cfRule>
    <cfRule type="cellIs" dxfId="1" priority="5155" operator="equal">
      <formula>"下调"</formula>
    </cfRule>
    <cfRule type="cellIs" dxfId="0" priority="7203" operator="equal">
      <formula>"不变"</formula>
    </cfRule>
    <cfRule type="iconSet" priority="9251">
      <iconSet iconSet="3Arrows">
        <cfvo type="percent" val="0"/>
        <cfvo type="percent" val="33"/>
        <cfvo type="percent" val="67"/>
      </iconSet>
    </cfRule>
  </conditionalFormatting>
  <conditionalFormatting sqref="KZH16">
    <cfRule type="colorScale" priority="11299">
      <colorScale>
        <cfvo type="min"/>
        <cfvo type="max"/>
        <color rgb="FF63BE7B"/>
        <color rgb="FFFCFCFF"/>
      </colorScale>
    </cfRule>
  </conditionalFormatting>
  <conditionalFormatting sqref="KZJ16">
    <cfRule type="colorScale" priority="13346">
      <colorScale>
        <cfvo type="min"/>
        <cfvo type="max"/>
        <color rgb="FFFF7128"/>
        <color rgb="FFFFEF9C"/>
      </colorScale>
    </cfRule>
    <cfRule type="colorScale" priority="15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ZL16">
    <cfRule type="cellIs" dxfId="3" priority="1058" operator="equal">
      <formula>"暂停"</formula>
    </cfRule>
    <cfRule type="cellIs" dxfId="2" priority="3106" operator="equal">
      <formula>"上调"</formula>
    </cfRule>
    <cfRule type="cellIs" dxfId="1" priority="5154" operator="equal">
      <formula>"下调"</formula>
    </cfRule>
    <cfRule type="cellIs" dxfId="0" priority="7202" operator="equal">
      <formula>"不变"</formula>
    </cfRule>
    <cfRule type="iconSet" priority="9250">
      <iconSet iconSet="3Arrows">
        <cfvo type="percent" val="0"/>
        <cfvo type="percent" val="33"/>
        <cfvo type="percent" val="67"/>
      </iconSet>
    </cfRule>
  </conditionalFormatting>
  <conditionalFormatting sqref="KZP16">
    <cfRule type="colorScale" priority="11298">
      <colorScale>
        <cfvo type="min"/>
        <cfvo type="max"/>
        <color rgb="FF63BE7B"/>
        <color rgb="FFFCFCFF"/>
      </colorScale>
    </cfRule>
  </conditionalFormatting>
  <conditionalFormatting sqref="KZR16">
    <cfRule type="colorScale" priority="13345">
      <colorScale>
        <cfvo type="min"/>
        <cfvo type="max"/>
        <color rgb="FFFF7128"/>
        <color rgb="FFFFEF9C"/>
      </colorScale>
    </cfRule>
    <cfRule type="colorScale" priority="153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ZT16">
    <cfRule type="cellIs" dxfId="3" priority="1057" operator="equal">
      <formula>"暂停"</formula>
    </cfRule>
    <cfRule type="cellIs" dxfId="2" priority="3105" operator="equal">
      <formula>"上调"</formula>
    </cfRule>
    <cfRule type="cellIs" dxfId="1" priority="5153" operator="equal">
      <formula>"下调"</formula>
    </cfRule>
    <cfRule type="cellIs" dxfId="0" priority="7201" operator="equal">
      <formula>"不变"</formula>
    </cfRule>
    <cfRule type="iconSet" priority="9249">
      <iconSet iconSet="3Arrows">
        <cfvo type="percent" val="0"/>
        <cfvo type="percent" val="33"/>
        <cfvo type="percent" val="67"/>
      </iconSet>
    </cfRule>
  </conditionalFormatting>
  <conditionalFormatting sqref="KZX16">
    <cfRule type="colorScale" priority="11297">
      <colorScale>
        <cfvo type="min"/>
        <cfvo type="max"/>
        <color rgb="FF63BE7B"/>
        <color rgb="FFFCFCFF"/>
      </colorScale>
    </cfRule>
  </conditionalFormatting>
  <conditionalFormatting sqref="KZZ16">
    <cfRule type="colorScale" priority="13344">
      <colorScale>
        <cfvo type="min"/>
        <cfvo type="max"/>
        <color rgb="FFFF7128"/>
        <color rgb="FFFFEF9C"/>
      </colorScale>
    </cfRule>
    <cfRule type="colorScale" priority="153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AB16">
    <cfRule type="cellIs" dxfId="3" priority="1056" operator="equal">
      <formula>"暂停"</formula>
    </cfRule>
    <cfRule type="cellIs" dxfId="2" priority="3104" operator="equal">
      <formula>"上调"</formula>
    </cfRule>
    <cfRule type="cellIs" dxfId="1" priority="5152" operator="equal">
      <formula>"下调"</formula>
    </cfRule>
    <cfRule type="cellIs" dxfId="0" priority="7200" operator="equal">
      <formula>"不变"</formula>
    </cfRule>
    <cfRule type="iconSet" priority="9248">
      <iconSet iconSet="3Arrows">
        <cfvo type="percent" val="0"/>
        <cfvo type="percent" val="33"/>
        <cfvo type="percent" val="67"/>
      </iconSet>
    </cfRule>
  </conditionalFormatting>
  <conditionalFormatting sqref="LAF16">
    <cfRule type="colorScale" priority="11296">
      <colorScale>
        <cfvo type="min"/>
        <cfvo type="max"/>
        <color rgb="FF63BE7B"/>
        <color rgb="FFFCFCFF"/>
      </colorScale>
    </cfRule>
  </conditionalFormatting>
  <conditionalFormatting sqref="LAH16">
    <cfRule type="colorScale" priority="13343">
      <colorScale>
        <cfvo type="min"/>
        <cfvo type="max"/>
        <color rgb="FFFF7128"/>
        <color rgb="FFFFEF9C"/>
      </colorScale>
    </cfRule>
    <cfRule type="colorScale" priority="15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AJ16">
    <cfRule type="cellIs" dxfId="3" priority="1055" operator="equal">
      <formula>"暂停"</formula>
    </cfRule>
    <cfRule type="cellIs" dxfId="2" priority="3103" operator="equal">
      <formula>"上调"</formula>
    </cfRule>
    <cfRule type="cellIs" dxfId="1" priority="5151" operator="equal">
      <formula>"下调"</formula>
    </cfRule>
    <cfRule type="cellIs" dxfId="0" priority="7199" operator="equal">
      <formula>"不变"</formula>
    </cfRule>
    <cfRule type="iconSet" priority="9247">
      <iconSet iconSet="3Arrows">
        <cfvo type="percent" val="0"/>
        <cfvo type="percent" val="33"/>
        <cfvo type="percent" val="67"/>
      </iconSet>
    </cfRule>
  </conditionalFormatting>
  <conditionalFormatting sqref="LAN16">
    <cfRule type="colorScale" priority="11295">
      <colorScale>
        <cfvo type="min"/>
        <cfvo type="max"/>
        <color rgb="FF63BE7B"/>
        <color rgb="FFFCFCFF"/>
      </colorScale>
    </cfRule>
  </conditionalFormatting>
  <conditionalFormatting sqref="LAP16">
    <cfRule type="colorScale" priority="13342">
      <colorScale>
        <cfvo type="min"/>
        <cfvo type="max"/>
        <color rgb="FFFF7128"/>
        <color rgb="FFFFEF9C"/>
      </colorScale>
    </cfRule>
    <cfRule type="colorScale" priority="153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AR16">
    <cfRule type="cellIs" dxfId="3" priority="1054" operator="equal">
      <formula>"暂停"</formula>
    </cfRule>
    <cfRule type="cellIs" dxfId="2" priority="3102" operator="equal">
      <formula>"上调"</formula>
    </cfRule>
    <cfRule type="cellIs" dxfId="1" priority="5150" operator="equal">
      <formula>"下调"</formula>
    </cfRule>
    <cfRule type="cellIs" dxfId="0" priority="7198" operator="equal">
      <formula>"不变"</formula>
    </cfRule>
    <cfRule type="iconSet" priority="9246">
      <iconSet iconSet="3Arrows">
        <cfvo type="percent" val="0"/>
        <cfvo type="percent" val="33"/>
        <cfvo type="percent" val="67"/>
      </iconSet>
    </cfRule>
  </conditionalFormatting>
  <conditionalFormatting sqref="LAV16">
    <cfRule type="colorScale" priority="11294">
      <colorScale>
        <cfvo type="min"/>
        <cfvo type="max"/>
        <color rgb="FF63BE7B"/>
        <color rgb="FFFCFCFF"/>
      </colorScale>
    </cfRule>
  </conditionalFormatting>
  <conditionalFormatting sqref="LAX16">
    <cfRule type="colorScale" priority="13341">
      <colorScale>
        <cfvo type="min"/>
        <cfvo type="max"/>
        <color rgb="FFFF7128"/>
        <color rgb="FFFFEF9C"/>
      </colorScale>
    </cfRule>
    <cfRule type="colorScale" priority="15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AZ16">
    <cfRule type="cellIs" dxfId="3" priority="1053" operator="equal">
      <formula>"暂停"</formula>
    </cfRule>
    <cfRule type="cellIs" dxfId="2" priority="3101" operator="equal">
      <formula>"上调"</formula>
    </cfRule>
    <cfRule type="cellIs" dxfId="1" priority="5149" operator="equal">
      <formula>"下调"</formula>
    </cfRule>
    <cfRule type="cellIs" dxfId="0" priority="7197" operator="equal">
      <formula>"不变"</formula>
    </cfRule>
    <cfRule type="iconSet" priority="9245">
      <iconSet iconSet="3Arrows">
        <cfvo type="percent" val="0"/>
        <cfvo type="percent" val="33"/>
        <cfvo type="percent" val="67"/>
      </iconSet>
    </cfRule>
  </conditionalFormatting>
  <conditionalFormatting sqref="LBD16">
    <cfRule type="colorScale" priority="11293">
      <colorScale>
        <cfvo type="min"/>
        <cfvo type="max"/>
        <color rgb="FF63BE7B"/>
        <color rgb="FFFCFCFF"/>
      </colorScale>
    </cfRule>
  </conditionalFormatting>
  <conditionalFormatting sqref="LBF16">
    <cfRule type="colorScale" priority="13340">
      <colorScale>
        <cfvo type="min"/>
        <cfvo type="max"/>
        <color rgb="FFFF7128"/>
        <color rgb="FFFFEF9C"/>
      </colorScale>
    </cfRule>
    <cfRule type="colorScale" priority="153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BH16">
    <cfRule type="cellIs" dxfId="3" priority="1052" operator="equal">
      <formula>"暂停"</formula>
    </cfRule>
    <cfRule type="cellIs" dxfId="2" priority="3100" operator="equal">
      <formula>"上调"</formula>
    </cfRule>
    <cfRule type="cellIs" dxfId="1" priority="5148" operator="equal">
      <formula>"下调"</formula>
    </cfRule>
    <cfRule type="cellIs" dxfId="0" priority="7196" operator="equal">
      <formula>"不变"</formula>
    </cfRule>
    <cfRule type="iconSet" priority="9244">
      <iconSet iconSet="3Arrows">
        <cfvo type="percent" val="0"/>
        <cfvo type="percent" val="33"/>
        <cfvo type="percent" val="67"/>
      </iconSet>
    </cfRule>
  </conditionalFormatting>
  <conditionalFormatting sqref="LBL16">
    <cfRule type="colorScale" priority="11292">
      <colorScale>
        <cfvo type="min"/>
        <cfvo type="max"/>
        <color rgb="FF63BE7B"/>
        <color rgb="FFFCFCFF"/>
      </colorScale>
    </cfRule>
  </conditionalFormatting>
  <conditionalFormatting sqref="LBN16">
    <cfRule type="colorScale" priority="13339">
      <colorScale>
        <cfvo type="min"/>
        <cfvo type="max"/>
        <color rgb="FFFF7128"/>
        <color rgb="FFFFEF9C"/>
      </colorScale>
    </cfRule>
    <cfRule type="colorScale" priority="153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BP16">
    <cfRule type="cellIs" dxfId="3" priority="1051" operator="equal">
      <formula>"暂停"</formula>
    </cfRule>
    <cfRule type="cellIs" dxfId="2" priority="3099" operator="equal">
      <formula>"上调"</formula>
    </cfRule>
    <cfRule type="cellIs" dxfId="1" priority="5147" operator="equal">
      <formula>"下调"</formula>
    </cfRule>
    <cfRule type="cellIs" dxfId="0" priority="7195" operator="equal">
      <formula>"不变"</formula>
    </cfRule>
    <cfRule type="iconSet" priority="9243">
      <iconSet iconSet="3Arrows">
        <cfvo type="percent" val="0"/>
        <cfvo type="percent" val="33"/>
        <cfvo type="percent" val="67"/>
      </iconSet>
    </cfRule>
  </conditionalFormatting>
  <conditionalFormatting sqref="LBT16">
    <cfRule type="colorScale" priority="11291">
      <colorScale>
        <cfvo type="min"/>
        <cfvo type="max"/>
        <color rgb="FF63BE7B"/>
        <color rgb="FFFCFCFF"/>
      </colorScale>
    </cfRule>
  </conditionalFormatting>
  <conditionalFormatting sqref="LBV16">
    <cfRule type="colorScale" priority="13338">
      <colorScale>
        <cfvo type="min"/>
        <cfvo type="max"/>
        <color rgb="FFFF7128"/>
        <color rgb="FFFFEF9C"/>
      </colorScale>
    </cfRule>
    <cfRule type="colorScale" priority="15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BX16">
    <cfRule type="cellIs" dxfId="3" priority="1050" operator="equal">
      <formula>"暂停"</formula>
    </cfRule>
    <cfRule type="cellIs" dxfId="2" priority="3098" operator="equal">
      <formula>"上调"</formula>
    </cfRule>
    <cfRule type="cellIs" dxfId="1" priority="5146" operator="equal">
      <formula>"下调"</formula>
    </cfRule>
    <cfRule type="cellIs" dxfId="0" priority="7194" operator="equal">
      <formula>"不变"</formula>
    </cfRule>
    <cfRule type="iconSet" priority="9242">
      <iconSet iconSet="3Arrows">
        <cfvo type="percent" val="0"/>
        <cfvo type="percent" val="33"/>
        <cfvo type="percent" val="67"/>
      </iconSet>
    </cfRule>
  </conditionalFormatting>
  <conditionalFormatting sqref="LCB16">
    <cfRule type="colorScale" priority="11290">
      <colorScale>
        <cfvo type="min"/>
        <cfvo type="max"/>
        <color rgb="FF63BE7B"/>
        <color rgb="FFFCFCFF"/>
      </colorScale>
    </cfRule>
  </conditionalFormatting>
  <conditionalFormatting sqref="LCD16">
    <cfRule type="colorScale" priority="13337">
      <colorScale>
        <cfvo type="min"/>
        <cfvo type="max"/>
        <color rgb="FFFF7128"/>
        <color rgb="FFFFEF9C"/>
      </colorScale>
    </cfRule>
    <cfRule type="colorScale" priority="15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CF16">
    <cfRule type="cellIs" dxfId="3" priority="1049" operator="equal">
      <formula>"暂停"</formula>
    </cfRule>
    <cfRule type="cellIs" dxfId="2" priority="3097" operator="equal">
      <formula>"上调"</formula>
    </cfRule>
    <cfRule type="cellIs" dxfId="1" priority="5145" operator="equal">
      <formula>"下调"</formula>
    </cfRule>
    <cfRule type="cellIs" dxfId="0" priority="7193" operator="equal">
      <formula>"不变"</formula>
    </cfRule>
    <cfRule type="iconSet" priority="9241">
      <iconSet iconSet="3Arrows">
        <cfvo type="percent" val="0"/>
        <cfvo type="percent" val="33"/>
        <cfvo type="percent" val="67"/>
      </iconSet>
    </cfRule>
  </conditionalFormatting>
  <conditionalFormatting sqref="LCJ16">
    <cfRule type="colorScale" priority="11289">
      <colorScale>
        <cfvo type="min"/>
        <cfvo type="max"/>
        <color rgb="FF63BE7B"/>
        <color rgb="FFFCFCFF"/>
      </colorScale>
    </cfRule>
  </conditionalFormatting>
  <conditionalFormatting sqref="LCL16">
    <cfRule type="colorScale" priority="13336">
      <colorScale>
        <cfvo type="min"/>
        <cfvo type="max"/>
        <color rgb="FFFF7128"/>
        <color rgb="FFFFEF9C"/>
      </colorScale>
    </cfRule>
    <cfRule type="colorScale" priority="153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CN16">
    <cfRule type="cellIs" dxfId="3" priority="1048" operator="equal">
      <formula>"暂停"</formula>
    </cfRule>
    <cfRule type="cellIs" dxfId="2" priority="3096" operator="equal">
      <formula>"上调"</formula>
    </cfRule>
    <cfRule type="cellIs" dxfId="1" priority="5144" operator="equal">
      <formula>"下调"</formula>
    </cfRule>
    <cfRule type="cellIs" dxfId="0" priority="7192" operator="equal">
      <formula>"不变"</formula>
    </cfRule>
    <cfRule type="iconSet" priority="9240">
      <iconSet iconSet="3Arrows">
        <cfvo type="percent" val="0"/>
        <cfvo type="percent" val="33"/>
        <cfvo type="percent" val="67"/>
      </iconSet>
    </cfRule>
  </conditionalFormatting>
  <conditionalFormatting sqref="LCR16">
    <cfRule type="colorScale" priority="11288">
      <colorScale>
        <cfvo type="min"/>
        <cfvo type="max"/>
        <color rgb="FF63BE7B"/>
        <color rgb="FFFCFCFF"/>
      </colorScale>
    </cfRule>
  </conditionalFormatting>
  <conditionalFormatting sqref="LCT16">
    <cfRule type="colorScale" priority="13335">
      <colorScale>
        <cfvo type="min"/>
        <cfvo type="max"/>
        <color rgb="FFFF7128"/>
        <color rgb="FFFFEF9C"/>
      </colorScale>
    </cfRule>
    <cfRule type="colorScale" priority="15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CV16">
    <cfRule type="cellIs" dxfId="3" priority="1047" operator="equal">
      <formula>"暂停"</formula>
    </cfRule>
    <cfRule type="cellIs" dxfId="2" priority="3095" operator="equal">
      <formula>"上调"</formula>
    </cfRule>
    <cfRule type="cellIs" dxfId="1" priority="5143" operator="equal">
      <formula>"下调"</formula>
    </cfRule>
    <cfRule type="cellIs" dxfId="0" priority="7191" operator="equal">
      <formula>"不变"</formula>
    </cfRule>
    <cfRule type="iconSet" priority="9239">
      <iconSet iconSet="3Arrows">
        <cfvo type="percent" val="0"/>
        <cfvo type="percent" val="33"/>
        <cfvo type="percent" val="67"/>
      </iconSet>
    </cfRule>
  </conditionalFormatting>
  <conditionalFormatting sqref="LCZ16">
    <cfRule type="colorScale" priority="11287">
      <colorScale>
        <cfvo type="min"/>
        <cfvo type="max"/>
        <color rgb="FF63BE7B"/>
        <color rgb="FFFCFCFF"/>
      </colorScale>
    </cfRule>
  </conditionalFormatting>
  <conditionalFormatting sqref="LDB16">
    <cfRule type="colorScale" priority="13334">
      <colorScale>
        <cfvo type="min"/>
        <cfvo type="max"/>
        <color rgb="FFFF7128"/>
        <color rgb="FFFFEF9C"/>
      </colorScale>
    </cfRule>
    <cfRule type="colorScale" priority="15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DD16">
    <cfRule type="cellIs" dxfId="3" priority="1046" operator="equal">
      <formula>"暂停"</formula>
    </cfRule>
    <cfRule type="cellIs" dxfId="2" priority="3094" operator="equal">
      <formula>"上调"</formula>
    </cfRule>
    <cfRule type="cellIs" dxfId="1" priority="5142" operator="equal">
      <formula>"下调"</formula>
    </cfRule>
    <cfRule type="cellIs" dxfId="0" priority="7190" operator="equal">
      <formula>"不变"</formula>
    </cfRule>
    <cfRule type="iconSet" priority="9238">
      <iconSet iconSet="3Arrows">
        <cfvo type="percent" val="0"/>
        <cfvo type="percent" val="33"/>
        <cfvo type="percent" val="67"/>
      </iconSet>
    </cfRule>
  </conditionalFormatting>
  <conditionalFormatting sqref="LDH16">
    <cfRule type="colorScale" priority="11286">
      <colorScale>
        <cfvo type="min"/>
        <cfvo type="max"/>
        <color rgb="FF63BE7B"/>
        <color rgb="FFFCFCFF"/>
      </colorScale>
    </cfRule>
  </conditionalFormatting>
  <conditionalFormatting sqref="LDJ16">
    <cfRule type="colorScale" priority="13333">
      <colorScale>
        <cfvo type="min"/>
        <cfvo type="max"/>
        <color rgb="FFFF7128"/>
        <color rgb="FFFFEF9C"/>
      </colorScale>
    </cfRule>
    <cfRule type="colorScale" priority="15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DL16">
    <cfRule type="cellIs" dxfId="3" priority="1045" operator="equal">
      <formula>"暂停"</formula>
    </cfRule>
    <cfRule type="cellIs" dxfId="2" priority="3093" operator="equal">
      <formula>"上调"</formula>
    </cfRule>
    <cfRule type="cellIs" dxfId="1" priority="5141" operator="equal">
      <formula>"下调"</formula>
    </cfRule>
    <cfRule type="cellIs" dxfId="0" priority="7189" operator="equal">
      <formula>"不变"</formula>
    </cfRule>
    <cfRule type="iconSet" priority="9237">
      <iconSet iconSet="3Arrows">
        <cfvo type="percent" val="0"/>
        <cfvo type="percent" val="33"/>
        <cfvo type="percent" val="67"/>
      </iconSet>
    </cfRule>
  </conditionalFormatting>
  <conditionalFormatting sqref="LDP16">
    <cfRule type="colorScale" priority="11285">
      <colorScale>
        <cfvo type="min"/>
        <cfvo type="max"/>
        <color rgb="FF63BE7B"/>
        <color rgb="FFFCFCFF"/>
      </colorScale>
    </cfRule>
  </conditionalFormatting>
  <conditionalFormatting sqref="LDR16">
    <cfRule type="colorScale" priority="13332">
      <colorScale>
        <cfvo type="min"/>
        <cfvo type="max"/>
        <color rgb="FFFF7128"/>
        <color rgb="FFFFEF9C"/>
      </colorScale>
    </cfRule>
    <cfRule type="colorScale" priority="15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DT16">
    <cfRule type="cellIs" dxfId="3" priority="1044" operator="equal">
      <formula>"暂停"</formula>
    </cfRule>
    <cfRule type="cellIs" dxfId="2" priority="3092" operator="equal">
      <formula>"上调"</formula>
    </cfRule>
    <cfRule type="cellIs" dxfId="1" priority="5140" operator="equal">
      <formula>"下调"</formula>
    </cfRule>
    <cfRule type="cellIs" dxfId="0" priority="7188" operator="equal">
      <formula>"不变"</formula>
    </cfRule>
    <cfRule type="iconSet" priority="9236">
      <iconSet iconSet="3Arrows">
        <cfvo type="percent" val="0"/>
        <cfvo type="percent" val="33"/>
        <cfvo type="percent" val="67"/>
      </iconSet>
    </cfRule>
  </conditionalFormatting>
  <conditionalFormatting sqref="LDX16">
    <cfRule type="colorScale" priority="11284">
      <colorScale>
        <cfvo type="min"/>
        <cfvo type="max"/>
        <color rgb="FF63BE7B"/>
        <color rgb="FFFCFCFF"/>
      </colorScale>
    </cfRule>
  </conditionalFormatting>
  <conditionalFormatting sqref="LDZ16">
    <cfRule type="colorScale" priority="13331">
      <colorScale>
        <cfvo type="min"/>
        <cfvo type="max"/>
        <color rgb="FFFF7128"/>
        <color rgb="FFFFEF9C"/>
      </colorScale>
    </cfRule>
    <cfRule type="colorScale" priority="15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EB16">
    <cfRule type="cellIs" dxfId="3" priority="1043" operator="equal">
      <formula>"暂停"</formula>
    </cfRule>
    <cfRule type="cellIs" dxfId="2" priority="3091" operator="equal">
      <formula>"上调"</formula>
    </cfRule>
    <cfRule type="cellIs" dxfId="1" priority="5139" operator="equal">
      <formula>"下调"</formula>
    </cfRule>
    <cfRule type="cellIs" dxfId="0" priority="7187" operator="equal">
      <formula>"不变"</formula>
    </cfRule>
    <cfRule type="iconSet" priority="9235">
      <iconSet iconSet="3Arrows">
        <cfvo type="percent" val="0"/>
        <cfvo type="percent" val="33"/>
        <cfvo type="percent" val="67"/>
      </iconSet>
    </cfRule>
  </conditionalFormatting>
  <conditionalFormatting sqref="LEF16">
    <cfRule type="colorScale" priority="11283">
      <colorScale>
        <cfvo type="min"/>
        <cfvo type="max"/>
        <color rgb="FF63BE7B"/>
        <color rgb="FFFCFCFF"/>
      </colorScale>
    </cfRule>
  </conditionalFormatting>
  <conditionalFormatting sqref="LEH16">
    <cfRule type="colorScale" priority="13330">
      <colorScale>
        <cfvo type="min"/>
        <cfvo type="max"/>
        <color rgb="FFFF7128"/>
        <color rgb="FFFFEF9C"/>
      </colorScale>
    </cfRule>
    <cfRule type="colorScale" priority="15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EJ16">
    <cfRule type="cellIs" dxfId="3" priority="1042" operator="equal">
      <formula>"暂停"</formula>
    </cfRule>
    <cfRule type="cellIs" dxfId="2" priority="3090" operator="equal">
      <formula>"上调"</formula>
    </cfRule>
    <cfRule type="cellIs" dxfId="1" priority="5138" operator="equal">
      <formula>"下调"</formula>
    </cfRule>
    <cfRule type="cellIs" dxfId="0" priority="7186" operator="equal">
      <formula>"不变"</formula>
    </cfRule>
    <cfRule type="iconSet" priority="9234">
      <iconSet iconSet="3Arrows">
        <cfvo type="percent" val="0"/>
        <cfvo type="percent" val="33"/>
        <cfvo type="percent" val="67"/>
      </iconSet>
    </cfRule>
  </conditionalFormatting>
  <conditionalFormatting sqref="LEN16">
    <cfRule type="colorScale" priority="11282">
      <colorScale>
        <cfvo type="min"/>
        <cfvo type="max"/>
        <color rgb="FF63BE7B"/>
        <color rgb="FFFCFCFF"/>
      </colorScale>
    </cfRule>
  </conditionalFormatting>
  <conditionalFormatting sqref="LEP16">
    <cfRule type="colorScale" priority="13329">
      <colorScale>
        <cfvo type="min"/>
        <cfvo type="max"/>
        <color rgb="FFFF7128"/>
        <color rgb="FFFFEF9C"/>
      </colorScale>
    </cfRule>
    <cfRule type="colorScale" priority="15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ER16">
    <cfRule type="cellIs" dxfId="3" priority="1041" operator="equal">
      <formula>"暂停"</formula>
    </cfRule>
    <cfRule type="cellIs" dxfId="2" priority="3089" operator="equal">
      <formula>"上调"</formula>
    </cfRule>
    <cfRule type="cellIs" dxfId="1" priority="5137" operator="equal">
      <formula>"下调"</formula>
    </cfRule>
    <cfRule type="cellIs" dxfId="0" priority="7185" operator="equal">
      <formula>"不变"</formula>
    </cfRule>
    <cfRule type="iconSet" priority="9233">
      <iconSet iconSet="3Arrows">
        <cfvo type="percent" val="0"/>
        <cfvo type="percent" val="33"/>
        <cfvo type="percent" val="67"/>
      </iconSet>
    </cfRule>
  </conditionalFormatting>
  <conditionalFormatting sqref="LEV16">
    <cfRule type="colorScale" priority="11281">
      <colorScale>
        <cfvo type="min"/>
        <cfvo type="max"/>
        <color rgb="FF63BE7B"/>
        <color rgb="FFFCFCFF"/>
      </colorScale>
    </cfRule>
  </conditionalFormatting>
  <conditionalFormatting sqref="LEX16">
    <cfRule type="colorScale" priority="13328">
      <colorScale>
        <cfvo type="min"/>
        <cfvo type="max"/>
        <color rgb="FFFF7128"/>
        <color rgb="FFFFEF9C"/>
      </colorScale>
    </cfRule>
    <cfRule type="colorScale" priority="153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EZ16">
    <cfRule type="cellIs" dxfId="3" priority="1040" operator="equal">
      <formula>"暂停"</formula>
    </cfRule>
    <cfRule type="cellIs" dxfId="2" priority="3088" operator="equal">
      <formula>"上调"</formula>
    </cfRule>
    <cfRule type="cellIs" dxfId="1" priority="5136" operator="equal">
      <formula>"下调"</formula>
    </cfRule>
    <cfRule type="cellIs" dxfId="0" priority="7184" operator="equal">
      <formula>"不变"</formula>
    </cfRule>
    <cfRule type="iconSet" priority="9232">
      <iconSet iconSet="3Arrows">
        <cfvo type="percent" val="0"/>
        <cfvo type="percent" val="33"/>
        <cfvo type="percent" val="67"/>
      </iconSet>
    </cfRule>
  </conditionalFormatting>
  <conditionalFormatting sqref="LFD16">
    <cfRule type="colorScale" priority="11280">
      <colorScale>
        <cfvo type="min"/>
        <cfvo type="max"/>
        <color rgb="FF63BE7B"/>
        <color rgb="FFFCFCFF"/>
      </colorScale>
    </cfRule>
  </conditionalFormatting>
  <conditionalFormatting sqref="LFF16">
    <cfRule type="colorScale" priority="13327">
      <colorScale>
        <cfvo type="min"/>
        <cfvo type="max"/>
        <color rgb="FFFF7128"/>
        <color rgb="FFFFEF9C"/>
      </colorScale>
    </cfRule>
    <cfRule type="colorScale" priority="153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FH16">
    <cfRule type="cellIs" dxfId="3" priority="1039" operator="equal">
      <formula>"暂停"</formula>
    </cfRule>
    <cfRule type="cellIs" dxfId="2" priority="3087" operator="equal">
      <formula>"上调"</formula>
    </cfRule>
    <cfRule type="cellIs" dxfId="1" priority="5135" operator="equal">
      <formula>"下调"</formula>
    </cfRule>
    <cfRule type="cellIs" dxfId="0" priority="7183" operator="equal">
      <formula>"不变"</formula>
    </cfRule>
    <cfRule type="iconSet" priority="9231">
      <iconSet iconSet="3Arrows">
        <cfvo type="percent" val="0"/>
        <cfvo type="percent" val="33"/>
        <cfvo type="percent" val="67"/>
      </iconSet>
    </cfRule>
  </conditionalFormatting>
  <conditionalFormatting sqref="LFL16">
    <cfRule type="colorScale" priority="11279">
      <colorScale>
        <cfvo type="min"/>
        <cfvo type="max"/>
        <color rgb="FF63BE7B"/>
        <color rgb="FFFCFCFF"/>
      </colorScale>
    </cfRule>
  </conditionalFormatting>
  <conditionalFormatting sqref="LFN16">
    <cfRule type="colorScale" priority="13326">
      <colorScale>
        <cfvo type="min"/>
        <cfvo type="max"/>
        <color rgb="FFFF7128"/>
        <color rgb="FFFFEF9C"/>
      </colorScale>
    </cfRule>
    <cfRule type="colorScale" priority="15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FP16">
    <cfRule type="cellIs" dxfId="3" priority="1038" operator="equal">
      <formula>"暂停"</formula>
    </cfRule>
    <cfRule type="cellIs" dxfId="2" priority="3086" operator="equal">
      <formula>"上调"</formula>
    </cfRule>
    <cfRule type="cellIs" dxfId="1" priority="5134" operator="equal">
      <formula>"下调"</formula>
    </cfRule>
    <cfRule type="cellIs" dxfId="0" priority="7182" operator="equal">
      <formula>"不变"</formula>
    </cfRule>
    <cfRule type="iconSet" priority="9230">
      <iconSet iconSet="3Arrows">
        <cfvo type="percent" val="0"/>
        <cfvo type="percent" val="33"/>
        <cfvo type="percent" val="67"/>
      </iconSet>
    </cfRule>
  </conditionalFormatting>
  <conditionalFormatting sqref="LFT16">
    <cfRule type="colorScale" priority="11278">
      <colorScale>
        <cfvo type="min"/>
        <cfvo type="max"/>
        <color rgb="FF63BE7B"/>
        <color rgb="FFFCFCFF"/>
      </colorScale>
    </cfRule>
  </conditionalFormatting>
  <conditionalFormatting sqref="LFV16">
    <cfRule type="colorScale" priority="13325">
      <colorScale>
        <cfvo type="min"/>
        <cfvo type="max"/>
        <color rgb="FFFF7128"/>
        <color rgb="FFFFEF9C"/>
      </colorScale>
    </cfRule>
    <cfRule type="colorScale" priority="153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FX16">
    <cfRule type="cellIs" dxfId="3" priority="1037" operator="equal">
      <formula>"暂停"</formula>
    </cfRule>
    <cfRule type="cellIs" dxfId="2" priority="3085" operator="equal">
      <formula>"上调"</formula>
    </cfRule>
    <cfRule type="cellIs" dxfId="1" priority="5133" operator="equal">
      <formula>"下调"</formula>
    </cfRule>
    <cfRule type="cellIs" dxfId="0" priority="7181" operator="equal">
      <formula>"不变"</formula>
    </cfRule>
    <cfRule type="iconSet" priority="9229">
      <iconSet iconSet="3Arrows">
        <cfvo type="percent" val="0"/>
        <cfvo type="percent" val="33"/>
        <cfvo type="percent" val="67"/>
      </iconSet>
    </cfRule>
  </conditionalFormatting>
  <conditionalFormatting sqref="LGB16">
    <cfRule type="colorScale" priority="11277">
      <colorScale>
        <cfvo type="min"/>
        <cfvo type="max"/>
        <color rgb="FF63BE7B"/>
        <color rgb="FFFCFCFF"/>
      </colorScale>
    </cfRule>
  </conditionalFormatting>
  <conditionalFormatting sqref="LGD16">
    <cfRule type="colorScale" priority="13324">
      <colorScale>
        <cfvo type="min"/>
        <cfvo type="max"/>
        <color rgb="FFFF7128"/>
        <color rgb="FFFFEF9C"/>
      </colorScale>
    </cfRule>
    <cfRule type="colorScale" priority="153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GF16">
    <cfRule type="cellIs" dxfId="3" priority="1036" operator="equal">
      <formula>"暂停"</formula>
    </cfRule>
    <cfRule type="cellIs" dxfId="2" priority="3084" operator="equal">
      <formula>"上调"</formula>
    </cfRule>
    <cfRule type="cellIs" dxfId="1" priority="5132" operator="equal">
      <formula>"下调"</formula>
    </cfRule>
    <cfRule type="cellIs" dxfId="0" priority="7180" operator="equal">
      <formula>"不变"</formula>
    </cfRule>
    <cfRule type="iconSet" priority="9228">
      <iconSet iconSet="3Arrows">
        <cfvo type="percent" val="0"/>
        <cfvo type="percent" val="33"/>
        <cfvo type="percent" val="67"/>
      </iconSet>
    </cfRule>
  </conditionalFormatting>
  <conditionalFormatting sqref="LGJ16">
    <cfRule type="colorScale" priority="11276">
      <colorScale>
        <cfvo type="min"/>
        <cfvo type="max"/>
        <color rgb="FF63BE7B"/>
        <color rgb="FFFCFCFF"/>
      </colorScale>
    </cfRule>
  </conditionalFormatting>
  <conditionalFormatting sqref="LGL16">
    <cfRule type="colorScale" priority="13323">
      <colorScale>
        <cfvo type="min"/>
        <cfvo type="max"/>
        <color rgb="FFFF7128"/>
        <color rgb="FFFFEF9C"/>
      </colorScale>
    </cfRule>
    <cfRule type="colorScale" priority="153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GN16">
    <cfRule type="cellIs" dxfId="3" priority="1035" operator="equal">
      <formula>"暂停"</formula>
    </cfRule>
    <cfRule type="cellIs" dxfId="2" priority="3083" operator="equal">
      <formula>"上调"</formula>
    </cfRule>
    <cfRule type="cellIs" dxfId="1" priority="5131" operator="equal">
      <formula>"下调"</formula>
    </cfRule>
    <cfRule type="cellIs" dxfId="0" priority="7179" operator="equal">
      <formula>"不变"</formula>
    </cfRule>
    <cfRule type="iconSet" priority="9227">
      <iconSet iconSet="3Arrows">
        <cfvo type="percent" val="0"/>
        <cfvo type="percent" val="33"/>
        <cfvo type="percent" val="67"/>
      </iconSet>
    </cfRule>
  </conditionalFormatting>
  <conditionalFormatting sqref="LGR16">
    <cfRule type="colorScale" priority="11275">
      <colorScale>
        <cfvo type="min"/>
        <cfvo type="max"/>
        <color rgb="FF63BE7B"/>
        <color rgb="FFFCFCFF"/>
      </colorScale>
    </cfRule>
  </conditionalFormatting>
  <conditionalFormatting sqref="LGT16">
    <cfRule type="colorScale" priority="13322">
      <colorScale>
        <cfvo type="min"/>
        <cfvo type="max"/>
        <color rgb="FFFF7128"/>
        <color rgb="FFFFEF9C"/>
      </colorScale>
    </cfRule>
    <cfRule type="colorScale" priority="153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GV16">
    <cfRule type="cellIs" dxfId="3" priority="1034" operator="equal">
      <formula>"暂停"</formula>
    </cfRule>
    <cfRule type="cellIs" dxfId="2" priority="3082" operator="equal">
      <formula>"上调"</formula>
    </cfRule>
    <cfRule type="cellIs" dxfId="1" priority="5130" operator="equal">
      <formula>"下调"</formula>
    </cfRule>
    <cfRule type="cellIs" dxfId="0" priority="7178" operator="equal">
      <formula>"不变"</formula>
    </cfRule>
    <cfRule type="iconSet" priority="9226">
      <iconSet iconSet="3Arrows">
        <cfvo type="percent" val="0"/>
        <cfvo type="percent" val="33"/>
        <cfvo type="percent" val="67"/>
      </iconSet>
    </cfRule>
  </conditionalFormatting>
  <conditionalFormatting sqref="LGZ16">
    <cfRule type="colorScale" priority="11274">
      <colorScale>
        <cfvo type="min"/>
        <cfvo type="max"/>
        <color rgb="FF63BE7B"/>
        <color rgb="FFFCFCFF"/>
      </colorScale>
    </cfRule>
  </conditionalFormatting>
  <conditionalFormatting sqref="LHB16">
    <cfRule type="colorScale" priority="13321">
      <colorScale>
        <cfvo type="min"/>
        <cfvo type="max"/>
        <color rgb="FFFF7128"/>
        <color rgb="FFFFEF9C"/>
      </colorScale>
    </cfRule>
    <cfRule type="colorScale" priority="15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HD16">
    <cfRule type="cellIs" dxfId="3" priority="1033" operator="equal">
      <formula>"暂停"</formula>
    </cfRule>
    <cfRule type="cellIs" dxfId="2" priority="3081" operator="equal">
      <formula>"上调"</formula>
    </cfRule>
    <cfRule type="cellIs" dxfId="1" priority="5129" operator="equal">
      <formula>"下调"</formula>
    </cfRule>
    <cfRule type="cellIs" dxfId="0" priority="7177" operator="equal">
      <formula>"不变"</formula>
    </cfRule>
    <cfRule type="iconSet" priority="9225">
      <iconSet iconSet="3Arrows">
        <cfvo type="percent" val="0"/>
        <cfvo type="percent" val="33"/>
        <cfvo type="percent" val="67"/>
      </iconSet>
    </cfRule>
  </conditionalFormatting>
  <conditionalFormatting sqref="LHH16">
    <cfRule type="colorScale" priority="11273">
      <colorScale>
        <cfvo type="min"/>
        <cfvo type="max"/>
        <color rgb="FF63BE7B"/>
        <color rgb="FFFCFCFF"/>
      </colorScale>
    </cfRule>
  </conditionalFormatting>
  <conditionalFormatting sqref="LHJ16">
    <cfRule type="colorScale" priority="13320">
      <colorScale>
        <cfvo type="min"/>
        <cfvo type="max"/>
        <color rgb="FFFF7128"/>
        <color rgb="FFFFEF9C"/>
      </colorScale>
    </cfRule>
    <cfRule type="colorScale" priority="15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HL16">
    <cfRule type="cellIs" dxfId="3" priority="1032" operator="equal">
      <formula>"暂停"</formula>
    </cfRule>
    <cfRule type="cellIs" dxfId="2" priority="3080" operator="equal">
      <formula>"上调"</formula>
    </cfRule>
    <cfRule type="cellIs" dxfId="1" priority="5128" operator="equal">
      <formula>"下调"</formula>
    </cfRule>
    <cfRule type="cellIs" dxfId="0" priority="7176" operator="equal">
      <formula>"不变"</formula>
    </cfRule>
    <cfRule type="iconSet" priority="9224">
      <iconSet iconSet="3Arrows">
        <cfvo type="percent" val="0"/>
        <cfvo type="percent" val="33"/>
        <cfvo type="percent" val="67"/>
      </iconSet>
    </cfRule>
  </conditionalFormatting>
  <conditionalFormatting sqref="LHP16">
    <cfRule type="colorScale" priority="11272">
      <colorScale>
        <cfvo type="min"/>
        <cfvo type="max"/>
        <color rgb="FF63BE7B"/>
        <color rgb="FFFCFCFF"/>
      </colorScale>
    </cfRule>
  </conditionalFormatting>
  <conditionalFormatting sqref="LHR16">
    <cfRule type="colorScale" priority="13319">
      <colorScale>
        <cfvo type="min"/>
        <cfvo type="max"/>
        <color rgb="FFFF7128"/>
        <color rgb="FFFFEF9C"/>
      </colorScale>
    </cfRule>
    <cfRule type="colorScale" priority="15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HT16">
    <cfRule type="cellIs" dxfId="3" priority="1031" operator="equal">
      <formula>"暂停"</formula>
    </cfRule>
    <cfRule type="cellIs" dxfId="2" priority="3079" operator="equal">
      <formula>"上调"</formula>
    </cfRule>
    <cfRule type="cellIs" dxfId="1" priority="5127" operator="equal">
      <formula>"下调"</formula>
    </cfRule>
    <cfRule type="cellIs" dxfId="0" priority="7175" operator="equal">
      <formula>"不变"</formula>
    </cfRule>
    <cfRule type="iconSet" priority="9223">
      <iconSet iconSet="3Arrows">
        <cfvo type="percent" val="0"/>
        <cfvo type="percent" val="33"/>
        <cfvo type="percent" val="67"/>
      </iconSet>
    </cfRule>
  </conditionalFormatting>
  <conditionalFormatting sqref="LHX16">
    <cfRule type="colorScale" priority="11271">
      <colorScale>
        <cfvo type="min"/>
        <cfvo type="max"/>
        <color rgb="FF63BE7B"/>
        <color rgb="FFFCFCFF"/>
      </colorScale>
    </cfRule>
  </conditionalFormatting>
  <conditionalFormatting sqref="LHZ16">
    <cfRule type="colorScale" priority="13318">
      <colorScale>
        <cfvo type="min"/>
        <cfvo type="max"/>
        <color rgb="FFFF7128"/>
        <color rgb="FFFFEF9C"/>
      </colorScale>
    </cfRule>
    <cfRule type="colorScale" priority="153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IB16">
    <cfRule type="cellIs" dxfId="3" priority="1030" operator="equal">
      <formula>"暂停"</formula>
    </cfRule>
    <cfRule type="cellIs" dxfId="2" priority="3078" operator="equal">
      <formula>"上调"</formula>
    </cfRule>
    <cfRule type="cellIs" dxfId="1" priority="5126" operator="equal">
      <formula>"下调"</formula>
    </cfRule>
    <cfRule type="cellIs" dxfId="0" priority="7174" operator="equal">
      <formula>"不变"</formula>
    </cfRule>
    <cfRule type="iconSet" priority="9222">
      <iconSet iconSet="3Arrows">
        <cfvo type="percent" val="0"/>
        <cfvo type="percent" val="33"/>
        <cfvo type="percent" val="67"/>
      </iconSet>
    </cfRule>
  </conditionalFormatting>
  <conditionalFormatting sqref="LIF16">
    <cfRule type="colorScale" priority="11270">
      <colorScale>
        <cfvo type="min"/>
        <cfvo type="max"/>
        <color rgb="FF63BE7B"/>
        <color rgb="FFFCFCFF"/>
      </colorScale>
    </cfRule>
  </conditionalFormatting>
  <conditionalFormatting sqref="LIH16">
    <cfRule type="colorScale" priority="13317">
      <colorScale>
        <cfvo type="min"/>
        <cfvo type="max"/>
        <color rgb="FFFF7128"/>
        <color rgb="FFFFEF9C"/>
      </colorScale>
    </cfRule>
    <cfRule type="colorScale" priority="15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IJ16">
    <cfRule type="cellIs" dxfId="3" priority="1029" operator="equal">
      <formula>"暂停"</formula>
    </cfRule>
    <cfRule type="cellIs" dxfId="2" priority="3077" operator="equal">
      <formula>"上调"</formula>
    </cfRule>
    <cfRule type="cellIs" dxfId="1" priority="5125" operator="equal">
      <formula>"下调"</formula>
    </cfRule>
    <cfRule type="cellIs" dxfId="0" priority="7173" operator="equal">
      <formula>"不变"</formula>
    </cfRule>
    <cfRule type="iconSet" priority="9221">
      <iconSet iconSet="3Arrows">
        <cfvo type="percent" val="0"/>
        <cfvo type="percent" val="33"/>
        <cfvo type="percent" val="67"/>
      </iconSet>
    </cfRule>
  </conditionalFormatting>
  <conditionalFormatting sqref="LIN16">
    <cfRule type="colorScale" priority="11269">
      <colorScale>
        <cfvo type="min"/>
        <cfvo type="max"/>
        <color rgb="FF63BE7B"/>
        <color rgb="FFFCFCFF"/>
      </colorScale>
    </cfRule>
  </conditionalFormatting>
  <conditionalFormatting sqref="LIP16">
    <cfRule type="colorScale" priority="13316">
      <colorScale>
        <cfvo type="min"/>
        <cfvo type="max"/>
        <color rgb="FFFF7128"/>
        <color rgb="FFFFEF9C"/>
      </colorScale>
    </cfRule>
    <cfRule type="colorScale" priority="153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IR16">
    <cfRule type="cellIs" dxfId="3" priority="1028" operator="equal">
      <formula>"暂停"</formula>
    </cfRule>
    <cfRule type="cellIs" dxfId="2" priority="3076" operator="equal">
      <formula>"上调"</formula>
    </cfRule>
    <cfRule type="cellIs" dxfId="1" priority="5124" operator="equal">
      <formula>"下调"</formula>
    </cfRule>
    <cfRule type="cellIs" dxfId="0" priority="7172" operator="equal">
      <formula>"不变"</formula>
    </cfRule>
    <cfRule type="iconSet" priority="9220">
      <iconSet iconSet="3Arrows">
        <cfvo type="percent" val="0"/>
        <cfvo type="percent" val="33"/>
        <cfvo type="percent" val="67"/>
      </iconSet>
    </cfRule>
  </conditionalFormatting>
  <conditionalFormatting sqref="LIV16">
    <cfRule type="colorScale" priority="11268">
      <colorScale>
        <cfvo type="min"/>
        <cfvo type="max"/>
        <color rgb="FF63BE7B"/>
        <color rgb="FFFCFCFF"/>
      </colorScale>
    </cfRule>
  </conditionalFormatting>
  <conditionalFormatting sqref="LIX16">
    <cfRule type="colorScale" priority="13315">
      <colorScale>
        <cfvo type="min"/>
        <cfvo type="max"/>
        <color rgb="FFFF7128"/>
        <color rgb="FFFFEF9C"/>
      </colorScale>
    </cfRule>
    <cfRule type="colorScale" priority="15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IZ16">
    <cfRule type="cellIs" dxfId="3" priority="1027" operator="equal">
      <formula>"暂停"</formula>
    </cfRule>
    <cfRule type="cellIs" dxfId="2" priority="3075" operator="equal">
      <formula>"上调"</formula>
    </cfRule>
    <cfRule type="cellIs" dxfId="1" priority="5123" operator="equal">
      <formula>"下调"</formula>
    </cfRule>
    <cfRule type="cellIs" dxfId="0" priority="7171" operator="equal">
      <formula>"不变"</formula>
    </cfRule>
    <cfRule type="iconSet" priority="9219">
      <iconSet iconSet="3Arrows">
        <cfvo type="percent" val="0"/>
        <cfvo type="percent" val="33"/>
        <cfvo type="percent" val="67"/>
      </iconSet>
    </cfRule>
  </conditionalFormatting>
  <conditionalFormatting sqref="LJD16">
    <cfRule type="colorScale" priority="11267">
      <colorScale>
        <cfvo type="min"/>
        <cfvo type="max"/>
        <color rgb="FF63BE7B"/>
        <color rgb="FFFCFCFF"/>
      </colorScale>
    </cfRule>
  </conditionalFormatting>
  <conditionalFormatting sqref="LJF16">
    <cfRule type="colorScale" priority="13314">
      <colorScale>
        <cfvo type="min"/>
        <cfvo type="max"/>
        <color rgb="FFFF7128"/>
        <color rgb="FFFFEF9C"/>
      </colorScale>
    </cfRule>
    <cfRule type="colorScale" priority="153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JH16">
    <cfRule type="cellIs" dxfId="3" priority="1026" operator="equal">
      <formula>"暂停"</formula>
    </cfRule>
    <cfRule type="cellIs" dxfId="2" priority="3074" operator="equal">
      <formula>"上调"</formula>
    </cfRule>
    <cfRule type="cellIs" dxfId="1" priority="5122" operator="equal">
      <formula>"下调"</formula>
    </cfRule>
    <cfRule type="cellIs" dxfId="0" priority="7170" operator="equal">
      <formula>"不变"</formula>
    </cfRule>
    <cfRule type="iconSet" priority="9218">
      <iconSet iconSet="3Arrows">
        <cfvo type="percent" val="0"/>
        <cfvo type="percent" val="33"/>
        <cfvo type="percent" val="67"/>
      </iconSet>
    </cfRule>
  </conditionalFormatting>
  <conditionalFormatting sqref="LJL16">
    <cfRule type="colorScale" priority="11266">
      <colorScale>
        <cfvo type="min"/>
        <cfvo type="max"/>
        <color rgb="FF63BE7B"/>
        <color rgb="FFFCFCFF"/>
      </colorScale>
    </cfRule>
  </conditionalFormatting>
  <conditionalFormatting sqref="LJN16">
    <cfRule type="colorScale" priority="13313">
      <colorScale>
        <cfvo type="min"/>
        <cfvo type="max"/>
        <color rgb="FFFF7128"/>
        <color rgb="FFFFEF9C"/>
      </colorScale>
    </cfRule>
    <cfRule type="colorScale" priority="153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JP16">
    <cfRule type="cellIs" dxfId="3" priority="1025" operator="equal">
      <formula>"暂停"</formula>
    </cfRule>
    <cfRule type="cellIs" dxfId="2" priority="3073" operator="equal">
      <formula>"上调"</formula>
    </cfRule>
    <cfRule type="cellIs" dxfId="1" priority="5121" operator="equal">
      <formula>"下调"</formula>
    </cfRule>
    <cfRule type="cellIs" dxfId="0" priority="7169" operator="equal">
      <formula>"不变"</formula>
    </cfRule>
    <cfRule type="iconSet" priority="9217">
      <iconSet iconSet="3Arrows">
        <cfvo type="percent" val="0"/>
        <cfvo type="percent" val="33"/>
        <cfvo type="percent" val="67"/>
      </iconSet>
    </cfRule>
  </conditionalFormatting>
  <conditionalFormatting sqref="LJT16">
    <cfRule type="colorScale" priority="11265">
      <colorScale>
        <cfvo type="min"/>
        <cfvo type="max"/>
        <color rgb="FF63BE7B"/>
        <color rgb="FFFCFCFF"/>
      </colorScale>
    </cfRule>
  </conditionalFormatting>
  <conditionalFormatting sqref="LJV16">
    <cfRule type="colorScale" priority="13312">
      <colorScale>
        <cfvo type="min"/>
        <cfvo type="max"/>
        <color rgb="FFFF7128"/>
        <color rgb="FFFFEF9C"/>
      </colorScale>
    </cfRule>
    <cfRule type="colorScale" priority="153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JX16">
    <cfRule type="cellIs" dxfId="3" priority="1024" operator="equal">
      <formula>"暂停"</formula>
    </cfRule>
    <cfRule type="cellIs" dxfId="2" priority="3072" operator="equal">
      <formula>"上调"</formula>
    </cfRule>
    <cfRule type="cellIs" dxfId="1" priority="5120" operator="equal">
      <formula>"下调"</formula>
    </cfRule>
    <cfRule type="cellIs" dxfId="0" priority="7168" operator="equal">
      <formula>"不变"</formula>
    </cfRule>
    <cfRule type="iconSet" priority="9216">
      <iconSet iconSet="3Arrows">
        <cfvo type="percent" val="0"/>
        <cfvo type="percent" val="33"/>
        <cfvo type="percent" val="67"/>
      </iconSet>
    </cfRule>
  </conditionalFormatting>
  <conditionalFormatting sqref="LKB16">
    <cfRule type="colorScale" priority="11264">
      <colorScale>
        <cfvo type="min"/>
        <cfvo type="max"/>
        <color rgb="FF63BE7B"/>
        <color rgb="FFFCFCFF"/>
      </colorScale>
    </cfRule>
  </conditionalFormatting>
  <conditionalFormatting sqref="LKD16">
    <cfRule type="colorScale" priority="13311">
      <colorScale>
        <cfvo type="min"/>
        <cfvo type="max"/>
        <color rgb="FFFF7128"/>
        <color rgb="FFFFEF9C"/>
      </colorScale>
    </cfRule>
    <cfRule type="colorScale" priority="153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KF16">
    <cfRule type="cellIs" dxfId="3" priority="1023" operator="equal">
      <formula>"暂停"</formula>
    </cfRule>
    <cfRule type="cellIs" dxfId="2" priority="3071" operator="equal">
      <formula>"上调"</formula>
    </cfRule>
    <cfRule type="cellIs" dxfId="1" priority="5119" operator="equal">
      <formula>"下调"</formula>
    </cfRule>
    <cfRule type="cellIs" dxfId="0" priority="7167" operator="equal">
      <formula>"不变"</formula>
    </cfRule>
    <cfRule type="iconSet" priority="9215">
      <iconSet iconSet="3Arrows">
        <cfvo type="percent" val="0"/>
        <cfvo type="percent" val="33"/>
        <cfvo type="percent" val="67"/>
      </iconSet>
    </cfRule>
  </conditionalFormatting>
  <conditionalFormatting sqref="LKJ16">
    <cfRule type="colorScale" priority="11263">
      <colorScale>
        <cfvo type="min"/>
        <cfvo type="max"/>
        <color rgb="FF63BE7B"/>
        <color rgb="FFFCFCFF"/>
      </colorScale>
    </cfRule>
  </conditionalFormatting>
  <conditionalFormatting sqref="LKL16">
    <cfRule type="colorScale" priority="13310">
      <colorScale>
        <cfvo type="min"/>
        <cfvo type="max"/>
        <color rgb="FFFF7128"/>
        <color rgb="FFFFEF9C"/>
      </colorScale>
    </cfRule>
    <cfRule type="colorScale" priority="15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KN16">
    <cfRule type="cellIs" dxfId="3" priority="1022" operator="equal">
      <formula>"暂停"</formula>
    </cfRule>
    <cfRule type="cellIs" dxfId="2" priority="3070" operator="equal">
      <formula>"上调"</formula>
    </cfRule>
    <cfRule type="cellIs" dxfId="1" priority="5118" operator="equal">
      <formula>"下调"</formula>
    </cfRule>
    <cfRule type="cellIs" dxfId="0" priority="7166" operator="equal">
      <formula>"不变"</formula>
    </cfRule>
    <cfRule type="iconSet" priority="9214">
      <iconSet iconSet="3Arrows">
        <cfvo type="percent" val="0"/>
        <cfvo type="percent" val="33"/>
        <cfvo type="percent" val="67"/>
      </iconSet>
    </cfRule>
  </conditionalFormatting>
  <conditionalFormatting sqref="LKR16">
    <cfRule type="colorScale" priority="11262">
      <colorScale>
        <cfvo type="min"/>
        <cfvo type="max"/>
        <color rgb="FF63BE7B"/>
        <color rgb="FFFCFCFF"/>
      </colorScale>
    </cfRule>
  </conditionalFormatting>
  <conditionalFormatting sqref="LKT16">
    <cfRule type="colorScale" priority="13309">
      <colorScale>
        <cfvo type="min"/>
        <cfvo type="max"/>
        <color rgb="FFFF7128"/>
        <color rgb="FFFFEF9C"/>
      </colorScale>
    </cfRule>
    <cfRule type="colorScale" priority="15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KV16">
    <cfRule type="cellIs" dxfId="3" priority="1021" operator="equal">
      <formula>"暂停"</formula>
    </cfRule>
    <cfRule type="cellIs" dxfId="2" priority="3069" operator="equal">
      <formula>"上调"</formula>
    </cfRule>
    <cfRule type="cellIs" dxfId="1" priority="5117" operator="equal">
      <formula>"下调"</formula>
    </cfRule>
    <cfRule type="cellIs" dxfId="0" priority="7165" operator="equal">
      <formula>"不变"</formula>
    </cfRule>
    <cfRule type="iconSet" priority="9213">
      <iconSet iconSet="3Arrows">
        <cfvo type="percent" val="0"/>
        <cfvo type="percent" val="33"/>
        <cfvo type="percent" val="67"/>
      </iconSet>
    </cfRule>
  </conditionalFormatting>
  <conditionalFormatting sqref="LKZ16">
    <cfRule type="colorScale" priority="11261">
      <colorScale>
        <cfvo type="min"/>
        <cfvo type="max"/>
        <color rgb="FF63BE7B"/>
        <color rgb="FFFCFCFF"/>
      </colorScale>
    </cfRule>
  </conditionalFormatting>
  <conditionalFormatting sqref="LLB16">
    <cfRule type="colorScale" priority="13308">
      <colorScale>
        <cfvo type="min"/>
        <cfvo type="max"/>
        <color rgb="FFFF7128"/>
        <color rgb="FFFFEF9C"/>
      </colorScale>
    </cfRule>
    <cfRule type="colorScale" priority="153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LD16">
    <cfRule type="cellIs" dxfId="3" priority="1020" operator="equal">
      <formula>"暂停"</formula>
    </cfRule>
    <cfRule type="cellIs" dxfId="2" priority="3068" operator="equal">
      <formula>"上调"</formula>
    </cfRule>
    <cfRule type="cellIs" dxfId="1" priority="5116" operator="equal">
      <formula>"下调"</formula>
    </cfRule>
    <cfRule type="cellIs" dxfId="0" priority="7164" operator="equal">
      <formula>"不变"</formula>
    </cfRule>
    <cfRule type="iconSet" priority="9212">
      <iconSet iconSet="3Arrows">
        <cfvo type="percent" val="0"/>
        <cfvo type="percent" val="33"/>
        <cfvo type="percent" val="67"/>
      </iconSet>
    </cfRule>
  </conditionalFormatting>
  <conditionalFormatting sqref="LLH16">
    <cfRule type="colorScale" priority="11260">
      <colorScale>
        <cfvo type="min"/>
        <cfvo type="max"/>
        <color rgb="FF63BE7B"/>
        <color rgb="FFFCFCFF"/>
      </colorScale>
    </cfRule>
  </conditionalFormatting>
  <conditionalFormatting sqref="LLJ16">
    <cfRule type="colorScale" priority="13307">
      <colorScale>
        <cfvo type="min"/>
        <cfvo type="max"/>
        <color rgb="FFFF7128"/>
        <color rgb="FFFFEF9C"/>
      </colorScale>
    </cfRule>
    <cfRule type="colorScale" priority="15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LL16">
    <cfRule type="cellIs" dxfId="3" priority="1019" operator="equal">
      <formula>"暂停"</formula>
    </cfRule>
    <cfRule type="cellIs" dxfId="2" priority="3067" operator="equal">
      <formula>"上调"</formula>
    </cfRule>
    <cfRule type="cellIs" dxfId="1" priority="5115" operator="equal">
      <formula>"下调"</formula>
    </cfRule>
    <cfRule type="cellIs" dxfId="0" priority="7163" operator="equal">
      <formula>"不变"</formula>
    </cfRule>
    <cfRule type="iconSet" priority="9211">
      <iconSet iconSet="3Arrows">
        <cfvo type="percent" val="0"/>
        <cfvo type="percent" val="33"/>
        <cfvo type="percent" val="67"/>
      </iconSet>
    </cfRule>
  </conditionalFormatting>
  <conditionalFormatting sqref="LLP16">
    <cfRule type="colorScale" priority="11259">
      <colorScale>
        <cfvo type="min"/>
        <cfvo type="max"/>
        <color rgb="FF63BE7B"/>
        <color rgb="FFFCFCFF"/>
      </colorScale>
    </cfRule>
  </conditionalFormatting>
  <conditionalFormatting sqref="LLR16">
    <cfRule type="colorScale" priority="13306">
      <colorScale>
        <cfvo type="min"/>
        <cfvo type="max"/>
        <color rgb="FFFF7128"/>
        <color rgb="FFFFEF9C"/>
      </colorScale>
    </cfRule>
    <cfRule type="colorScale" priority="15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LT16">
    <cfRule type="cellIs" dxfId="3" priority="1018" operator="equal">
      <formula>"暂停"</formula>
    </cfRule>
    <cfRule type="cellIs" dxfId="2" priority="3066" operator="equal">
      <formula>"上调"</formula>
    </cfRule>
    <cfRule type="cellIs" dxfId="1" priority="5114" operator="equal">
      <formula>"下调"</formula>
    </cfRule>
    <cfRule type="cellIs" dxfId="0" priority="7162" operator="equal">
      <formula>"不变"</formula>
    </cfRule>
    <cfRule type="iconSet" priority="9210">
      <iconSet iconSet="3Arrows">
        <cfvo type="percent" val="0"/>
        <cfvo type="percent" val="33"/>
        <cfvo type="percent" val="67"/>
      </iconSet>
    </cfRule>
  </conditionalFormatting>
  <conditionalFormatting sqref="LLX16">
    <cfRule type="colorScale" priority="11258">
      <colorScale>
        <cfvo type="min"/>
        <cfvo type="max"/>
        <color rgb="FF63BE7B"/>
        <color rgb="FFFCFCFF"/>
      </colorScale>
    </cfRule>
  </conditionalFormatting>
  <conditionalFormatting sqref="LLZ16">
    <cfRule type="colorScale" priority="13305">
      <colorScale>
        <cfvo type="min"/>
        <cfvo type="max"/>
        <color rgb="FFFF7128"/>
        <color rgb="FFFFEF9C"/>
      </colorScale>
    </cfRule>
    <cfRule type="colorScale" priority="15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MB16">
    <cfRule type="cellIs" dxfId="3" priority="1017" operator="equal">
      <formula>"暂停"</formula>
    </cfRule>
    <cfRule type="cellIs" dxfId="2" priority="3065" operator="equal">
      <formula>"上调"</formula>
    </cfRule>
    <cfRule type="cellIs" dxfId="1" priority="5113" operator="equal">
      <formula>"下调"</formula>
    </cfRule>
    <cfRule type="cellIs" dxfId="0" priority="7161" operator="equal">
      <formula>"不变"</formula>
    </cfRule>
    <cfRule type="iconSet" priority="9209">
      <iconSet iconSet="3Arrows">
        <cfvo type="percent" val="0"/>
        <cfvo type="percent" val="33"/>
        <cfvo type="percent" val="67"/>
      </iconSet>
    </cfRule>
  </conditionalFormatting>
  <conditionalFormatting sqref="LMF16">
    <cfRule type="colorScale" priority="11257">
      <colorScale>
        <cfvo type="min"/>
        <cfvo type="max"/>
        <color rgb="FF63BE7B"/>
        <color rgb="FFFCFCFF"/>
      </colorScale>
    </cfRule>
  </conditionalFormatting>
  <conditionalFormatting sqref="LMH16">
    <cfRule type="colorScale" priority="13304">
      <colorScale>
        <cfvo type="min"/>
        <cfvo type="max"/>
        <color rgb="FFFF7128"/>
        <color rgb="FFFFEF9C"/>
      </colorScale>
    </cfRule>
    <cfRule type="colorScale" priority="15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MJ16">
    <cfRule type="cellIs" dxfId="3" priority="1016" operator="equal">
      <formula>"暂停"</formula>
    </cfRule>
    <cfRule type="cellIs" dxfId="2" priority="3064" operator="equal">
      <formula>"上调"</formula>
    </cfRule>
    <cfRule type="cellIs" dxfId="1" priority="5112" operator="equal">
      <formula>"下调"</formula>
    </cfRule>
    <cfRule type="cellIs" dxfId="0" priority="7160" operator="equal">
      <formula>"不变"</formula>
    </cfRule>
    <cfRule type="iconSet" priority="9208">
      <iconSet iconSet="3Arrows">
        <cfvo type="percent" val="0"/>
        <cfvo type="percent" val="33"/>
        <cfvo type="percent" val="67"/>
      </iconSet>
    </cfRule>
  </conditionalFormatting>
  <conditionalFormatting sqref="LMN16">
    <cfRule type="colorScale" priority="11256">
      <colorScale>
        <cfvo type="min"/>
        <cfvo type="max"/>
        <color rgb="FF63BE7B"/>
        <color rgb="FFFCFCFF"/>
      </colorScale>
    </cfRule>
  </conditionalFormatting>
  <conditionalFormatting sqref="LMP16">
    <cfRule type="colorScale" priority="13303">
      <colorScale>
        <cfvo type="min"/>
        <cfvo type="max"/>
        <color rgb="FFFF7128"/>
        <color rgb="FFFFEF9C"/>
      </colorScale>
    </cfRule>
    <cfRule type="colorScale" priority="15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MR16">
    <cfRule type="cellIs" dxfId="3" priority="1015" operator="equal">
      <formula>"暂停"</formula>
    </cfRule>
    <cfRule type="cellIs" dxfId="2" priority="3063" operator="equal">
      <formula>"上调"</formula>
    </cfRule>
    <cfRule type="cellIs" dxfId="1" priority="5111" operator="equal">
      <formula>"下调"</formula>
    </cfRule>
    <cfRule type="cellIs" dxfId="0" priority="7159" operator="equal">
      <formula>"不变"</formula>
    </cfRule>
    <cfRule type="iconSet" priority="9207">
      <iconSet iconSet="3Arrows">
        <cfvo type="percent" val="0"/>
        <cfvo type="percent" val="33"/>
        <cfvo type="percent" val="67"/>
      </iconSet>
    </cfRule>
  </conditionalFormatting>
  <conditionalFormatting sqref="LMV16">
    <cfRule type="colorScale" priority="11255">
      <colorScale>
        <cfvo type="min"/>
        <cfvo type="max"/>
        <color rgb="FF63BE7B"/>
        <color rgb="FFFCFCFF"/>
      </colorScale>
    </cfRule>
  </conditionalFormatting>
  <conditionalFormatting sqref="LMX16">
    <cfRule type="colorScale" priority="13302">
      <colorScale>
        <cfvo type="min"/>
        <cfvo type="max"/>
        <color rgb="FFFF7128"/>
        <color rgb="FFFFEF9C"/>
      </colorScale>
    </cfRule>
    <cfRule type="colorScale" priority="15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MZ16">
    <cfRule type="cellIs" dxfId="3" priority="1014" operator="equal">
      <formula>"暂停"</formula>
    </cfRule>
    <cfRule type="cellIs" dxfId="2" priority="3062" operator="equal">
      <formula>"上调"</formula>
    </cfRule>
    <cfRule type="cellIs" dxfId="1" priority="5110" operator="equal">
      <formula>"下调"</formula>
    </cfRule>
    <cfRule type="cellIs" dxfId="0" priority="7158" operator="equal">
      <formula>"不变"</formula>
    </cfRule>
    <cfRule type="iconSet" priority="9206">
      <iconSet iconSet="3Arrows">
        <cfvo type="percent" val="0"/>
        <cfvo type="percent" val="33"/>
        <cfvo type="percent" val="67"/>
      </iconSet>
    </cfRule>
  </conditionalFormatting>
  <conditionalFormatting sqref="LND16">
    <cfRule type="colorScale" priority="11254">
      <colorScale>
        <cfvo type="min"/>
        <cfvo type="max"/>
        <color rgb="FF63BE7B"/>
        <color rgb="FFFCFCFF"/>
      </colorScale>
    </cfRule>
  </conditionalFormatting>
  <conditionalFormatting sqref="LNF16">
    <cfRule type="colorScale" priority="13301">
      <colorScale>
        <cfvo type="min"/>
        <cfvo type="max"/>
        <color rgb="FFFF7128"/>
        <color rgb="FFFFEF9C"/>
      </colorScale>
    </cfRule>
    <cfRule type="colorScale" priority="15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NH16">
    <cfRule type="cellIs" dxfId="3" priority="1013" operator="equal">
      <formula>"暂停"</formula>
    </cfRule>
    <cfRule type="cellIs" dxfId="2" priority="3061" operator="equal">
      <formula>"上调"</formula>
    </cfRule>
    <cfRule type="cellIs" dxfId="1" priority="5109" operator="equal">
      <formula>"下调"</formula>
    </cfRule>
    <cfRule type="cellIs" dxfId="0" priority="7157" operator="equal">
      <formula>"不变"</formula>
    </cfRule>
    <cfRule type="iconSet" priority="9205">
      <iconSet iconSet="3Arrows">
        <cfvo type="percent" val="0"/>
        <cfvo type="percent" val="33"/>
        <cfvo type="percent" val="67"/>
      </iconSet>
    </cfRule>
  </conditionalFormatting>
  <conditionalFormatting sqref="LNL16">
    <cfRule type="colorScale" priority="11253">
      <colorScale>
        <cfvo type="min"/>
        <cfvo type="max"/>
        <color rgb="FF63BE7B"/>
        <color rgb="FFFCFCFF"/>
      </colorScale>
    </cfRule>
  </conditionalFormatting>
  <conditionalFormatting sqref="LNN16">
    <cfRule type="colorScale" priority="13300">
      <colorScale>
        <cfvo type="min"/>
        <cfvo type="max"/>
        <color rgb="FFFF7128"/>
        <color rgb="FFFFEF9C"/>
      </colorScale>
    </cfRule>
    <cfRule type="colorScale" priority="153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NP16">
    <cfRule type="cellIs" dxfId="3" priority="1012" operator="equal">
      <formula>"暂停"</formula>
    </cfRule>
    <cfRule type="cellIs" dxfId="2" priority="3060" operator="equal">
      <formula>"上调"</formula>
    </cfRule>
    <cfRule type="cellIs" dxfId="1" priority="5108" operator="equal">
      <formula>"下调"</formula>
    </cfRule>
    <cfRule type="cellIs" dxfId="0" priority="7156" operator="equal">
      <formula>"不变"</formula>
    </cfRule>
    <cfRule type="iconSet" priority="9204">
      <iconSet iconSet="3Arrows">
        <cfvo type="percent" val="0"/>
        <cfvo type="percent" val="33"/>
        <cfvo type="percent" val="67"/>
      </iconSet>
    </cfRule>
  </conditionalFormatting>
  <conditionalFormatting sqref="LNT16">
    <cfRule type="colorScale" priority="11252">
      <colorScale>
        <cfvo type="min"/>
        <cfvo type="max"/>
        <color rgb="FF63BE7B"/>
        <color rgb="FFFCFCFF"/>
      </colorScale>
    </cfRule>
  </conditionalFormatting>
  <conditionalFormatting sqref="LNV16">
    <cfRule type="colorScale" priority="13299">
      <colorScale>
        <cfvo type="min"/>
        <cfvo type="max"/>
        <color rgb="FFFF7128"/>
        <color rgb="FFFFEF9C"/>
      </colorScale>
    </cfRule>
    <cfRule type="colorScale" priority="15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NX16">
    <cfRule type="cellIs" dxfId="3" priority="1011" operator="equal">
      <formula>"暂停"</formula>
    </cfRule>
    <cfRule type="cellIs" dxfId="2" priority="3059" operator="equal">
      <formula>"上调"</formula>
    </cfRule>
    <cfRule type="cellIs" dxfId="1" priority="5107" operator="equal">
      <formula>"下调"</formula>
    </cfRule>
    <cfRule type="cellIs" dxfId="0" priority="7155" operator="equal">
      <formula>"不变"</formula>
    </cfRule>
    <cfRule type="iconSet" priority="9203">
      <iconSet iconSet="3Arrows">
        <cfvo type="percent" val="0"/>
        <cfvo type="percent" val="33"/>
        <cfvo type="percent" val="67"/>
      </iconSet>
    </cfRule>
  </conditionalFormatting>
  <conditionalFormatting sqref="LOB16">
    <cfRule type="colorScale" priority="11251">
      <colorScale>
        <cfvo type="min"/>
        <cfvo type="max"/>
        <color rgb="FF63BE7B"/>
        <color rgb="FFFCFCFF"/>
      </colorScale>
    </cfRule>
  </conditionalFormatting>
  <conditionalFormatting sqref="LOD16">
    <cfRule type="colorScale" priority="13298">
      <colorScale>
        <cfvo type="min"/>
        <cfvo type="max"/>
        <color rgb="FFFF7128"/>
        <color rgb="FFFFEF9C"/>
      </colorScale>
    </cfRule>
    <cfRule type="colorScale" priority="15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OF16">
    <cfRule type="cellIs" dxfId="3" priority="1010" operator="equal">
      <formula>"暂停"</formula>
    </cfRule>
    <cfRule type="cellIs" dxfId="2" priority="3058" operator="equal">
      <formula>"上调"</formula>
    </cfRule>
    <cfRule type="cellIs" dxfId="1" priority="5106" operator="equal">
      <formula>"下调"</formula>
    </cfRule>
    <cfRule type="cellIs" dxfId="0" priority="7154" operator="equal">
      <formula>"不变"</formula>
    </cfRule>
    <cfRule type="iconSet" priority="9202">
      <iconSet iconSet="3Arrows">
        <cfvo type="percent" val="0"/>
        <cfvo type="percent" val="33"/>
        <cfvo type="percent" val="67"/>
      </iconSet>
    </cfRule>
  </conditionalFormatting>
  <conditionalFormatting sqref="LOJ16">
    <cfRule type="colorScale" priority="11250">
      <colorScale>
        <cfvo type="min"/>
        <cfvo type="max"/>
        <color rgb="FF63BE7B"/>
        <color rgb="FFFCFCFF"/>
      </colorScale>
    </cfRule>
  </conditionalFormatting>
  <conditionalFormatting sqref="LOL16">
    <cfRule type="colorScale" priority="13297">
      <colorScale>
        <cfvo type="min"/>
        <cfvo type="max"/>
        <color rgb="FFFF7128"/>
        <color rgb="FFFFEF9C"/>
      </colorScale>
    </cfRule>
    <cfRule type="colorScale" priority="15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ON16">
    <cfRule type="cellIs" dxfId="3" priority="1009" operator="equal">
      <formula>"暂停"</formula>
    </cfRule>
    <cfRule type="cellIs" dxfId="2" priority="3057" operator="equal">
      <formula>"上调"</formula>
    </cfRule>
    <cfRule type="cellIs" dxfId="1" priority="5105" operator="equal">
      <formula>"下调"</formula>
    </cfRule>
    <cfRule type="cellIs" dxfId="0" priority="7153" operator="equal">
      <formula>"不变"</formula>
    </cfRule>
    <cfRule type="iconSet" priority="9201">
      <iconSet iconSet="3Arrows">
        <cfvo type="percent" val="0"/>
        <cfvo type="percent" val="33"/>
        <cfvo type="percent" val="67"/>
      </iconSet>
    </cfRule>
  </conditionalFormatting>
  <conditionalFormatting sqref="LOR16">
    <cfRule type="colorScale" priority="11249">
      <colorScale>
        <cfvo type="min"/>
        <cfvo type="max"/>
        <color rgb="FF63BE7B"/>
        <color rgb="FFFCFCFF"/>
      </colorScale>
    </cfRule>
  </conditionalFormatting>
  <conditionalFormatting sqref="LOT16">
    <cfRule type="colorScale" priority="13296">
      <colorScale>
        <cfvo type="min"/>
        <cfvo type="max"/>
        <color rgb="FFFF7128"/>
        <color rgb="FFFFEF9C"/>
      </colorScale>
    </cfRule>
    <cfRule type="colorScale" priority="15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OV16">
    <cfRule type="cellIs" dxfId="3" priority="1008" operator="equal">
      <formula>"暂停"</formula>
    </cfRule>
    <cfRule type="cellIs" dxfId="2" priority="3056" operator="equal">
      <formula>"上调"</formula>
    </cfRule>
    <cfRule type="cellIs" dxfId="1" priority="5104" operator="equal">
      <formula>"下调"</formula>
    </cfRule>
    <cfRule type="cellIs" dxfId="0" priority="7152" operator="equal">
      <formula>"不变"</formula>
    </cfRule>
    <cfRule type="iconSet" priority="9200">
      <iconSet iconSet="3Arrows">
        <cfvo type="percent" val="0"/>
        <cfvo type="percent" val="33"/>
        <cfvo type="percent" val="67"/>
      </iconSet>
    </cfRule>
  </conditionalFormatting>
  <conditionalFormatting sqref="LOZ16">
    <cfRule type="colorScale" priority="11248">
      <colorScale>
        <cfvo type="min"/>
        <cfvo type="max"/>
        <color rgb="FF63BE7B"/>
        <color rgb="FFFCFCFF"/>
      </colorScale>
    </cfRule>
  </conditionalFormatting>
  <conditionalFormatting sqref="LPB16">
    <cfRule type="colorScale" priority="13295">
      <colorScale>
        <cfvo type="min"/>
        <cfvo type="max"/>
        <color rgb="FFFF7128"/>
        <color rgb="FFFFEF9C"/>
      </colorScale>
    </cfRule>
    <cfRule type="colorScale" priority="15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PD16">
    <cfRule type="cellIs" dxfId="3" priority="1007" operator="equal">
      <formula>"暂停"</formula>
    </cfRule>
    <cfRule type="cellIs" dxfId="2" priority="3055" operator="equal">
      <formula>"上调"</formula>
    </cfRule>
    <cfRule type="cellIs" dxfId="1" priority="5103" operator="equal">
      <formula>"下调"</formula>
    </cfRule>
    <cfRule type="cellIs" dxfId="0" priority="7151" operator="equal">
      <formula>"不变"</formula>
    </cfRule>
    <cfRule type="iconSet" priority="9199">
      <iconSet iconSet="3Arrows">
        <cfvo type="percent" val="0"/>
        <cfvo type="percent" val="33"/>
        <cfvo type="percent" val="67"/>
      </iconSet>
    </cfRule>
  </conditionalFormatting>
  <conditionalFormatting sqref="LPH16">
    <cfRule type="colorScale" priority="11247">
      <colorScale>
        <cfvo type="min"/>
        <cfvo type="max"/>
        <color rgb="FF63BE7B"/>
        <color rgb="FFFCFCFF"/>
      </colorScale>
    </cfRule>
  </conditionalFormatting>
  <conditionalFormatting sqref="LPJ16">
    <cfRule type="colorScale" priority="13294">
      <colorScale>
        <cfvo type="min"/>
        <cfvo type="max"/>
        <color rgb="FFFF7128"/>
        <color rgb="FFFFEF9C"/>
      </colorScale>
    </cfRule>
    <cfRule type="colorScale" priority="153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PL16">
    <cfRule type="cellIs" dxfId="3" priority="1006" operator="equal">
      <formula>"暂停"</formula>
    </cfRule>
    <cfRule type="cellIs" dxfId="2" priority="3054" operator="equal">
      <formula>"上调"</formula>
    </cfRule>
    <cfRule type="cellIs" dxfId="1" priority="5102" operator="equal">
      <formula>"下调"</formula>
    </cfRule>
    <cfRule type="cellIs" dxfId="0" priority="7150" operator="equal">
      <formula>"不变"</formula>
    </cfRule>
    <cfRule type="iconSet" priority="9198">
      <iconSet iconSet="3Arrows">
        <cfvo type="percent" val="0"/>
        <cfvo type="percent" val="33"/>
        <cfvo type="percent" val="67"/>
      </iconSet>
    </cfRule>
  </conditionalFormatting>
  <conditionalFormatting sqref="LPP16">
    <cfRule type="colorScale" priority="11246">
      <colorScale>
        <cfvo type="min"/>
        <cfvo type="max"/>
        <color rgb="FF63BE7B"/>
        <color rgb="FFFCFCFF"/>
      </colorScale>
    </cfRule>
  </conditionalFormatting>
  <conditionalFormatting sqref="LPR16">
    <cfRule type="colorScale" priority="13293">
      <colorScale>
        <cfvo type="min"/>
        <cfvo type="max"/>
        <color rgb="FFFF7128"/>
        <color rgb="FFFFEF9C"/>
      </colorScale>
    </cfRule>
    <cfRule type="colorScale" priority="153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PT16">
    <cfRule type="cellIs" dxfId="3" priority="1005" operator="equal">
      <formula>"暂停"</formula>
    </cfRule>
    <cfRule type="cellIs" dxfId="2" priority="3053" operator="equal">
      <formula>"上调"</formula>
    </cfRule>
    <cfRule type="cellIs" dxfId="1" priority="5101" operator="equal">
      <formula>"下调"</formula>
    </cfRule>
    <cfRule type="cellIs" dxfId="0" priority="7149" operator="equal">
      <formula>"不变"</formula>
    </cfRule>
    <cfRule type="iconSet" priority="9197">
      <iconSet iconSet="3Arrows">
        <cfvo type="percent" val="0"/>
        <cfvo type="percent" val="33"/>
        <cfvo type="percent" val="67"/>
      </iconSet>
    </cfRule>
  </conditionalFormatting>
  <conditionalFormatting sqref="LPX16">
    <cfRule type="colorScale" priority="11245">
      <colorScale>
        <cfvo type="min"/>
        <cfvo type="max"/>
        <color rgb="FF63BE7B"/>
        <color rgb="FFFCFCFF"/>
      </colorScale>
    </cfRule>
  </conditionalFormatting>
  <conditionalFormatting sqref="LPZ16">
    <cfRule type="colorScale" priority="13292">
      <colorScale>
        <cfvo type="min"/>
        <cfvo type="max"/>
        <color rgb="FFFF7128"/>
        <color rgb="FFFFEF9C"/>
      </colorScale>
    </cfRule>
    <cfRule type="colorScale" priority="153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QB16">
    <cfRule type="cellIs" dxfId="3" priority="1004" operator="equal">
      <formula>"暂停"</formula>
    </cfRule>
    <cfRule type="cellIs" dxfId="2" priority="3052" operator="equal">
      <formula>"上调"</formula>
    </cfRule>
    <cfRule type="cellIs" dxfId="1" priority="5100" operator="equal">
      <formula>"下调"</formula>
    </cfRule>
    <cfRule type="cellIs" dxfId="0" priority="7148" operator="equal">
      <formula>"不变"</formula>
    </cfRule>
    <cfRule type="iconSet" priority="9196">
      <iconSet iconSet="3Arrows">
        <cfvo type="percent" val="0"/>
        <cfvo type="percent" val="33"/>
        <cfvo type="percent" val="67"/>
      </iconSet>
    </cfRule>
  </conditionalFormatting>
  <conditionalFormatting sqref="LQF16">
    <cfRule type="colorScale" priority="11244">
      <colorScale>
        <cfvo type="min"/>
        <cfvo type="max"/>
        <color rgb="FF63BE7B"/>
        <color rgb="FFFCFCFF"/>
      </colorScale>
    </cfRule>
  </conditionalFormatting>
  <conditionalFormatting sqref="LQH16">
    <cfRule type="colorScale" priority="13291">
      <colorScale>
        <cfvo type="min"/>
        <cfvo type="max"/>
        <color rgb="FFFF7128"/>
        <color rgb="FFFFEF9C"/>
      </colorScale>
    </cfRule>
    <cfRule type="colorScale" priority="153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QJ16">
    <cfRule type="cellIs" dxfId="3" priority="1003" operator="equal">
      <formula>"暂停"</formula>
    </cfRule>
    <cfRule type="cellIs" dxfId="2" priority="3051" operator="equal">
      <formula>"上调"</formula>
    </cfRule>
    <cfRule type="cellIs" dxfId="1" priority="5099" operator="equal">
      <formula>"下调"</formula>
    </cfRule>
    <cfRule type="cellIs" dxfId="0" priority="7147" operator="equal">
      <formula>"不变"</formula>
    </cfRule>
    <cfRule type="iconSet" priority="9195">
      <iconSet iconSet="3Arrows">
        <cfvo type="percent" val="0"/>
        <cfvo type="percent" val="33"/>
        <cfvo type="percent" val="67"/>
      </iconSet>
    </cfRule>
  </conditionalFormatting>
  <conditionalFormatting sqref="LQN16">
    <cfRule type="colorScale" priority="11243">
      <colorScale>
        <cfvo type="min"/>
        <cfvo type="max"/>
        <color rgb="FF63BE7B"/>
        <color rgb="FFFCFCFF"/>
      </colorScale>
    </cfRule>
  </conditionalFormatting>
  <conditionalFormatting sqref="LQP16">
    <cfRule type="colorScale" priority="13290">
      <colorScale>
        <cfvo type="min"/>
        <cfvo type="max"/>
        <color rgb="FFFF7128"/>
        <color rgb="FFFFEF9C"/>
      </colorScale>
    </cfRule>
    <cfRule type="colorScale" priority="15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QR16">
    <cfRule type="cellIs" dxfId="3" priority="1002" operator="equal">
      <formula>"暂停"</formula>
    </cfRule>
    <cfRule type="cellIs" dxfId="2" priority="3050" operator="equal">
      <formula>"上调"</formula>
    </cfRule>
    <cfRule type="cellIs" dxfId="1" priority="5098" operator="equal">
      <formula>"下调"</formula>
    </cfRule>
    <cfRule type="cellIs" dxfId="0" priority="7146" operator="equal">
      <formula>"不变"</formula>
    </cfRule>
    <cfRule type="iconSet" priority="9194">
      <iconSet iconSet="3Arrows">
        <cfvo type="percent" val="0"/>
        <cfvo type="percent" val="33"/>
        <cfvo type="percent" val="67"/>
      </iconSet>
    </cfRule>
  </conditionalFormatting>
  <conditionalFormatting sqref="LQV16">
    <cfRule type="colorScale" priority="11242">
      <colorScale>
        <cfvo type="min"/>
        <cfvo type="max"/>
        <color rgb="FF63BE7B"/>
        <color rgb="FFFCFCFF"/>
      </colorScale>
    </cfRule>
  </conditionalFormatting>
  <conditionalFormatting sqref="LQX16">
    <cfRule type="colorScale" priority="13289">
      <colorScale>
        <cfvo type="min"/>
        <cfvo type="max"/>
        <color rgb="FFFF7128"/>
        <color rgb="FFFFEF9C"/>
      </colorScale>
    </cfRule>
    <cfRule type="colorScale" priority="15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QZ16">
    <cfRule type="cellIs" dxfId="3" priority="1001" operator="equal">
      <formula>"暂停"</formula>
    </cfRule>
    <cfRule type="cellIs" dxfId="2" priority="3049" operator="equal">
      <formula>"上调"</formula>
    </cfRule>
    <cfRule type="cellIs" dxfId="1" priority="5097" operator="equal">
      <formula>"下调"</formula>
    </cfRule>
    <cfRule type="cellIs" dxfId="0" priority="7145" operator="equal">
      <formula>"不变"</formula>
    </cfRule>
    <cfRule type="iconSet" priority="9193">
      <iconSet iconSet="3Arrows">
        <cfvo type="percent" val="0"/>
        <cfvo type="percent" val="33"/>
        <cfvo type="percent" val="67"/>
      </iconSet>
    </cfRule>
  </conditionalFormatting>
  <conditionalFormatting sqref="LRD16">
    <cfRule type="colorScale" priority="11241">
      <colorScale>
        <cfvo type="min"/>
        <cfvo type="max"/>
        <color rgb="FF63BE7B"/>
        <color rgb="FFFCFCFF"/>
      </colorScale>
    </cfRule>
  </conditionalFormatting>
  <conditionalFormatting sqref="LRF16">
    <cfRule type="colorScale" priority="13288">
      <colorScale>
        <cfvo type="min"/>
        <cfvo type="max"/>
        <color rgb="FFFF7128"/>
        <color rgb="FFFFEF9C"/>
      </colorScale>
    </cfRule>
    <cfRule type="colorScale" priority="153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RH16">
    <cfRule type="cellIs" dxfId="3" priority="1000" operator="equal">
      <formula>"暂停"</formula>
    </cfRule>
    <cfRule type="cellIs" dxfId="2" priority="3048" operator="equal">
      <formula>"上调"</formula>
    </cfRule>
    <cfRule type="cellIs" dxfId="1" priority="5096" operator="equal">
      <formula>"下调"</formula>
    </cfRule>
    <cfRule type="cellIs" dxfId="0" priority="7144" operator="equal">
      <formula>"不变"</formula>
    </cfRule>
    <cfRule type="iconSet" priority="9192">
      <iconSet iconSet="3Arrows">
        <cfvo type="percent" val="0"/>
        <cfvo type="percent" val="33"/>
        <cfvo type="percent" val="67"/>
      </iconSet>
    </cfRule>
  </conditionalFormatting>
  <conditionalFormatting sqref="LRL16">
    <cfRule type="colorScale" priority="11240">
      <colorScale>
        <cfvo type="min"/>
        <cfvo type="max"/>
        <color rgb="FF63BE7B"/>
        <color rgb="FFFCFCFF"/>
      </colorScale>
    </cfRule>
  </conditionalFormatting>
  <conditionalFormatting sqref="LRN16">
    <cfRule type="colorScale" priority="13287">
      <colorScale>
        <cfvo type="min"/>
        <cfvo type="max"/>
        <color rgb="FFFF7128"/>
        <color rgb="FFFFEF9C"/>
      </colorScale>
    </cfRule>
    <cfRule type="colorScale" priority="15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RP16">
    <cfRule type="cellIs" dxfId="3" priority="999" operator="equal">
      <formula>"暂停"</formula>
    </cfRule>
    <cfRule type="cellIs" dxfId="2" priority="3047" operator="equal">
      <formula>"上调"</formula>
    </cfRule>
    <cfRule type="cellIs" dxfId="1" priority="5095" operator="equal">
      <formula>"下调"</formula>
    </cfRule>
    <cfRule type="cellIs" dxfId="0" priority="7143" operator="equal">
      <formula>"不变"</formula>
    </cfRule>
    <cfRule type="iconSet" priority="9191">
      <iconSet iconSet="3Arrows">
        <cfvo type="percent" val="0"/>
        <cfvo type="percent" val="33"/>
        <cfvo type="percent" val="67"/>
      </iconSet>
    </cfRule>
  </conditionalFormatting>
  <conditionalFormatting sqref="LRT16">
    <cfRule type="colorScale" priority="11239">
      <colorScale>
        <cfvo type="min"/>
        <cfvo type="max"/>
        <color rgb="FF63BE7B"/>
        <color rgb="FFFCFCFF"/>
      </colorScale>
    </cfRule>
  </conditionalFormatting>
  <conditionalFormatting sqref="LRV16">
    <cfRule type="colorScale" priority="13286">
      <colorScale>
        <cfvo type="min"/>
        <cfvo type="max"/>
        <color rgb="FFFF7128"/>
        <color rgb="FFFFEF9C"/>
      </colorScale>
    </cfRule>
    <cfRule type="colorScale" priority="15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RX16">
    <cfRule type="cellIs" dxfId="3" priority="998" operator="equal">
      <formula>"暂停"</formula>
    </cfRule>
    <cfRule type="cellIs" dxfId="2" priority="3046" operator="equal">
      <formula>"上调"</formula>
    </cfRule>
    <cfRule type="cellIs" dxfId="1" priority="5094" operator="equal">
      <formula>"下调"</formula>
    </cfRule>
    <cfRule type="cellIs" dxfId="0" priority="7142" operator="equal">
      <formula>"不变"</formula>
    </cfRule>
    <cfRule type="iconSet" priority="9190">
      <iconSet iconSet="3Arrows">
        <cfvo type="percent" val="0"/>
        <cfvo type="percent" val="33"/>
        <cfvo type="percent" val="67"/>
      </iconSet>
    </cfRule>
  </conditionalFormatting>
  <conditionalFormatting sqref="LSB16">
    <cfRule type="colorScale" priority="11238">
      <colorScale>
        <cfvo type="min"/>
        <cfvo type="max"/>
        <color rgb="FF63BE7B"/>
        <color rgb="FFFCFCFF"/>
      </colorScale>
    </cfRule>
  </conditionalFormatting>
  <conditionalFormatting sqref="LSD16">
    <cfRule type="colorScale" priority="13285">
      <colorScale>
        <cfvo type="min"/>
        <cfvo type="max"/>
        <color rgb="FFFF7128"/>
        <color rgb="FFFFEF9C"/>
      </colorScale>
    </cfRule>
    <cfRule type="colorScale" priority="15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SF16">
    <cfRule type="cellIs" dxfId="3" priority="997" operator="equal">
      <formula>"暂停"</formula>
    </cfRule>
    <cfRule type="cellIs" dxfId="2" priority="3045" operator="equal">
      <formula>"上调"</formula>
    </cfRule>
    <cfRule type="cellIs" dxfId="1" priority="5093" operator="equal">
      <formula>"下调"</formula>
    </cfRule>
    <cfRule type="cellIs" dxfId="0" priority="7141" operator="equal">
      <formula>"不变"</formula>
    </cfRule>
    <cfRule type="iconSet" priority="9189">
      <iconSet iconSet="3Arrows">
        <cfvo type="percent" val="0"/>
        <cfvo type="percent" val="33"/>
        <cfvo type="percent" val="67"/>
      </iconSet>
    </cfRule>
  </conditionalFormatting>
  <conditionalFormatting sqref="LSJ16">
    <cfRule type="colorScale" priority="11237">
      <colorScale>
        <cfvo type="min"/>
        <cfvo type="max"/>
        <color rgb="FF63BE7B"/>
        <color rgb="FFFCFCFF"/>
      </colorScale>
    </cfRule>
  </conditionalFormatting>
  <conditionalFormatting sqref="LSL16">
    <cfRule type="colorScale" priority="13284">
      <colorScale>
        <cfvo type="min"/>
        <cfvo type="max"/>
        <color rgb="FFFF7128"/>
        <color rgb="FFFFEF9C"/>
      </colorScale>
    </cfRule>
    <cfRule type="colorScale" priority="15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SN16">
    <cfRule type="cellIs" dxfId="3" priority="996" operator="equal">
      <formula>"暂停"</formula>
    </cfRule>
    <cfRule type="cellIs" dxfId="2" priority="3044" operator="equal">
      <formula>"上调"</formula>
    </cfRule>
    <cfRule type="cellIs" dxfId="1" priority="5092" operator="equal">
      <formula>"下调"</formula>
    </cfRule>
    <cfRule type="cellIs" dxfId="0" priority="7140" operator="equal">
      <formula>"不变"</formula>
    </cfRule>
    <cfRule type="iconSet" priority="9188">
      <iconSet iconSet="3Arrows">
        <cfvo type="percent" val="0"/>
        <cfvo type="percent" val="33"/>
        <cfvo type="percent" val="67"/>
      </iconSet>
    </cfRule>
  </conditionalFormatting>
  <conditionalFormatting sqref="LSR16">
    <cfRule type="colorScale" priority="11236">
      <colorScale>
        <cfvo type="min"/>
        <cfvo type="max"/>
        <color rgb="FF63BE7B"/>
        <color rgb="FFFCFCFF"/>
      </colorScale>
    </cfRule>
  </conditionalFormatting>
  <conditionalFormatting sqref="LST16">
    <cfRule type="colorScale" priority="13283">
      <colorScale>
        <cfvo type="min"/>
        <cfvo type="max"/>
        <color rgb="FFFF7128"/>
        <color rgb="FFFFEF9C"/>
      </colorScale>
    </cfRule>
    <cfRule type="colorScale" priority="15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SV16">
    <cfRule type="cellIs" dxfId="3" priority="995" operator="equal">
      <formula>"暂停"</formula>
    </cfRule>
    <cfRule type="cellIs" dxfId="2" priority="3043" operator="equal">
      <formula>"上调"</formula>
    </cfRule>
    <cfRule type="cellIs" dxfId="1" priority="5091" operator="equal">
      <formula>"下调"</formula>
    </cfRule>
    <cfRule type="cellIs" dxfId="0" priority="7139" operator="equal">
      <formula>"不变"</formula>
    </cfRule>
    <cfRule type="iconSet" priority="9187">
      <iconSet iconSet="3Arrows">
        <cfvo type="percent" val="0"/>
        <cfvo type="percent" val="33"/>
        <cfvo type="percent" val="67"/>
      </iconSet>
    </cfRule>
  </conditionalFormatting>
  <conditionalFormatting sqref="LSZ16">
    <cfRule type="colorScale" priority="11235">
      <colorScale>
        <cfvo type="min"/>
        <cfvo type="max"/>
        <color rgb="FF63BE7B"/>
        <color rgb="FFFCFCFF"/>
      </colorScale>
    </cfRule>
  </conditionalFormatting>
  <conditionalFormatting sqref="LTB16">
    <cfRule type="colorScale" priority="13282">
      <colorScale>
        <cfvo type="min"/>
        <cfvo type="max"/>
        <color rgb="FFFF7128"/>
        <color rgb="FFFFEF9C"/>
      </colorScale>
    </cfRule>
    <cfRule type="colorScale" priority="15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TD16">
    <cfRule type="cellIs" dxfId="3" priority="994" operator="equal">
      <formula>"暂停"</formula>
    </cfRule>
    <cfRule type="cellIs" dxfId="2" priority="3042" operator="equal">
      <formula>"上调"</formula>
    </cfRule>
    <cfRule type="cellIs" dxfId="1" priority="5090" operator="equal">
      <formula>"下调"</formula>
    </cfRule>
    <cfRule type="cellIs" dxfId="0" priority="7138" operator="equal">
      <formula>"不变"</formula>
    </cfRule>
    <cfRule type="iconSet" priority="9186">
      <iconSet iconSet="3Arrows">
        <cfvo type="percent" val="0"/>
        <cfvo type="percent" val="33"/>
        <cfvo type="percent" val="67"/>
      </iconSet>
    </cfRule>
  </conditionalFormatting>
  <conditionalFormatting sqref="LTH16">
    <cfRule type="colorScale" priority="11234">
      <colorScale>
        <cfvo type="min"/>
        <cfvo type="max"/>
        <color rgb="FF63BE7B"/>
        <color rgb="FFFCFCFF"/>
      </colorScale>
    </cfRule>
  </conditionalFormatting>
  <conditionalFormatting sqref="LTJ16">
    <cfRule type="colorScale" priority="13281">
      <colorScale>
        <cfvo type="min"/>
        <cfvo type="max"/>
        <color rgb="FFFF7128"/>
        <color rgb="FFFFEF9C"/>
      </colorScale>
    </cfRule>
    <cfRule type="colorScale" priority="15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TL16">
    <cfRule type="cellIs" dxfId="3" priority="993" operator="equal">
      <formula>"暂停"</formula>
    </cfRule>
    <cfRule type="cellIs" dxfId="2" priority="3041" operator="equal">
      <formula>"上调"</formula>
    </cfRule>
    <cfRule type="cellIs" dxfId="1" priority="5089" operator="equal">
      <formula>"下调"</formula>
    </cfRule>
    <cfRule type="cellIs" dxfId="0" priority="7137" operator="equal">
      <formula>"不变"</formula>
    </cfRule>
    <cfRule type="iconSet" priority="9185">
      <iconSet iconSet="3Arrows">
        <cfvo type="percent" val="0"/>
        <cfvo type="percent" val="33"/>
        <cfvo type="percent" val="67"/>
      </iconSet>
    </cfRule>
  </conditionalFormatting>
  <conditionalFormatting sqref="LTP16">
    <cfRule type="colorScale" priority="11233">
      <colorScale>
        <cfvo type="min"/>
        <cfvo type="max"/>
        <color rgb="FF63BE7B"/>
        <color rgb="FFFCFCFF"/>
      </colorScale>
    </cfRule>
  </conditionalFormatting>
  <conditionalFormatting sqref="LTR16">
    <cfRule type="colorScale" priority="13280">
      <colorScale>
        <cfvo type="min"/>
        <cfvo type="max"/>
        <color rgb="FFFF7128"/>
        <color rgb="FFFFEF9C"/>
      </colorScale>
    </cfRule>
    <cfRule type="colorScale" priority="153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TT16">
    <cfRule type="cellIs" dxfId="3" priority="992" operator="equal">
      <formula>"暂停"</formula>
    </cfRule>
    <cfRule type="cellIs" dxfId="2" priority="3040" operator="equal">
      <formula>"上调"</formula>
    </cfRule>
    <cfRule type="cellIs" dxfId="1" priority="5088" operator="equal">
      <formula>"下调"</formula>
    </cfRule>
    <cfRule type="cellIs" dxfId="0" priority="7136" operator="equal">
      <formula>"不变"</formula>
    </cfRule>
    <cfRule type="iconSet" priority="9184">
      <iconSet iconSet="3Arrows">
        <cfvo type="percent" val="0"/>
        <cfvo type="percent" val="33"/>
        <cfvo type="percent" val="67"/>
      </iconSet>
    </cfRule>
  </conditionalFormatting>
  <conditionalFormatting sqref="LTX16">
    <cfRule type="colorScale" priority="11232">
      <colorScale>
        <cfvo type="min"/>
        <cfvo type="max"/>
        <color rgb="FF63BE7B"/>
        <color rgb="FFFCFCFF"/>
      </colorScale>
    </cfRule>
  </conditionalFormatting>
  <conditionalFormatting sqref="LTZ16">
    <cfRule type="colorScale" priority="13279">
      <colorScale>
        <cfvo type="min"/>
        <cfvo type="max"/>
        <color rgb="FFFF7128"/>
        <color rgb="FFFFEF9C"/>
      </colorScale>
    </cfRule>
    <cfRule type="colorScale" priority="153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UB16">
    <cfRule type="cellIs" dxfId="3" priority="991" operator="equal">
      <formula>"暂停"</formula>
    </cfRule>
    <cfRule type="cellIs" dxfId="2" priority="3039" operator="equal">
      <formula>"上调"</formula>
    </cfRule>
    <cfRule type="cellIs" dxfId="1" priority="5087" operator="equal">
      <formula>"下调"</formula>
    </cfRule>
    <cfRule type="cellIs" dxfId="0" priority="7135" operator="equal">
      <formula>"不变"</formula>
    </cfRule>
    <cfRule type="iconSet" priority="9183">
      <iconSet iconSet="3Arrows">
        <cfvo type="percent" val="0"/>
        <cfvo type="percent" val="33"/>
        <cfvo type="percent" val="67"/>
      </iconSet>
    </cfRule>
  </conditionalFormatting>
  <conditionalFormatting sqref="LUF16">
    <cfRule type="colorScale" priority="11231">
      <colorScale>
        <cfvo type="min"/>
        <cfvo type="max"/>
        <color rgb="FF63BE7B"/>
        <color rgb="FFFCFCFF"/>
      </colorScale>
    </cfRule>
  </conditionalFormatting>
  <conditionalFormatting sqref="LUH16">
    <cfRule type="colorScale" priority="13278">
      <colorScale>
        <cfvo type="min"/>
        <cfvo type="max"/>
        <color rgb="FFFF7128"/>
        <color rgb="FFFFEF9C"/>
      </colorScale>
    </cfRule>
    <cfRule type="colorScale" priority="153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UJ16">
    <cfRule type="cellIs" dxfId="3" priority="990" operator="equal">
      <formula>"暂停"</formula>
    </cfRule>
    <cfRule type="cellIs" dxfId="2" priority="3038" operator="equal">
      <formula>"上调"</formula>
    </cfRule>
    <cfRule type="cellIs" dxfId="1" priority="5086" operator="equal">
      <formula>"下调"</formula>
    </cfRule>
    <cfRule type="cellIs" dxfId="0" priority="7134" operator="equal">
      <formula>"不变"</formula>
    </cfRule>
    <cfRule type="iconSet" priority="9182">
      <iconSet iconSet="3Arrows">
        <cfvo type="percent" val="0"/>
        <cfvo type="percent" val="33"/>
        <cfvo type="percent" val="67"/>
      </iconSet>
    </cfRule>
  </conditionalFormatting>
  <conditionalFormatting sqref="LUN16">
    <cfRule type="colorScale" priority="11230">
      <colorScale>
        <cfvo type="min"/>
        <cfvo type="max"/>
        <color rgb="FF63BE7B"/>
        <color rgb="FFFCFCFF"/>
      </colorScale>
    </cfRule>
  </conditionalFormatting>
  <conditionalFormatting sqref="LUP16">
    <cfRule type="colorScale" priority="13277">
      <colorScale>
        <cfvo type="min"/>
        <cfvo type="max"/>
        <color rgb="FFFF7128"/>
        <color rgb="FFFFEF9C"/>
      </colorScale>
    </cfRule>
    <cfRule type="colorScale" priority="15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UR16">
    <cfRule type="cellIs" dxfId="3" priority="989" operator="equal">
      <formula>"暂停"</formula>
    </cfRule>
    <cfRule type="cellIs" dxfId="2" priority="3037" operator="equal">
      <formula>"上调"</formula>
    </cfRule>
    <cfRule type="cellIs" dxfId="1" priority="5085" operator="equal">
      <formula>"下调"</formula>
    </cfRule>
    <cfRule type="cellIs" dxfId="0" priority="7133" operator="equal">
      <formula>"不变"</formula>
    </cfRule>
    <cfRule type="iconSet" priority="9181">
      <iconSet iconSet="3Arrows">
        <cfvo type="percent" val="0"/>
        <cfvo type="percent" val="33"/>
        <cfvo type="percent" val="67"/>
      </iconSet>
    </cfRule>
  </conditionalFormatting>
  <conditionalFormatting sqref="LUV16">
    <cfRule type="colorScale" priority="11229">
      <colorScale>
        <cfvo type="min"/>
        <cfvo type="max"/>
        <color rgb="FF63BE7B"/>
        <color rgb="FFFCFCFF"/>
      </colorScale>
    </cfRule>
  </conditionalFormatting>
  <conditionalFormatting sqref="LUX16">
    <cfRule type="colorScale" priority="13276">
      <colorScale>
        <cfvo type="min"/>
        <cfvo type="max"/>
        <color rgb="FFFF7128"/>
        <color rgb="FFFFEF9C"/>
      </colorScale>
    </cfRule>
    <cfRule type="colorScale" priority="15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UZ16">
    <cfRule type="cellIs" dxfId="3" priority="988" operator="equal">
      <formula>"暂停"</formula>
    </cfRule>
    <cfRule type="cellIs" dxfId="2" priority="3036" operator="equal">
      <formula>"上调"</formula>
    </cfRule>
    <cfRule type="cellIs" dxfId="1" priority="5084" operator="equal">
      <formula>"下调"</formula>
    </cfRule>
    <cfRule type="cellIs" dxfId="0" priority="7132" operator="equal">
      <formula>"不变"</formula>
    </cfRule>
    <cfRule type="iconSet" priority="9180">
      <iconSet iconSet="3Arrows">
        <cfvo type="percent" val="0"/>
        <cfvo type="percent" val="33"/>
        <cfvo type="percent" val="67"/>
      </iconSet>
    </cfRule>
  </conditionalFormatting>
  <conditionalFormatting sqref="LVD16">
    <cfRule type="colorScale" priority="11228">
      <colorScale>
        <cfvo type="min"/>
        <cfvo type="max"/>
        <color rgb="FF63BE7B"/>
        <color rgb="FFFCFCFF"/>
      </colorScale>
    </cfRule>
  </conditionalFormatting>
  <conditionalFormatting sqref="LVF16">
    <cfRule type="colorScale" priority="13275">
      <colorScale>
        <cfvo type="min"/>
        <cfvo type="max"/>
        <color rgb="FFFF7128"/>
        <color rgb="FFFFEF9C"/>
      </colorScale>
    </cfRule>
    <cfRule type="colorScale" priority="15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VH16">
    <cfRule type="cellIs" dxfId="3" priority="987" operator="equal">
      <formula>"暂停"</formula>
    </cfRule>
    <cfRule type="cellIs" dxfId="2" priority="3035" operator="equal">
      <formula>"上调"</formula>
    </cfRule>
    <cfRule type="cellIs" dxfId="1" priority="5083" operator="equal">
      <formula>"下调"</formula>
    </cfRule>
    <cfRule type="cellIs" dxfId="0" priority="7131" operator="equal">
      <formula>"不变"</formula>
    </cfRule>
    <cfRule type="iconSet" priority="9179">
      <iconSet iconSet="3Arrows">
        <cfvo type="percent" val="0"/>
        <cfvo type="percent" val="33"/>
        <cfvo type="percent" val="67"/>
      </iconSet>
    </cfRule>
  </conditionalFormatting>
  <conditionalFormatting sqref="LVL16">
    <cfRule type="colorScale" priority="11227">
      <colorScale>
        <cfvo type="min"/>
        <cfvo type="max"/>
        <color rgb="FF63BE7B"/>
        <color rgb="FFFCFCFF"/>
      </colorScale>
    </cfRule>
  </conditionalFormatting>
  <conditionalFormatting sqref="LVN16">
    <cfRule type="colorScale" priority="13274">
      <colorScale>
        <cfvo type="min"/>
        <cfvo type="max"/>
        <color rgb="FFFF7128"/>
        <color rgb="FFFFEF9C"/>
      </colorScale>
    </cfRule>
    <cfRule type="colorScale" priority="15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VP16">
    <cfRule type="cellIs" dxfId="3" priority="986" operator="equal">
      <formula>"暂停"</formula>
    </cfRule>
    <cfRule type="cellIs" dxfId="2" priority="3034" operator="equal">
      <formula>"上调"</formula>
    </cfRule>
    <cfRule type="cellIs" dxfId="1" priority="5082" operator="equal">
      <formula>"下调"</formula>
    </cfRule>
    <cfRule type="cellIs" dxfId="0" priority="7130" operator="equal">
      <formula>"不变"</formula>
    </cfRule>
    <cfRule type="iconSet" priority="9178">
      <iconSet iconSet="3Arrows">
        <cfvo type="percent" val="0"/>
        <cfvo type="percent" val="33"/>
        <cfvo type="percent" val="67"/>
      </iconSet>
    </cfRule>
  </conditionalFormatting>
  <conditionalFormatting sqref="LVT16">
    <cfRule type="colorScale" priority="11226">
      <colorScale>
        <cfvo type="min"/>
        <cfvo type="max"/>
        <color rgb="FF63BE7B"/>
        <color rgb="FFFCFCFF"/>
      </colorScale>
    </cfRule>
  </conditionalFormatting>
  <conditionalFormatting sqref="LVV16">
    <cfRule type="colorScale" priority="13273">
      <colorScale>
        <cfvo type="min"/>
        <cfvo type="max"/>
        <color rgb="FFFF7128"/>
        <color rgb="FFFFEF9C"/>
      </colorScale>
    </cfRule>
    <cfRule type="colorScale" priority="15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VX16">
    <cfRule type="cellIs" dxfId="3" priority="985" operator="equal">
      <formula>"暂停"</formula>
    </cfRule>
    <cfRule type="cellIs" dxfId="2" priority="3033" operator="equal">
      <formula>"上调"</formula>
    </cfRule>
    <cfRule type="cellIs" dxfId="1" priority="5081" operator="equal">
      <formula>"下调"</formula>
    </cfRule>
    <cfRule type="cellIs" dxfId="0" priority="7129" operator="equal">
      <formula>"不变"</formula>
    </cfRule>
    <cfRule type="iconSet" priority="9177">
      <iconSet iconSet="3Arrows">
        <cfvo type="percent" val="0"/>
        <cfvo type="percent" val="33"/>
        <cfvo type="percent" val="67"/>
      </iconSet>
    </cfRule>
  </conditionalFormatting>
  <conditionalFormatting sqref="LWB16">
    <cfRule type="colorScale" priority="11225">
      <colorScale>
        <cfvo type="min"/>
        <cfvo type="max"/>
        <color rgb="FF63BE7B"/>
        <color rgb="FFFCFCFF"/>
      </colorScale>
    </cfRule>
  </conditionalFormatting>
  <conditionalFormatting sqref="LWD16">
    <cfRule type="colorScale" priority="13272">
      <colorScale>
        <cfvo type="min"/>
        <cfvo type="max"/>
        <color rgb="FFFF7128"/>
        <color rgb="FFFFEF9C"/>
      </colorScale>
    </cfRule>
    <cfRule type="colorScale" priority="15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WF16">
    <cfRule type="cellIs" dxfId="3" priority="984" operator="equal">
      <formula>"暂停"</formula>
    </cfRule>
    <cfRule type="cellIs" dxfId="2" priority="3032" operator="equal">
      <formula>"上调"</formula>
    </cfRule>
    <cfRule type="cellIs" dxfId="1" priority="5080" operator="equal">
      <formula>"下调"</formula>
    </cfRule>
    <cfRule type="cellIs" dxfId="0" priority="7128" operator="equal">
      <formula>"不变"</formula>
    </cfRule>
    <cfRule type="iconSet" priority="9176">
      <iconSet iconSet="3Arrows">
        <cfvo type="percent" val="0"/>
        <cfvo type="percent" val="33"/>
        <cfvo type="percent" val="67"/>
      </iconSet>
    </cfRule>
  </conditionalFormatting>
  <conditionalFormatting sqref="LWJ16">
    <cfRule type="colorScale" priority="11224">
      <colorScale>
        <cfvo type="min"/>
        <cfvo type="max"/>
        <color rgb="FF63BE7B"/>
        <color rgb="FFFCFCFF"/>
      </colorScale>
    </cfRule>
  </conditionalFormatting>
  <conditionalFormatting sqref="LWL16">
    <cfRule type="colorScale" priority="13271">
      <colorScale>
        <cfvo type="min"/>
        <cfvo type="max"/>
        <color rgb="FFFF7128"/>
        <color rgb="FFFFEF9C"/>
      </colorScale>
    </cfRule>
    <cfRule type="colorScale" priority="15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WN16">
    <cfRule type="cellIs" dxfId="3" priority="983" operator="equal">
      <formula>"暂停"</formula>
    </cfRule>
    <cfRule type="cellIs" dxfId="2" priority="3031" operator="equal">
      <formula>"上调"</formula>
    </cfRule>
    <cfRule type="cellIs" dxfId="1" priority="5079" operator="equal">
      <formula>"下调"</formula>
    </cfRule>
    <cfRule type="cellIs" dxfId="0" priority="7127" operator="equal">
      <formula>"不变"</formula>
    </cfRule>
    <cfRule type="iconSet" priority="9175">
      <iconSet iconSet="3Arrows">
        <cfvo type="percent" val="0"/>
        <cfvo type="percent" val="33"/>
        <cfvo type="percent" val="67"/>
      </iconSet>
    </cfRule>
  </conditionalFormatting>
  <conditionalFormatting sqref="LWR16">
    <cfRule type="colorScale" priority="11223">
      <colorScale>
        <cfvo type="min"/>
        <cfvo type="max"/>
        <color rgb="FF63BE7B"/>
        <color rgb="FFFCFCFF"/>
      </colorScale>
    </cfRule>
  </conditionalFormatting>
  <conditionalFormatting sqref="LWT16">
    <cfRule type="colorScale" priority="13270">
      <colorScale>
        <cfvo type="min"/>
        <cfvo type="max"/>
        <color rgb="FFFF7128"/>
        <color rgb="FFFFEF9C"/>
      </colorScale>
    </cfRule>
    <cfRule type="colorScale" priority="15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WV16">
    <cfRule type="cellIs" dxfId="3" priority="982" operator="equal">
      <formula>"暂停"</formula>
    </cfRule>
    <cfRule type="cellIs" dxfId="2" priority="3030" operator="equal">
      <formula>"上调"</formula>
    </cfRule>
    <cfRule type="cellIs" dxfId="1" priority="5078" operator="equal">
      <formula>"下调"</formula>
    </cfRule>
    <cfRule type="cellIs" dxfId="0" priority="7126" operator="equal">
      <formula>"不变"</formula>
    </cfRule>
    <cfRule type="iconSet" priority="9174">
      <iconSet iconSet="3Arrows">
        <cfvo type="percent" val="0"/>
        <cfvo type="percent" val="33"/>
        <cfvo type="percent" val="67"/>
      </iconSet>
    </cfRule>
  </conditionalFormatting>
  <conditionalFormatting sqref="LWZ16">
    <cfRule type="colorScale" priority="11222">
      <colorScale>
        <cfvo type="min"/>
        <cfvo type="max"/>
        <color rgb="FF63BE7B"/>
        <color rgb="FFFCFCFF"/>
      </colorScale>
    </cfRule>
  </conditionalFormatting>
  <conditionalFormatting sqref="LXB16">
    <cfRule type="colorScale" priority="13269">
      <colorScale>
        <cfvo type="min"/>
        <cfvo type="max"/>
        <color rgb="FFFF7128"/>
        <color rgb="FFFFEF9C"/>
      </colorScale>
    </cfRule>
    <cfRule type="colorScale" priority="15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XD16">
    <cfRule type="cellIs" dxfId="3" priority="981" operator="equal">
      <formula>"暂停"</formula>
    </cfRule>
    <cfRule type="cellIs" dxfId="2" priority="3029" operator="equal">
      <formula>"上调"</formula>
    </cfRule>
    <cfRule type="cellIs" dxfId="1" priority="5077" operator="equal">
      <formula>"下调"</formula>
    </cfRule>
    <cfRule type="cellIs" dxfId="0" priority="7125" operator="equal">
      <formula>"不变"</formula>
    </cfRule>
    <cfRule type="iconSet" priority="9173">
      <iconSet iconSet="3Arrows">
        <cfvo type="percent" val="0"/>
        <cfvo type="percent" val="33"/>
        <cfvo type="percent" val="67"/>
      </iconSet>
    </cfRule>
  </conditionalFormatting>
  <conditionalFormatting sqref="LXH16">
    <cfRule type="colorScale" priority="11221">
      <colorScale>
        <cfvo type="min"/>
        <cfvo type="max"/>
        <color rgb="FF63BE7B"/>
        <color rgb="FFFCFCFF"/>
      </colorScale>
    </cfRule>
  </conditionalFormatting>
  <conditionalFormatting sqref="LXJ16">
    <cfRule type="colorScale" priority="13268">
      <colorScale>
        <cfvo type="min"/>
        <cfvo type="max"/>
        <color rgb="FFFF7128"/>
        <color rgb="FFFFEF9C"/>
      </colorScale>
    </cfRule>
    <cfRule type="colorScale" priority="15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XL16">
    <cfRule type="cellIs" dxfId="3" priority="980" operator="equal">
      <formula>"暂停"</formula>
    </cfRule>
    <cfRule type="cellIs" dxfId="2" priority="3028" operator="equal">
      <formula>"上调"</formula>
    </cfRule>
    <cfRule type="cellIs" dxfId="1" priority="5076" operator="equal">
      <formula>"下调"</formula>
    </cfRule>
    <cfRule type="cellIs" dxfId="0" priority="7124" operator="equal">
      <formula>"不变"</formula>
    </cfRule>
    <cfRule type="iconSet" priority="9172">
      <iconSet iconSet="3Arrows">
        <cfvo type="percent" val="0"/>
        <cfvo type="percent" val="33"/>
        <cfvo type="percent" val="67"/>
      </iconSet>
    </cfRule>
  </conditionalFormatting>
  <conditionalFormatting sqref="LXP16">
    <cfRule type="colorScale" priority="11220">
      <colorScale>
        <cfvo type="min"/>
        <cfvo type="max"/>
        <color rgb="FF63BE7B"/>
        <color rgb="FFFCFCFF"/>
      </colorScale>
    </cfRule>
  </conditionalFormatting>
  <conditionalFormatting sqref="LXR16">
    <cfRule type="colorScale" priority="13267">
      <colorScale>
        <cfvo type="min"/>
        <cfvo type="max"/>
        <color rgb="FFFF7128"/>
        <color rgb="FFFFEF9C"/>
      </colorScale>
    </cfRule>
    <cfRule type="colorScale" priority="15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XT16">
    <cfRule type="cellIs" dxfId="3" priority="979" operator="equal">
      <formula>"暂停"</formula>
    </cfRule>
    <cfRule type="cellIs" dxfId="2" priority="3027" operator="equal">
      <formula>"上调"</formula>
    </cfRule>
    <cfRule type="cellIs" dxfId="1" priority="5075" operator="equal">
      <formula>"下调"</formula>
    </cfRule>
    <cfRule type="cellIs" dxfId="0" priority="7123" operator="equal">
      <formula>"不变"</formula>
    </cfRule>
    <cfRule type="iconSet" priority="9171">
      <iconSet iconSet="3Arrows">
        <cfvo type="percent" val="0"/>
        <cfvo type="percent" val="33"/>
        <cfvo type="percent" val="67"/>
      </iconSet>
    </cfRule>
  </conditionalFormatting>
  <conditionalFormatting sqref="LXX16">
    <cfRule type="colorScale" priority="11219">
      <colorScale>
        <cfvo type="min"/>
        <cfvo type="max"/>
        <color rgb="FF63BE7B"/>
        <color rgb="FFFCFCFF"/>
      </colorScale>
    </cfRule>
  </conditionalFormatting>
  <conditionalFormatting sqref="LXZ16">
    <cfRule type="colorScale" priority="13266">
      <colorScale>
        <cfvo type="min"/>
        <cfvo type="max"/>
        <color rgb="FFFF7128"/>
        <color rgb="FFFFEF9C"/>
      </colorScale>
    </cfRule>
    <cfRule type="colorScale" priority="15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YB16">
    <cfRule type="cellIs" dxfId="3" priority="978" operator="equal">
      <formula>"暂停"</formula>
    </cfRule>
    <cfRule type="cellIs" dxfId="2" priority="3026" operator="equal">
      <formula>"上调"</formula>
    </cfRule>
    <cfRule type="cellIs" dxfId="1" priority="5074" operator="equal">
      <formula>"下调"</formula>
    </cfRule>
    <cfRule type="cellIs" dxfId="0" priority="7122" operator="equal">
      <formula>"不变"</formula>
    </cfRule>
    <cfRule type="iconSet" priority="9170">
      <iconSet iconSet="3Arrows">
        <cfvo type="percent" val="0"/>
        <cfvo type="percent" val="33"/>
        <cfvo type="percent" val="67"/>
      </iconSet>
    </cfRule>
  </conditionalFormatting>
  <conditionalFormatting sqref="LYF16">
    <cfRule type="colorScale" priority="11218">
      <colorScale>
        <cfvo type="min"/>
        <cfvo type="max"/>
        <color rgb="FF63BE7B"/>
        <color rgb="FFFCFCFF"/>
      </colorScale>
    </cfRule>
  </conditionalFormatting>
  <conditionalFormatting sqref="LYH16">
    <cfRule type="colorScale" priority="13265">
      <colorScale>
        <cfvo type="min"/>
        <cfvo type="max"/>
        <color rgb="FFFF7128"/>
        <color rgb="FFFFEF9C"/>
      </colorScale>
    </cfRule>
    <cfRule type="colorScale" priority="153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YJ16">
    <cfRule type="cellIs" dxfId="3" priority="977" operator="equal">
      <formula>"暂停"</formula>
    </cfRule>
    <cfRule type="cellIs" dxfId="2" priority="3025" operator="equal">
      <formula>"上调"</formula>
    </cfRule>
    <cfRule type="cellIs" dxfId="1" priority="5073" operator="equal">
      <formula>"下调"</formula>
    </cfRule>
    <cfRule type="cellIs" dxfId="0" priority="7121" operator="equal">
      <formula>"不变"</formula>
    </cfRule>
    <cfRule type="iconSet" priority="9169">
      <iconSet iconSet="3Arrows">
        <cfvo type="percent" val="0"/>
        <cfvo type="percent" val="33"/>
        <cfvo type="percent" val="67"/>
      </iconSet>
    </cfRule>
  </conditionalFormatting>
  <conditionalFormatting sqref="LYN16">
    <cfRule type="colorScale" priority="11217">
      <colorScale>
        <cfvo type="min"/>
        <cfvo type="max"/>
        <color rgb="FF63BE7B"/>
        <color rgb="FFFCFCFF"/>
      </colorScale>
    </cfRule>
  </conditionalFormatting>
  <conditionalFormatting sqref="LYP16">
    <cfRule type="colorScale" priority="13264">
      <colorScale>
        <cfvo type="min"/>
        <cfvo type="max"/>
        <color rgb="FFFF7128"/>
        <color rgb="FFFFEF9C"/>
      </colorScale>
    </cfRule>
    <cfRule type="colorScale" priority="153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YR16">
    <cfRule type="cellIs" dxfId="3" priority="976" operator="equal">
      <formula>"暂停"</formula>
    </cfRule>
    <cfRule type="cellIs" dxfId="2" priority="3024" operator="equal">
      <formula>"上调"</formula>
    </cfRule>
    <cfRule type="cellIs" dxfId="1" priority="5072" operator="equal">
      <formula>"下调"</formula>
    </cfRule>
    <cfRule type="cellIs" dxfId="0" priority="7120" operator="equal">
      <formula>"不变"</formula>
    </cfRule>
    <cfRule type="iconSet" priority="9168">
      <iconSet iconSet="3Arrows">
        <cfvo type="percent" val="0"/>
        <cfvo type="percent" val="33"/>
        <cfvo type="percent" val="67"/>
      </iconSet>
    </cfRule>
  </conditionalFormatting>
  <conditionalFormatting sqref="LYV16">
    <cfRule type="colorScale" priority="11216">
      <colorScale>
        <cfvo type="min"/>
        <cfvo type="max"/>
        <color rgb="FF63BE7B"/>
        <color rgb="FFFCFCFF"/>
      </colorScale>
    </cfRule>
  </conditionalFormatting>
  <conditionalFormatting sqref="LYX16">
    <cfRule type="colorScale" priority="13263">
      <colorScale>
        <cfvo type="min"/>
        <cfvo type="max"/>
        <color rgb="FFFF7128"/>
        <color rgb="FFFFEF9C"/>
      </colorScale>
    </cfRule>
    <cfRule type="colorScale" priority="153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YZ16">
    <cfRule type="cellIs" dxfId="3" priority="975" operator="equal">
      <formula>"暂停"</formula>
    </cfRule>
    <cfRule type="cellIs" dxfId="2" priority="3023" operator="equal">
      <formula>"上调"</formula>
    </cfRule>
    <cfRule type="cellIs" dxfId="1" priority="5071" operator="equal">
      <formula>"下调"</formula>
    </cfRule>
    <cfRule type="cellIs" dxfId="0" priority="7119" operator="equal">
      <formula>"不变"</formula>
    </cfRule>
    <cfRule type="iconSet" priority="9167">
      <iconSet iconSet="3Arrows">
        <cfvo type="percent" val="0"/>
        <cfvo type="percent" val="33"/>
        <cfvo type="percent" val="67"/>
      </iconSet>
    </cfRule>
  </conditionalFormatting>
  <conditionalFormatting sqref="LZD16">
    <cfRule type="colorScale" priority="11215">
      <colorScale>
        <cfvo type="min"/>
        <cfvo type="max"/>
        <color rgb="FF63BE7B"/>
        <color rgb="FFFCFCFF"/>
      </colorScale>
    </cfRule>
  </conditionalFormatting>
  <conditionalFormatting sqref="LZF16">
    <cfRule type="colorScale" priority="13262">
      <colorScale>
        <cfvo type="min"/>
        <cfvo type="max"/>
        <color rgb="FFFF7128"/>
        <color rgb="FFFFEF9C"/>
      </colorScale>
    </cfRule>
    <cfRule type="colorScale" priority="15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ZH16">
    <cfRule type="cellIs" dxfId="3" priority="974" operator="equal">
      <formula>"暂停"</formula>
    </cfRule>
    <cfRule type="cellIs" dxfId="2" priority="3022" operator="equal">
      <formula>"上调"</formula>
    </cfRule>
    <cfRule type="cellIs" dxfId="1" priority="5070" operator="equal">
      <formula>"下调"</formula>
    </cfRule>
    <cfRule type="cellIs" dxfId="0" priority="7118" operator="equal">
      <formula>"不变"</formula>
    </cfRule>
    <cfRule type="iconSet" priority="9166">
      <iconSet iconSet="3Arrows">
        <cfvo type="percent" val="0"/>
        <cfvo type="percent" val="33"/>
        <cfvo type="percent" val="67"/>
      </iconSet>
    </cfRule>
  </conditionalFormatting>
  <conditionalFormatting sqref="LZL16">
    <cfRule type="colorScale" priority="11214">
      <colorScale>
        <cfvo type="min"/>
        <cfvo type="max"/>
        <color rgb="FF63BE7B"/>
        <color rgb="FFFCFCFF"/>
      </colorScale>
    </cfRule>
  </conditionalFormatting>
  <conditionalFormatting sqref="LZN16">
    <cfRule type="colorScale" priority="13261">
      <colorScale>
        <cfvo type="min"/>
        <cfvo type="max"/>
        <color rgb="FFFF7128"/>
        <color rgb="FFFFEF9C"/>
      </colorScale>
    </cfRule>
    <cfRule type="colorScale" priority="153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ZP16">
    <cfRule type="cellIs" dxfId="3" priority="973" operator="equal">
      <formula>"暂停"</formula>
    </cfRule>
    <cfRule type="cellIs" dxfId="2" priority="3021" operator="equal">
      <formula>"上调"</formula>
    </cfRule>
    <cfRule type="cellIs" dxfId="1" priority="5069" operator="equal">
      <formula>"下调"</formula>
    </cfRule>
    <cfRule type="cellIs" dxfId="0" priority="7117" operator="equal">
      <formula>"不变"</formula>
    </cfRule>
    <cfRule type="iconSet" priority="9165">
      <iconSet iconSet="3Arrows">
        <cfvo type="percent" val="0"/>
        <cfvo type="percent" val="33"/>
        <cfvo type="percent" val="67"/>
      </iconSet>
    </cfRule>
  </conditionalFormatting>
  <conditionalFormatting sqref="LZT16">
    <cfRule type="colorScale" priority="11213">
      <colorScale>
        <cfvo type="min"/>
        <cfvo type="max"/>
        <color rgb="FF63BE7B"/>
        <color rgb="FFFCFCFF"/>
      </colorScale>
    </cfRule>
  </conditionalFormatting>
  <conditionalFormatting sqref="LZV16">
    <cfRule type="colorScale" priority="13260">
      <colorScale>
        <cfvo type="min"/>
        <cfvo type="max"/>
        <color rgb="FFFF7128"/>
        <color rgb="FFFFEF9C"/>
      </colorScale>
    </cfRule>
    <cfRule type="colorScale" priority="15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ZX16">
    <cfRule type="cellIs" dxfId="3" priority="972" operator="equal">
      <formula>"暂停"</formula>
    </cfRule>
    <cfRule type="cellIs" dxfId="2" priority="3020" operator="equal">
      <formula>"上调"</formula>
    </cfRule>
    <cfRule type="cellIs" dxfId="1" priority="5068" operator="equal">
      <formula>"下调"</formula>
    </cfRule>
    <cfRule type="cellIs" dxfId="0" priority="7116" operator="equal">
      <formula>"不变"</formula>
    </cfRule>
    <cfRule type="iconSet" priority="9164">
      <iconSet iconSet="3Arrows">
        <cfvo type="percent" val="0"/>
        <cfvo type="percent" val="33"/>
        <cfvo type="percent" val="67"/>
      </iconSet>
    </cfRule>
  </conditionalFormatting>
  <conditionalFormatting sqref="MAB16">
    <cfRule type="colorScale" priority="11212">
      <colorScale>
        <cfvo type="min"/>
        <cfvo type="max"/>
        <color rgb="FF63BE7B"/>
        <color rgb="FFFCFCFF"/>
      </colorScale>
    </cfRule>
  </conditionalFormatting>
  <conditionalFormatting sqref="MAD16">
    <cfRule type="colorScale" priority="13259">
      <colorScale>
        <cfvo type="min"/>
        <cfvo type="max"/>
        <color rgb="FFFF7128"/>
        <color rgb="FFFFEF9C"/>
      </colorScale>
    </cfRule>
    <cfRule type="colorScale" priority="153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AF16">
    <cfRule type="cellIs" dxfId="3" priority="971" operator="equal">
      <formula>"暂停"</formula>
    </cfRule>
    <cfRule type="cellIs" dxfId="2" priority="3019" operator="equal">
      <formula>"上调"</formula>
    </cfRule>
    <cfRule type="cellIs" dxfId="1" priority="5067" operator="equal">
      <formula>"下调"</formula>
    </cfRule>
    <cfRule type="cellIs" dxfId="0" priority="7115" operator="equal">
      <formula>"不变"</formula>
    </cfRule>
    <cfRule type="iconSet" priority="9163">
      <iconSet iconSet="3Arrows">
        <cfvo type="percent" val="0"/>
        <cfvo type="percent" val="33"/>
        <cfvo type="percent" val="67"/>
      </iconSet>
    </cfRule>
  </conditionalFormatting>
  <conditionalFormatting sqref="MAJ16">
    <cfRule type="colorScale" priority="11211">
      <colorScale>
        <cfvo type="min"/>
        <cfvo type="max"/>
        <color rgb="FF63BE7B"/>
        <color rgb="FFFCFCFF"/>
      </colorScale>
    </cfRule>
  </conditionalFormatting>
  <conditionalFormatting sqref="MAL16">
    <cfRule type="colorScale" priority="13258">
      <colorScale>
        <cfvo type="min"/>
        <cfvo type="max"/>
        <color rgb="FFFF7128"/>
        <color rgb="FFFFEF9C"/>
      </colorScale>
    </cfRule>
    <cfRule type="colorScale" priority="15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AN16">
    <cfRule type="cellIs" dxfId="3" priority="970" operator="equal">
      <formula>"暂停"</formula>
    </cfRule>
    <cfRule type="cellIs" dxfId="2" priority="3018" operator="equal">
      <formula>"上调"</formula>
    </cfRule>
    <cfRule type="cellIs" dxfId="1" priority="5066" operator="equal">
      <formula>"下调"</formula>
    </cfRule>
    <cfRule type="cellIs" dxfId="0" priority="7114" operator="equal">
      <formula>"不变"</formula>
    </cfRule>
    <cfRule type="iconSet" priority="9162">
      <iconSet iconSet="3Arrows">
        <cfvo type="percent" val="0"/>
        <cfvo type="percent" val="33"/>
        <cfvo type="percent" val="67"/>
      </iconSet>
    </cfRule>
  </conditionalFormatting>
  <conditionalFormatting sqref="MAR16">
    <cfRule type="colorScale" priority="11210">
      <colorScale>
        <cfvo type="min"/>
        <cfvo type="max"/>
        <color rgb="FF63BE7B"/>
        <color rgb="FFFCFCFF"/>
      </colorScale>
    </cfRule>
  </conditionalFormatting>
  <conditionalFormatting sqref="MAT16">
    <cfRule type="colorScale" priority="13257">
      <colorScale>
        <cfvo type="min"/>
        <cfvo type="max"/>
        <color rgb="FFFF7128"/>
        <color rgb="FFFFEF9C"/>
      </colorScale>
    </cfRule>
    <cfRule type="colorScale" priority="15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AV16">
    <cfRule type="cellIs" dxfId="3" priority="969" operator="equal">
      <formula>"暂停"</formula>
    </cfRule>
    <cfRule type="cellIs" dxfId="2" priority="3017" operator="equal">
      <formula>"上调"</formula>
    </cfRule>
    <cfRule type="cellIs" dxfId="1" priority="5065" operator="equal">
      <formula>"下调"</formula>
    </cfRule>
    <cfRule type="cellIs" dxfId="0" priority="7113" operator="equal">
      <formula>"不变"</formula>
    </cfRule>
    <cfRule type="iconSet" priority="9161">
      <iconSet iconSet="3Arrows">
        <cfvo type="percent" val="0"/>
        <cfvo type="percent" val="33"/>
        <cfvo type="percent" val="67"/>
      </iconSet>
    </cfRule>
  </conditionalFormatting>
  <conditionalFormatting sqref="MAZ16">
    <cfRule type="colorScale" priority="11209">
      <colorScale>
        <cfvo type="min"/>
        <cfvo type="max"/>
        <color rgb="FF63BE7B"/>
        <color rgb="FFFCFCFF"/>
      </colorScale>
    </cfRule>
  </conditionalFormatting>
  <conditionalFormatting sqref="MBB16">
    <cfRule type="colorScale" priority="13256">
      <colorScale>
        <cfvo type="min"/>
        <cfvo type="max"/>
        <color rgb="FFFF7128"/>
        <color rgb="FFFFEF9C"/>
      </colorScale>
    </cfRule>
    <cfRule type="colorScale" priority="15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BD16">
    <cfRule type="cellIs" dxfId="3" priority="968" operator="equal">
      <formula>"暂停"</formula>
    </cfRule>
    <cfRule type="cellIs" dxfId="2" priority="3016" operator="equal">
      <formula>"上调"</formula>
    </cfRule>
    <cfRule type="cellIs" dxfId="1" priority="5064" operator="equal">
      <formula>"下调"</formula>
    </cfRule>
    <cfRule type="cellIs" dxfId="0" priority="7112" operator="equal">
      <formula>"不变"</formula>
    </cfRule>
    <cfRule type="iconSet" priority="9160">
      <iconSet iconSet="3Arrows">
        <cfvo type="percent" val="0"/>
        <cfvo type="percent" val="33"/>
        <cfvo type="percent" val="67"/>
      </iconSet>
    </cfRule>
  </conditionalFormatting>
  <conditionalFormatting sqref="MBH16">
    <cfRule type="colorScale" priority="11208">
      <colorScale>
        <cfvo type="min"/>
        <cfvo type="max"/>
        <color rgb="FF63BE7B"/>
        <color rgb="FFFCFCFF"/>
      </colorScale>
    </cfRule>
  </conditionalFormatting>
  <conditionalFormatting sqref="MBJ16">
    <cfRule type="colorScale" priority="13255">
      <colorScale>
        <cfvo type="min"/>
        <cfvo type="max"/>
        <color rgb="FFFF7128"/>
        <color rgb="FFFFEF9C"/>
      </colorScale>
    </cfRule>
    <cfRule type="colorScale" priority="15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BL16">
    <cfRule type="cellIs" dxfId="3" priority="967" operator="equal">
      <formula>"暂停"</formula>
    </cfRule>
    <cfRule type="cellIs" dxfId="2" priority="3015" operator="equal">
      <formula>"上调"</formula>
    </cfRule>
    <cfRule type="cellIs" dxfId="1" priority="5063" operator="equal">
      <formula>"下调"</formula>
    </cfRule>
    <cfRule type="cellIs" dxfId="0" priority="7111" operator="equal">
      <formula>"不变"</formula>
    </cfRule>
    <cfRule type="iconSet" priority="9159">
      <iconSet iconSet="3Arrows">
        <cfvo type="percent" val="0"/>
        <cfvo type="percent" val="33"/>
        <cfvo type="percent" val="67"/>
      </iconSet>
    </cfRule>
  </conditionalFormatting>
  <conditionalFormatting sqref="MBP16">
    <cfRule type="colorScale" priority="11207">
      <colorScale>
        <cfvo type="min"/>
        <cfvo type="max"/>
        <color rgb="FF63BE7B"/>
        <color rgb="FFFCFCFF"/>
      </colorScale>
    </cfRule>
  </conditionalFormatting>
  <conditionalFormatting sqref="MBR16">
    <cfRule type="colorScale" priority="13254">
      <colorScale>
        <cfvo type="min"/>
        <cfvo type="max"/>
        <color rgb="FFFF7128"/>
        <color rgb="FFFFEF9C"/>
      </colorScale>
    </cfRule>
    <cfRule type="colorScale" priority="153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BT16">
    <cfRule type="cellIs" dxfId="3" priority="966" operator="equal">
      <formula>"暂停"</formula>
    </cfRule>
    <cfRule type="cellIs" dxfId="2" priority="3014" operator="equal">
      <formula>"上调"</formula>
    </cfRule>
    <cfRule type="cellIs" dxfId="1" priority="5062" operator="equal">
      <formula>"下调"</formula>
    </cfRule>
    <cfRule type="cellIs" dxfId="0" priority="7110" operator="equal">
      <formula>"不变"</formula>
    </cfRule>
    <cfRule type="iconSet" priority="9158">
      <iconSet iconSet="3Arrows">
        <cfvo type="percent" val="0"/>
        <cfvo type="percent" val="33"/>
        <cfvo type="percent" val="67"/>
      </iconSet>
    </cfRule>
  </conditionalFormatting>
  <conditionalFormatting sqref="MBX16">
    <cfRule type="colorScale" priority="11206">
      <colorScale>
        <cfvo type="min"/>
        <cfvo type="max"/>
        <color rgb="FF63BE7B"/>
        <color rgb="FFFCFCFF"/>
      </colorScale>
    </cfRule>
  </conditionalFormatting>
  <conditionalFormatting sqref="MBZ16">
    <cfRule type="colorScale" priority="13253">
      <colorScale>
        <cfvo type="min"/>
        <cfvo type="max"/>
        <color rgb="FFFF7128"/>
        <color rgb="FFFFEF9C"/>
      </colorScale>
    </cfRule>
    <cfRule type="colorScale" priority="15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CB16">
    <cfRule type="cellIs" dxfId="3" priority="965" operator="equal">
      <formula>"暂停"</formula>
    </cfRule>
    <cfRule type="cellIs" dxfId="2" priority="3013" operator="equal">
      <formula>"上调"</formula>
    </cfRule>
    <cfRule type="cellIs" dxfId="1" priority="5061" operator="equal">
      <formula>"下调"</formula>
    </cfRule>
    <cfRule type="cellIs" dxfId="0" priority="7109" operator="equal">
      <formula>"不变"</formula>
    </cfRule>
    <cfRule type="iconSet" priority="9157">
      <iconSet iconSet="3Arrows">
        <cfvo type="percent" val="0"/>
        <cfvo type="percent" val="33"/>
        <cfvo type="percent" val="67"/>
      </iconSet>
    </cfRule>
  </conditionalFormatting>
  <conditionalFormatting sqref="MCF16">
    <cfRule type="colorScale" priority="11205">
      <colorScale>
        <cfvo type="min"/>
        <cfvo type="max"/>
        <color rgb="FF63BE7B"/>
        <color rgb="FFFCFCFF"/>
      </colorScale>
    </cfRule>
  </conditionalFormatting>
  <conditionalFormatting sqref="MCH16">
    <cfRule type="colorScale" priority="13252">
      <colorScale>
        <cfvo type="min"/>
        <cfvo type="max"/>
        <color rgb="FFFF7128"/>
        <color rgb="FFFFEF9C"/>
      </colorScale>
    </cfRule>
    <cfRule type="colorScale" priority="15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CJ16">
    <cfRule type="cellIs" dxfId="3" priority="964" operator="equal">
      <formula>"暂停"</formula>
    </cfRule>
    <cfRule type="cellIs" dxfId="2" priority="3012" operator="equal">
      <formula>"上调"</formula>
    </cfRule>
    <cfRule type="cellIs" dxfId="1" priority="5060" operator="equal">
      <formula>"下调"</formula>
    </cfRule>
    <cfRule type="cellIs" dxfId="0" priority="7108" operator="equal">
      <formula>"不变"</formula>
    </cfRule>
    <cfRule type="iconSet" priority="9156">
      <iconSet iconSet="3Arrows">
        <cfvo type="percent" val="0"/>
        <cfvo type="percent" val="33"/>
        <cfvo type="percent" val="67"/>
      </iconSet>
    </cfRule>
  </conditionalFormatting>
  <conditionalFormatting sqref="MCN16">
    <cfRule type="colorScale" priority="11204">
      <colorScale>
        <cfvo type="min"/>
        <cfvo type="max"/>
        <color rgb="FF63BE7B"/>
        <color rgb="FFFCFCFF"/>
      </colorScale>
    </cfRule>
  </conditionalFormatting>
  <conditionalFormatting sqref="MCP16">
    <cfRule type="colorScale" priority="13251">
      <colorScale>
        <cfvo type="min"/>
        <cfvo type="max"/>
        <color rgb="FFFF7128"/>
        <color rgb="FFFFEF9C"/>
      </colorScale>
    </cfRule>
    <cfRule type="colorScale" priority="152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CR16">
    <cfRule type="cellIs" dxfId="3" priority="963" operator="equal">
      <formula>"暂停"</formula>
    </cfRule>
    <cfRule type="cellIs" dxfId="2" priority="3011" operator="equal">
      <formula>"上调"</formula>
    </cfRule>
    <cfRule type="cellIs" dxfId="1" priority="5059" operator="equal">
      <formula>"下调"</formula>
    </cfRule>
    <cfRule type="cellIs" dxfId="0" priority="7107" operator="equal">
      <formula>"不变"</formula>
    </cfRule>
    <cfRule type="iconSet" priority="9155">
      <iconSet iconSet="3Arrows">
        <cfvo type="percent" val="0"/>
        <cfvo type="percent" val="33"/>
        <cfvo type="percent" val="67"/>
      </iconSet>
    </cfRule>
  </conditionalFormatting>
  <conditionalFormatting sqref="MCV16">
    <cfRule type="colorScale" priority="11203">
      <colorScale>
        <cfvo type="min"/>
        <cfvo type="max"/>
        <color rgb="FF63BE7B"/>
        <color rgb="FFFCFCFF"/>
      </colorScale>
    </cfRule>
  </conditionalFormatting>
  <conditionalFormatting sqref="MCX16">
    <cfRule type="colorScale" priority="13250">
      <colorScale>
        <cfvo type="min"/>
        <cfvo type="max"/>
        <color rgb="FFFF7128"/>
        <color rgb="FFFFEF9C"/>
      </colorScale>
    </cfRule>
    <cfRule type="colorScale" priority="15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CZ16">
    <cfRule type="cellIs" dxfId="3" priority="962" operator="equal">
      <formula>"暂停"</formula>
    </cfRule>
    <cfRule type="cellIs" dxfId="2" priority="3010" operator="equal">
      <formula>"上调"</formula>
    </cfRule>
    <cfRule type="cellIs" dxfId="1" priority="5058" operator="equal">
      <formula>"下调"</formula>
    </cfRule>
    <cfRule type="cellIs" dxfId="0" priority="7106" operator="equal">
      <formula>"不变"</formula>
    </cfRule>
    <cfRule type="iconSet" priority="9154">
      <iconSet iconSet="3Arrows">
        <cfvo type="percent" val="0"/>
        <cfvo type="percent" val="33"/>
        <cfvo type="percent" val="67"/>
      </iconSet>
    </cfRule>
  </conditionalFormatting>
  <conditionalFormatting sqref="MDD16">
    <cfRule type="colorScale" priority="11202">
      <colorScale>
        <cfvo type="min"/>
        <cfvo type="max"/>
        <color rgb="FF63BE7B"/>
        <color rgb="FFFCFCFF"/>
      </colorScale>
    </cfRule>
  </conditionalFormatting>
  <conditionalFormatting sqref="MDF16">
    <cfRule type="colorScale" priority="13249">
      <colorScale>
        <cfvo type="min"/>
        <cfvo type="max"/>
        <color rgb="FFFF7128"/>
        <color rgb="FFFFEF9C"/>
      </colorScale>
    </cfRule>
    <cfRule type="colorScale" priority="15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DH16">
    <cfRule type="cellIs" dxfId="3" priority="961" operator="equal">
      <formula>"暂停"</formula>
    </cfRule>
    <cfRule type="cellIs" dxfId="2" priority="3009" operator="equal">
      <formula>"上调"</formula>
    </cfRule>
    <cfRule type="cellIs" dxfId="1" priority="5057" operator="equal">
      <formula>"下调"</formula>
    </cfRule>
    <cfRule type="cellIs" dxfId="0" priority="7105" operator="equal">
      <formula>"不变"</formula>
    </cfRule>
    <cfRule type="iconSet" priority="9153">
      <iconSet iconSet="3Arrows">
        <cfvo type="percent" val="0"/>
        <cfvo type="percent" val="33"/>
        <cfvo type="percent" val="67"/>
      </iconSet>
    </cfRule>
  </conditionalFormatting>
  <conditionalFormatting sqref="MDL16">
    <cfRule type="colorScale" priority="11201">
      <colorScale>
        <cfvo type="min"/>
        <cfvo type="max"/>
        <color rgb="FF63BE7B"/>
        <color rgb="FFFCFCFF"/>
      </colorScale>
    </cfRule>
  </conditionalFormatting>
  <conditionalFormatting sqref="MDN16">
    <cfRule type="colorScale" priority="13248">
      <colorScale>
        <cfvo type="min"/>
        <cfvo type="max"/>
        <color rgb="FFFF7128"/>
        <color rgb="FFFFEF9C"/>
      </colorScale>
    </cfRule>
    <cfRule type="colorScale" priority="15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DP16">
    <cfRule type="cellIs" dxfId="3" priority="960" operator="equal">
      <formula>"暂停"</formula>
    </cfRule>
    <cfRule type="cellIs" dxfId="2" priority="3008" operator="equal">
      <formula>"上调"</formula>
    </cfRule>
    <cfRule type="cellIs" dxfId="1" priority="5056" operator="equal">
      <formula>"下调"</formula>
    </cfRule>
    <cfRule type="cellIs" dxfId="0" priority="7104" operator="equal">
      <formula>"不变"</formula>
    </cfRule>
    <cfRule type="iconSet" priority="9152">
      <iconSet iconSet="3Arrows">
        <cfvo type="percent" val="0"/>
        <cfvo type="percent" val="33"/>
        <cfvo type="percent" val="67"/>
      </iconSet>
    </cfRule>
  </conditionalFormatting>
  <conditionalFormatting sqref="MDT16">
    <cfRule type="colorScale" priority="11200">
      <colorScale>
        <cfvo type="min"/>
        <cfvo type="max"/>
        <color rgb="FF63BE7B"/>
        <color rgb="FFFCFCFF"/>
      </colorScale>
    </cfRule>
  </conditionalFormatting>
  <conditionalFormatting sqref="MDV16">
    <cfRule type="colorScale" priority="13247">
      <colorScale>
        <cfvo type="min"/>
        <cfvo type="max"/>
        <color rgb="FFFF7128"/>
        <color rgb="FFFFEF9C"/>
      </colorScale>
    </cfRule>
    <cfRule type="colorScale" priority="15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DX16">
    <cfRule type="cellIs" dxfId="3" priority="959" operator="equal">
      <formula>"暂停"</formula>
    </cfRule>
    <cfRule type="cellIs" dxfId="2" priority="3007" operator="equal">
      <formula>"上调"</formula>
    </cfRule>
    <cfRule type="cellIs" dxfId="1" priority="5055" operator="equal">
      <formula>"下调"</formula>
    </cfRule>
    <cfRule type="cellIs" dxfId="0" priority="7103" operator="equal">
      <formula>"不变"</formula>
    </cfRule>
    <cfRule type="iconSet" priority="9151">
      <iconSet iconSet="3Arrows">
        <cfvo type="percent" val="0"/>
        <cfvo type="percent" val="33"/>
        <cfvo type="percent" val="67"/>
      </iconSet>
    </cfRule>
  </conditionalFormatting>
  <conditionalFormatting sqref="MEB16">
    <cfRule type="colorScale" priority="11199">
      <colorScale>
        <cfvo type="min"/>
        <cfvo type="max"/>
        <color rgb="FF63BE7B"/>
        <color rgb="FFFCFCFF"/>
      </colorScale>
    </cfRule>
  </conditionalFormatting>
  <conditionalFormatting sqref="MED16">
    <cfRule type="colorScale" priority="13246">
      <colorScale>
        <cfvo type="min"/>
        <cfvo type="max"/>
        <color rgb="FFFF7128"/>
        <color rgb="FFFFEF9C"/>
      </colorScale>
    </cfRule>
    <cfRule type="colorScale" priority="15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EF16">
    <cfRule type="cellIs" dxfId="3" priority="958" operator="equal">
      <formula>"暂停"</formula>
    </cfRule>
    <cfRule type="cellIs" dxfId="2" priority="3006" operator="equal">
      <formula>"上调"</formula>
    </cfRule>
    <cfRule type="cellIs" dxfId="1" priority="5054" operator="equal">
      <formula>"下调"</formula>
    </cfRule>
    <cfRule type="cellIs" dxfId="0" priority="7102" operator="equal">
      <formula>"不变"</formula>
    </cfRule>
    <cfRule type="iconSet" priority="9150">
      <iconSet iconSet="3Arrows">
        <cfvo type="percent" val="0"/>
        <cfvo type="percent" val="33"/>
        <cfvo type="percent" val="67"/>
      </iconSet>
    </cfRule>
  </conditionalFormatting>
  <conditionalFormatting sqref="MEJ16">
    <cfRule type="colorScale" priority="11198">
      <colorScale>
        <cfvo type="min"/>
        <cfvo type="max"/>
        <color rgb="FF63BE7B"/>
        <color rgb="FFFCFCFF"/>
      </colorScale>
    </cfRule>
  </conditionalFormatting>
  <conditionalFormatting sqref="MEL16">
    <cfRule type="colorScale" priority="13245">
      <colorScale>
        <cfvo type="min"/>
        <cfvo type="max"/>
        <color rgb="FFFF7128"/>
        <color rgb="FFFFEF9C"/>
      </colorScale>
    </cfRule>
    <cfRule type="colorScale" priority="15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EN16">
    <cfRule type="cellIs" dxfId="3" priority="957" operator="equal">
      <formula>"暂停"</formula>
    </cfRule>
    <cfRule type="cellIs" dxfId="2" priority="3005" operator="equal">
      <formula>"上调"</formula>
    </cfRule>
    <cfRule type="cellIs" dxfId="1" priority="5053" operator="equal">
      <formula>"下调"</formula>
    </cfRule>
    <cfRule type="cellIs" dxfId="0" priority="7101" operator="equal">
      <formula>"不变"</formula>
    </cfRule>
    <cfRule type="iconSet" priority="9149">
      <iconSet iconSet="3Arrows">
        <cfvo type="percent" val="0"/>
        <cfvo type="percent" val="33"/>
        <cfvo type="percent" val="67"/>
      </iconSet>
    </cfRule>
  </conditionalFormatting>
  <conditionalFormatting sqref="MER16">
    <cfRule type="colorScale" priority="11197">
      <colorScale>
        <cfvo type="min"/>
        <cfvo type="max"/>
        <color rgb="FF63BE7B"/>
        <color rgb="FFFCFCFF"/>
      </colorScale>
    </cfRule>
  </conditionalFormatting>
  <conditionalFormatting sqref="MET16">
    <cfRule type="colorScale" priority="13244">
      <colorScale>
        <cfvo type="min"/>
        <cfvo type="max"/>
        <color rgb="FFFF7128"/>
        <color rgb="FFFFEF9C"/>
      </colorScale>
    </cfRule>
    <cfRule type="colorScale" priority="15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EV16">
    <cfRule type="cellIs" dxfId="3" priority="956" operator="equal">
      <formula>"暂停"</formula>
    </cfRule>
    <cfRule type="cellIs" dxfId="2" priority="3004" operator="equal">
      <formula>"上调"</formula>
    </cfRule>
    <cfRule type="cellIs" dxfId="1" priority="5052" operator="equal">
      <formula>"下调"</formula>
    </cfRule>
    <cfRule type="cellIs" dxfId="0" priority="7100" operator="equal">
      <formula>"不变"</formula>
    </cfRule>
    <cfRule type="iconSet" priority="9148">
      <iconSet iconSet="3Arrows">
        <cfvo type="percent" val="0"/>
        <cfvo type="percent" val="33"/>
        <cfvo type="percent" val="67"/>
      </iconSet>
    </cfRule>
  </conditionalFormatting>
  <conditionalFormatting sqref="MEZ16">
    <cfRule type="colorScale" priority="11196">
      <colorScale>
        <cfvo type="min"/>
        <cfvo type="max"/>
        <color rgb="FF63BE7B"/>
        <color rgb="FFFCFCFF"/>
      </colorScale>
    </cfRule>
  </conditionalFormatting>
  <conditionalFormatting sqref="MFB16">
    <cfRule type="colorScale" priority="13243">
      <colorScale>
        <cfvo type="min"/>
        <cfvo type="max"/>
        <color rgb="FFFF7128"/>
        <color rgb="FFFFEF9C"/>
      </colorScale>
    </cfRule>
    <cfRule type="colorScale" priority="15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FD16">
    <cfRule type="cellIs" dxfId="3" priority="955" operator="equal">
      <formula>"暂停"</formula>
    </cfRule>
    <cfRule type="cellIs" dxfId="2" priority="3003" operator="equal">
      <formula>"上调"</formula>
    </cfRule>
    <cfRule type="cellIs" dxfId="1" priority="5051" operator="equal">
      <formula>"下调"</formula>
    </cfRule>
    <cfRule type="cellIs" dxfId="0" priority="7099" operator="equal">
      <formula>"不变"</formula>
    </cfRule>
    <cfRule type="iconSet" priority="9147">
      <iconSet iconSet="3Arrows">
        <cfvo type="percent" val="0"/>
        <cfvo type="percent" val="33"/>
        <cfvo type="percent" val="67"/>
      </iconSet>
    </cfRule>
  </conditionalFormatting>
  <conditionalFormatting sqref="MFH16">
    <cfRule type="colorScale" priority="11195">
      <colorScale>
        <cfvo type="min"/>
        <cfvo type="max"/>
        <color rgb="FF63BE7B"/>
        <color rgb="FFFCFCFF"/>
      </colorScale>
    </cfRule>
  </conditionalFormatting>
  <conditionalFormatting sqref="MFJ16">
    <cfRule type="colorScale" priority="13242">
      <colorScale>
        <cfvo type="min"/>
        <cfvo type="max"/>
        <color rgb="FFFF7128"/>
        <color rgb="FFFFEF9C"/>
      </colorScale>
    </cfRule>
    <cfRule type="colorScale" priority="15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FL16">
    <cfRule type="cellIs" dxfId="3" priority="954" operator="equal">
      <formula>"暂停"</formula>
    </cfRule>
    <cfRule type="cellIs" dxfId="2" priority="3002" operator="equal">
      <formula>"上调"</formula>
    </cfRule>
    <cfRule type="cellIs" dxfId="1" priority="5050" operator="equal">
      <formula>"下调"</formula>
    </cfRule>
    <cfRule type="cellIs" dxfId="0" priority="7098" operator="equal">
      <formula>"不变"</formula>
    </cfRule>
    <cfRule type="iconSet" priority="9146">
      <iconSet iconSet="3Arrows">
        <cfvo type="percent" val="0"/>
        <cfvo type="percent" val="33"/>
        <cfvo type="percent" val="67"/>
      </iconSet>
    </cfRule>
  </conditionalFormatting>
  <conditionalFormatting sqref="MFP16">
    <cfRule type="colorScale" priority="11194">
      <colorScale>
        <cfvo type="min"/>
        <cfvo type="max"/>
        <color rgb="FF63BE7B"/>
        <color rgb="FFFCFCFF"/>
      </colorScale>
    </cfRule>
  </conditionalFormatting>
  <conditionalFormatting sqref="MFR16">
    <cfRule type="colorScale" priority="13241">
      <colorScale>
        <cfvo type="min"/>
        <cfvo type="max"/>
        <color rgb="FFFF7128"/>
        <color rgb="FFFFEF9C"/>
      </colorScale>
    </cfRule>
    <cfRule type="colorScale" priority="15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FT16">
    <cfRule type="cellIs" dxfId="3" priority="953" operator="equal">
      <formula>"暂停"</formula>
    </cfRule>
    <cfRule type="cellIs" dxfId="2" priority="3001" operator="equal">
      <formula>"上调"</formula>
    </cfRule>
    <cfRule type="cellIs" dxfId="1" priority="5049" operator="equal">
      <formula>"下调"</formula>
    </cfRule>
    <cfRule type="cellIs" dxfId="0" priority="7097" operator="equal">
      <formula>"不变"</formula>
    </cfRule>
    <cfRule type="iconSet" priority="9145">
      <iconSet iconSet="3Arrows">
        <cfvo type="percent" val="0"/>
        <cfvo type="percent" val="33"/>
        <cfvo type="percent" val="67"/>
      </iconSet>
    </cfRule>
  </conditionalFormatting>
  <conditionalFormatting sqref="MFX16">
    <cfRule type="colorScale" priority="11193">
      <colorScale>
        <cfvo type="min"/>
        <cfvo type="max"/>
        <color rgb="FF63BE7B"/>
        <color rgb="FFFCFCFF"/>
      </colorScale>
    </cfRule>
  </conditionalFormatting>
  <conditionalFormatting sqref="MFZ16">
    <cfRule type="colorScale" priority="13240">
      <colorScale>
        <cfvo type="min"/>
        <cfvo type="max"/>
        <color rgb="FFFF7128"/>
        <color rgb="FFFFEF9C"/>
      </colorScale>
    </cfRule>
    <cfRule type="colorScale" priority="15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GB16">
    <cfRule type="cellIs" dxfId="3" priority="952" operator="equal">
      <formula>"暂停"</formula>
    </cfRule>
    <cfRule type="cellIs" dxfId="2" priority="3000" operator="equal">
      <formula>"上调"</formula>
    </cfRule>
    <cfRule type="cellIs" dxfId="1" priority="5048" operator="equal">
      <formula>"下调"</formula>
    </cfRule>
    <cfRule type="cellIs" dxfId="0" priority="7096" operator="equal">
      <formula>"不变"</formula>
    </cfRule>
    <cfRule type="iconSet" priority="9144">
      <iconSet iconSet="3Arrows">
        <cfvo type="percent" val="0"/>
        <cfvo type="percent" val="33"/>
        <cfvo type="percent" val="67"/>
      </iconSet>
    </cfRule>
  </conditionalFormatting>
  <conditionalFormatting sqref="MGF16">
    <cfRule type="colorScale" priority="11192">
      <colorScale>
        <cfvo type="min"/>
        <cfvo type="max"/>
        <color rgb="FF63BE7B"/>
        <color rgb="FFFCFCFF"/>
      </colorScale>
    </cfRule>
  </conditionalFormatting>
  <conditionalFormatting sqref="MGH16">
    <cfRule type="colorScale" priority="13239">
      <colorScale>
        <cfvo type="min"/>
        <cfvo type="max"/>
        <color rgb="FFFF7128"/>
        <color rgb="FFFFEF9C"/>
      </colorScale>
    </cfRule>
    <cfRule type="colorScale" priority="152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GJ16">
    <cfRule type="cellIs" dxfId="3" priority="951" operator="equal">
      <formula>"暂停"</formula>
    </cfRule>
    <cfRule type="cellIs" dxfId="2" priority="2999" operator="equal">
      <formula>"上调"</formula>
    </cfRule>
    <cfRule type="cellIs" dxfId="1" priority="5047" operator="equal">
      <formula>"下调"</formula>
    </cfRule>
    <cfRule type="cellIs" dxfId="0" priority="7095" operator="equal">
      <formula>"不变"</formula>
    </cfRule>
    <cfRule type="iconSet" priority="9143">
      <iconSet iconSet="3Arrows">
        <cfvo type="percent" val="0"/>
        <cfvo type="percent" val="33"/>
        <cfvo type="percent" val="67"/>
      </iconSet>
    </cfRule>
  </conditionalFormatting>
  <conditionalFormatting sqref="MGN16">
    <cfRule type="colorScale" priority="11191">
      <colorScale>
        <cfvo type="min"/>
        <cfvo type="max"/>
        <color rgb="FF63BE7B"/>
        <color rgb="FFFCFCFF"/>
      </colorScale>
    </cfRule>
  </conditionalFormatting>
  <conditionalFormatting sqref="MGP16">
    <cfRule type="colorScale" priority="13238">
      <colorScale>
        <cfvo type="min"/>
        <cfvo type="max"/>
        <color rgb="FFFF7128"/>
        <color rgb="FFFFEF9C"/>
      </colorScale>
    </cfRule>
    <cfRule type="colorScale" priority="15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GR16">
    <cfRule type="cellIs" dxfId="3" priority="950" operator="equal">
      <formula>"暂停"</formula>
    </cfRule>
    <cfRule type="cellIs" dxfId="2" priority="2998" operator="equal">
      <formula>"上调"</formula>
    </cfRule>
    <cfRule type="cellIs" dxfId="1" priority="5046" operator="equal">
      <formula>"下调"</formula>
    </cfRule>
    <cfRule type="cellIs" dxfId="0" priority="7094" operator="equal">
      <formula>"不变"</formula>
    </cfRule>
    <cfRule type="iconSet" priority="9142">
      <iconSet iconSet="3Arrows">
        <cfvo type="percent" val="0"/>
        <cfvo type="percent" val="33"/>
        <cfvo type="percent" val="67"/>
      </iconSet>
    </cfRule>
  </conditionalFormatting>
  <conditionalFormatting sqref="MGV16">
    <cfRule type="colorScale" priority="11190">
      <colorScale>
        <cfvo type="min"/>
        <cfvo type="max"/>
        <color rgb="FF63BE7B"/>
        <color rgb="FFFCFCFF"/>
      </colorScale>
    </cfRule>
  </conditionalFormatting>
  <conditionalFormatting sqref="MGX16">
    <cfRule type="colorScale" priority="13237">
      <colorScale>
        <cfvo type="min"/>
        <cfvo type="max"/>
        <color rgb="FFFF7128"/>
        <color rgb="FFFFEF9C"/>
      </colorScale>
    </cfRule>
    <cfRule type="colorScale" priority="152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GZ16">
    <cfRule type="cellIs" dxfId="3" priority="949" operator="equal">
      <formula>"暂停"</formula>
    </cfRule>
    <cfRule type="cellIs" dxfId="2" priority="2997" operator="equal">
      <formula>"上调"</formula>
    </cfRule>
    <cfRule type="cellIs" dxfId="1" priority="5045" operator="equal">
      <formula>"下调"</formula>
    </cfRule>
    <cfRule type="cellIs" dxfId="0" priority="7093" operator="equal">
      <formula>"不变"</formula>
    </cfRule>
    <cfRule type="iconSet" priority="9141">
      <iconSet iconSet="3Arrows">
        <cfvo type="percent" val="0"/>
        <cfvo type="percent" val="33"/>
        <cfvo type="percent" val="67"/>
      </iconSet>
    </cfRule>
  </conditionalFormatting>
  <conditionalFormatting sqref="MHD16">
    <cfRule type="colorScale" priority="11189">
      <colorScale>
        <cfvo type="min"/>
        <cfvo type="max"/>
        <color rgb="FF63BE7B"/>
        <color rgb="FFFCFCFF"/>
      </colorScale>
    </cfRule>
  </conditionalFormatting>
  <conditionalFormatting sqref="MHF16">
    <cfRule type="colorScale" priority="13236">
      <colorScale>
        <cfvo type="min"/>
        <cfvo type="max"/>
        <color rgb="FFFF7128"/>
        <color rgb="FFFFEF9C"/>
      </colorScale>
    </cfRule>
    <cfRule type="colorScale" priority="152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HH16">
    <cfRule type="cellIs" dxfId="3" priority="948" operator="equal">
      <formula>"暂停"</formula>
    </cfRule>
    <cfRule type="cellIs" dxfId="2" priority="2996" operator="equal">
      <formula>"上调"</formula>
    </cfRule>
    <cfRule type="cellIs" dxfId="1" priority="5044" operator="equal">
      <formula>"下调"</formula>
    </cfRule>
    <cfRule type="cellIs" dxfId="0" priority="7092" operator="equal">
      <formula>"不变"</formula>
    </cfRule>
    <cfRule type="iconSet" priority="9140">
      <iconSet iconSet="3Arrows">
        <cfvo type="percent" val="0"/>
        <cfvo type="percent" val="33"/>
        <cfvo type="percent" val="67"/>
      </iconSet>
    </cfRule>
  </conditionalFormatting>
  <conditionalFormatting sqref="MHL16">
    <cfRule type="colorScale" priority="11188">
      <colorScale>
        <cfvo type="min"/>
        <cfvo type="max"/>
        <color rgb="FF63BE7B"/>
        <color rgb="FFFCFCFF"/>
      </colorScale>
    </cfRule>
  </conditionalFormatting>
  <conditionalFormatting sqref="MHN16">
    <cfRule type="colorScale" priority="13235">
      <colorScale>
        <cfvo type="min"/>
        <cfvo type="max"/>
        <color rgb="FFFF7128"/>
        <color rgb="FFFFEF9C"/>
      </colorScale>
    </cfRule>
    <cfRule type="colorScale" priority="152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HP16">
    <cfRule type="cellIs" dxfId="3" priority="947" operator="equal">
      <formula>"暂停"</formula>
    </cfRule>
    <cfRule type="cellIs" dxfId="2" priority="2995" operator="equal">
      <formula>"上调"</formula>
    </cfRule>
    <cfRule type="cellIs" dxfId="1" priority="5043" operator="equal">
      <formula>"下调"</formula>
    </cfRule>
    <cfRule type="cellIs" dxfId="0" priority="7091" operator="equal">
      <formula>"不变"</formula>
    </cfRule>
    <cfRule type="iconSet" priority="9139">
      <iconSet iconSet="3Arrows">
        <cfvo type="percent" val="0"/>
        <cfvo type="percent" val="33"/>
        <cfvo type="percent" val="67"/>
      </iconSet>
    </cfRule>
  </conditionalFormatting>
  <conditionalFormatting sqref="MHT16">
    <cfRule type="colorScale" priority="11187">
      <colorScale>
        <cfvo type="min"/>
        <cfvo type="max"/>
        <color rgb="FF63BE7B"/>
        <color rgb="FFFCFCFF"/>
      </colorScale>
    </cfRule>
  </conditionalFormatting>
  <conditionalFormatting sqref="MHV16">
    <cfRule type="colorScale" priority="13234">
      <colorScale>
        <cfvo type="min"/>
        <cfvo type="max"/>
        <color rgb="FFFF7128"/>
        <color rgb="FFFFEF9C"/>
      </colorScale>
    </cfRule>
    <cfRule type="colorScale" priority="15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HX16">
    <cfRule type="cellIs" dxfId="3" priority="946" operator="equal">
      <formula>"暂停"</formula>
    </cfRule>
    <cfRule type="cellIs" dxfId="2" priority="2994" operator="equal">
      <formula>"上调"</formula>
    </cfRule>
    <cfRule type="cellIs" dxfId="1" priority="5042" operator="equal">
      <formula>"下调"</formula>
    </cfRule>
    <cfRule type="cellIs" dxfId="0" priority="7090" operator="equal">
      <formula>"不变"</formula>
    </cfRule>
    <cfRule type="iconSet" priority="9138">
      <iconSet iconSet="3Arrows">
        <cfvo type="percent" val="0"/>
        <cfvo type="percent" val="33"/>
        <cfvo type="percent" val="67"/>
      </iconSet>
    </cfRule>
  </conditionalFormatting>
  <conditionalFormatting sqref="MIB16">
    <cfRule type="colorScale" priority="11186">
      <colorScale>
        <cfvo type="min"/>
        <cfvo type="max"/>
        <color rgb="FF63BE7B"/>
        <color rgb="FFFCFCFF"/>
      </colorScale>
    </cfRule>
  </conditionalFormatting>
  <conditionalFormatting sqref="MID16">
    <cfRule type="colorScale" priority="13233">
      <colorScale>
        <cfvo type="min"/>
        <cfvo type="max"/>
        <color rgb="FFFF7128"/>
        <color rgb="FFFFEF9C"/>
      </colorScale>
    </cfRule>
    <cfRule type="colorScale" priority="152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IF16">
    <cfRule type="cellIs" dxfId="3" priority="945" operator="equal">
      <formula>"暂停"</formula>
    </cfRule>
    <cfRule type="cellIs" dxfId="2" priority="2993" operator="equal">
      <formula>"上调"</formula>
    </cfRule>
    <cfRule type="cellIs" dxfId="1" priority="5041" operator="equal">
      <formula>"下调"</formula>
    </cfRule>
    <cfRule type="cellIs" dxfId="0" priority="7089" operator="equal">
      <formula>"不变"</formula>
    </cfRule>
    <cfRule type="iconSet" priority="9137">
      <iconSet iconSet="3Arrows">
        <cfvo type="percent" val="0"/>
        <cfvo type="percent" val="33"/>
        <cfvo type="percent" val="67"/>
      </iconSet>
    </cfRule>
  </conditionalFormatting>
  <conditionalFormatting sqref="MIJ16">
    <cfRule type="colorScale" priority="11185">
      <colorScale>
        <cfvo type="min"/>
        <cfvo type="max"/>
        <color rgb="FF63BE7B"/>
        <color rgb="FFFCFCFF"/>
      </colorScale>
    </cfRule>
  </conditionalFormatting>
  <conditionalFormatting sqref="MIL16">
    <cfRule type="colorScale" priority="13232">
      <colorScale>
        <cfvo type="min"/>
        <cfvo type="max"/>
        <color rgb="FFFF7128"/>
        <color rgb="FFFFEF9C"/>
      </colorScale>
    </cfRule>
    <cfRule type="colorScale" priority="15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IN16">
    <cfRule type="cellIs" dxfId="3" priority="944" operator="equal">
      <formula>"暂停"</formula>
    </cfRule>
    <cfRule type="cellIs" dxfId="2" priority="2992" operator="equal">
      <formula>"上调"</formula>
    </cfRule>
    <cfRule type="cellIs" dxfId="1" priority="5040" operator="equal">
      <formula>"下调"</formula>
    </cfRule>
    <cfRule type="cellIs" dxfId="0" priority="7088" operator="equal">
      <formula>"不变"</formula>
    </cfRule>
    <cfRule type="iconSet" priority="9136">
      <iconSet iconSet="3Arrows">
        <cfvo type="percent" val="0"/>
        <cfvo type="percent" val="33"/>
        <cfvo type="percent" val="67"/>
      </iconSet>
    </cfRule>
  </conditionalFormatting>
  <conditionalFormatting sqref="MIR16">
    <cfRule type="colorScale" priority="11184">
      <colorScale>
        <cfvo type="min"/>
        <cfvo type="max"/>
        <color rgb="FF63BE7B"/>
        <color rgb="FFFCFCFF"/>
      </colorScale>
    </cfRule>
  </conditionalFormatting>
  <conditionalFormatting sqref="MIT16">
    <cfRule type="colorScale" priority="13231">
      <colorScale>
        <cfvo type="min"/>
        <cfvo type="max"/>
        <color rgb="FFFF7128"/>
        <color rgb="FFFFEF9C"/>
      </colorScale>
    </cfRule>
    <cfRule type="colorScale" priority="15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IV16">
    <cfRule type="cellIs" dxfId="3" priority="943" operator="equal">
      <formula>"暂停"</formula>
    </cfRule>
    <cfRule type="cellIs" dxfId="2" priority="2991" operator="equal">
      <formula>"上调"</formula>
    </cfRule>
    <cfRule type="cellIs" dxfId="1" priority="5039" operator="equal">
      <formula>"下调"</formula>
    </cfRule>
    <cfRule type="cellIs" dxfId="0" priority="7087" operator="equal">
      <formula>"不变"</formula>
    </cfRule>
    <cfRule type="iconSet" priority="9135">
      <iconSet iconSet="3Arrows">
        <cfvo type="percent" val="0"/>
        <cfvo type="percent" val="33"/>
        <cfvo type="percent" val="67"/>
      </iconSet>
    </cfRule>
  </conditionalFormatting>
  <conditionalFormatting sqref="MIZ16">
    <cfRule type="colorScale" priority="11183">
      <colorScale>
        <cfvo type="min"/>
        <cfvo type="max"/>
        <color rgb="FF63BE7B"/>
        <color rgb="FFFCFCFF"/>
      </colorScale>
    </cfRule>
  </conditionalFormatting>
  <conditionalFormatting sqref="MJB16">
    <cfRule type="colorScale" priority="13230">
      <colorScale>
        <cfvo type="min"/>
        <cfvo type="max"/>
        <color rgb="FFFF7128"/>
        <color rgb="FFFFEF9C"/>
      </colorScale>
    </cfRule>
    <cfRule type="colorScale" priority="152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JD16">
    <cfRule type="cellIs" dxfId="3" priority="942" operator="equal">
      <formula>"暂停"</formula>
    </cfRule>
    <cfRule type="cellIs" dxfId="2" priority="2990" operator="equal">
      <formula>"上调"</formula>
    </cfRule>
    <cfRule type="cellIs" dxfId="1" priority="5038" operator="equal">
      <formula>"下调"</formula>
    </cfRule>
    <cfRule type="cellIs" dxfId="0" priority="7086" operator="equal">
      <formula>"不变"</formula>
    </cfRule>
    <cfRule type="iconSet" priority="9134">
      <iconSet iconSet="3Arrows">
        <cfvo type="percent" val="0"/>
        <cfvo type="percent" val="33"/>
        <cfvo type="percent" val="67"/>
      </iconSet>
    </cfRule>
  </conditionalFormatting>
  <conditionalFormatting sqref="MJH16">
    <cfRule type="colorScale" priority="11182">
      <colorScale>
        <cfvo type="min"/>
        <cfvo type="max"/>
        <color rgb="FF63BE7B"/>
        <color rgb="FFFCFCFF"/>
      </colorScale>
    </cfRule>
  </conditionalFormatting>
  <conditionalFormatting sqref="MJJ16">
    <cfRule type="colorScale" priority="13229">
      <colorScale>
        <cfvo type="min"/>
        <cfvo type="max"/>
        <color rgb="FFFF7128"/>
        <color rgb="FFFFEF9C"/>
      </colorScale>
    </cfRule>
    <cfRule type="colorScale" priority="152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JL16">
    <cfRule type="cellIs" dxfId="3" priority="941" operator="equal">
      <formula>"暂停"</formula>
    </cfRule>
    <cfRule type="cellIs" dxfId="2" priority="2989" operator="equal">
      <formula>"上调"</formula>
    </cfRule>
    <cfRule type="cellIs" dxfId="1" priority="5037" operator="equal">
      <formula>"下调"</formula>
    </cfRule>
    <cfRule type="cellIs" dxfId="0" priority="7085" operator="equal">
      <formula>"不变"</formula>
    </cfRule>
    <cfRule type="iconSet" priority="9133">
      <iconSet iconSet="3Arrows">
        <cfvo type="percent" val="0"/>
        <cfvo type="percent" val="33"/>
        <cfvo type="percent" val="67"/>
      </iconSet>
    </cfRule>
  </conditionalFormatting>
  <conditionalFormatting sqref="MJP16">
    <cfRule type="colorScale" priority="11181">
      <colorScale>
        <cfvo type="min"/>
        <cfvo type="max"/>
        <color rgb="FF63BE7B"/>
        <color rgb="FFFCFCFF"/>
      </colorScale>
    </cfRule>
  </conditionalFormatting>
  <conditionalFormatting sqref="MJR16">
    <cfRule type="colorScale" priority="13228">
      <colorScale>
        <cfvo type="min"/>
        <cfvo type="max"/>
        <color rgb="FFFF7128"/>
        <color rgb="FFFFEF9C"/>
      </colorScale>
    </cfRule>
    <cfRule type="colorScale" priority="152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JT16">
    <cfRule type="cellIs" dxfId="3" priority="940" operator="equal">
      <formula>"暂停"</formula>
    </cfRule>
    <cfRule type="cellIs" dxfId="2" priority="2988" operator="equal">
      <formula>"上调"</formula>
    </cfRule>
    <cfRule type="cellIs" dxfId="1" priority="5036" operator="equal">
      <formula>"下调"</formula>
    </cfRule>
    <cfRule type="cellIs" dxfId="0" priority="7084" operator="equal">
      <formula>"不变"</formula>
    </cfRule>
    <cfRule type="iconSet" priority="9132">
      <iconSet iconSet="3Arrows">
        <cfvo type="percent" val="0"/>
        <cfvo type="percent" val="33"/>
        <cfvo type="percent" val="67"/>
      </iconSet>
    </cfRule>
  </conditionalFormatting>
  <conditionalFormatting sqref="MJX16">
    <cfRule type="colorScale" priority="11180">
      <colorScale>
        <cfvo type="min"/>
        <cfvo type="max"/>
        <color rgb="FF63BE7B"/>
        <color rgb="FFFCFCFF"/>
      </colorScale>
    </cfRule>
  </conditionalFormatting>
  <conditionalFormatting sqref="MJZ16">
    <cfRule type="colorScale" priority="13227">
      <colorScale>
        <cfvo type="min"/>
        <cfvo type="max"/>
        <color rgb="FFFF7128"/>
        <color rgb="FFFFEF9C"/>
      </colorScale>
    </cfRule>
    <cfRule type="colorScale" priority="15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KB16">
    <cfRule type="cellIs" dxfId="3" priority="939" operator="equal">
      <formula>"暂停"</formula>
    </cfRule>
    <cfRule type="cellIs" dxfId="2" priority="2987" operator="equal">
      <formula>"上调"</formula>
    </cfRule>
    <cfRule type="cellIs" dxfId="1" priority="5035" operator="equal">
      <formula>"下调"</formula>
    </cfRule>
    <cfRule type="cellIs" dxfId="0" priority="7083" operator="equal">
      <formula>"不变"</formula>
    </cfRule>
    <cfRule type="iconSet" priority="9131">
      <iconSet iconSet="3Arrows">
        <cfvo type="percent" val="0"/>
        <cfvo type="percent" val="33"/>
        <cfvo type="percent" val="67"/>
      </iconSet>
    </cfRule>
  </conditionalFormatting>
  <conditionalFormatting sqref="MKF16">
    <cfRule type="colorScale" priority="11179">
      <colorScale>
        <cfvo type="min"/>
        <cfvo type="max"/>
        <color rgb="FF63BE7B"/>
        <color rgb="FFFCFCFF"/>
      </colorScale>
    </cfRule>
  </conditionalFormatting>
  <conditionalFormatting sqref="MKH16">
    <cfRule type="colorScale" priority="13226">
      <colorScale>
        <cfvo type="min"/>
        <cfvo type="max"/>
        <color rgb="FFFF7128"/>
        <color rgb="FFFFEF9C"/>
      </colorScale>
    </cfRule>
    <cfRule type="colorScale" priority="152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KJ16">
    <cfRule type="cellIs" dxfId="3" priority="938" operator="equal">
      <formula>"暂停"</formula>
    </cfRule>
    <cfRule type="cellIs" dxfId="2" priority="2986" operator="equal">
      <formula>"上调"</formula>
    </cfRule>
    <cfRule type="cellIs" dxfId="1" priority="5034" operator="equal">
      <formula>"下调"</formula>
    </cfRule>
    <cfRule type="cellIs" dxfId="0" priority="7082" operator="equal">
      <formula>"不变"</formula>
    </cfRule>
    <cfRule type="iconSet" priority="9130">
      <iconSet iconSet="3Arrows">
        <cfvo type="percent" val="0"/>
        <cfvo type="percent" val="33"/>
        <cfvo type="percent" val="67"/>
      </iconSet>
    </cfRule>
  </conditionalFormatting>
  <conditionalFormatting sqref="MKN16">
    <cfRule type="colorScale" priority="11178">
      <colorScale>
        <cfvo type="min"/>
        <cfvo type="max"/>
        <color rgb="FF63BE7B"/>
        <color rgb="FFFCFCFF"/>
      </colorScale>
    </cfRule>
  </conditionalFormatting>
  <conditionalFormatting sqref="MKP16">
    <cfRule type="colorScale" priority="13225">
      <colorScale>
        <cfvo type="min"/>
        <cfvo type="max"/>
        <color rgb="FFFF7128"/>
        <color rgb="FFFFEF9C"/>
      </colorScale>
    </cfRule>
    <cfRule type="colorScale" priority="152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KR16">
    <cfRule type="cellIs" dxfId="3" priority="937" operator="equal">
      <formula>"暂停"</formula>
    </cfRule>
    <cfRule type="cellIs" dxfId="2" priority="2985" operator="equal">
      <formula>"上调"</formula>
    </cfRule>
    <cfRule type="cellIs" dxfId="1" priority="5033" operator="equal">
      <formula>"下调"</formula>
    </cfRule>
    <cfRule type="cellIs" dxfId="0" priority="7081" operator="equal">
      <formula>"不变"</formula>
    </cfRule>
    <cfRule type="iconSet" priority="9129">
      <iconSet iconSet="3Arrows">
        <cfvo type="percent" val="0"/>
        <cfvo type="percent" val="33"/>
        <cfvo type="percent" val="67"/>
      </iconSet>
    </cfRule>
  </conditionalFormatting>
  <conditionalFormatting sqref="MKV16">
    <cfRule type="colorScale" priority="11177">
      <colorScale>
        <cfvo type="min"/>
        <cfvo type="max"/>
        <color rgb="FF63BE7B"/>
        <color rgb="FFFCFCFF"/>
      </colorScale>
    </cfRule>
  </conditionalFormatting>
  <conditionalFormatting sqref="MKX16">
    <cfRule type="colorScale" priority="13224">
      <colorScale>
        <cfvo type="min"/>
        <cfvo type="max"/>
        <color rgb="FFFF7128"/>
        <color rgb="FFFFEF9C"/>
      </colorScale>
    </cfRule>
    <cfRule type="colorScale" priority="152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KZ16">
    <cfRule type="cellIs" dxfId="3" priority="936" operator="equal">
      <formula>"暂停"</formula>
    </cfRule>
    <cfRule type="cellIs" dxfId="2" priority="2984" operator="equal">
      <formula>"上调"</formula>
    </cfRule>
    <cfRule type="cellIs" dxfId="1" priority="5032" operator="equal">
      <formula>"下调"</formula>
    </cfRule>
    <cfRule type="cellIs" dxfId="0" priority="7080" operator="equal">
      <formula>"不变"</formula>
    </cfRule>
    <cfRule type="iconSet" priority="9128">
      <iconSet iconSet="3Arrows">
        <cfvo type="percent" val="0"/>
        <cfvo type="percent" val="33"/>
        <cfvo type="percent" val="67"/>
      </iconSet>
    </cfRule>
  </conditionalFormatting>
  <conditionalFormatting sqref="MLD16">
    <cfRule type="colorScale" priority="11176">
      <colorScale>
        <cfvo type="min"/>
        <cfvo type="max"/>
        <color rgb="FF63BE7B"/>
        <color rgb="FFFCFCFF"/>
      </colorScale>
    </cfRule>
  </conditionalFormatting>
  <conditionalFormatting sqref="MLF16">
    <cfRule type="colorScale" priority="13223">
      <colorScale>
        <cfvo type="min"/>
        <cfvo type="max"/>
        <color rgb="FFFF7128"/>
        <color rgb="FFFFEF9C"/>
      </colorScale>
    </cfRule>
    <cfRule type="colorScale" priority="152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LH16">
    <cfRule type="cellIs" dxfId="3" priority="935" operator="equal">
      <formula>"暂停"</formula>
    </cfRule>
    <cfRule type="cellIs" dxfId="2" priority="2983" operator="equal">
      <formula>"上调"</formula>
    </cfRule>
    <cfRule type="cellIs" dxfId="1" priority="5031" operator="equal">
      <formula>"下调"</formula>
    </cfRule>
    <cfRule type="cellIs" dxfId="0" priority="7079" operator="equal">
      <formula>"不变"</formula>
    </cfRule>
    <cfRule type="iconSet" priority="9127">
      <iconSet iconSet="3Arrows">
        <cfvo type="percent" val="0"/>
        <cfvo type="percent" val="33"/>
        <cfvo type="percent" val="67"/>
      </iconSet>
    </cfRule>
  </conditionalFormatting>
  <conditionalFormatting sqref="MLL16">
    <cfRule type="colorScale" priority="11175">
      <colorScale>
        <cfvo type="min"/>
        <cfvo type="max"/>
        <color rgb="FF63BE7B"/>
        <color rgb="FFFCFCFF"/>
      </colorScale>
    </cfRule>
  </conditionalFormatting>
  <conditionalFormatting sqref="MLN16">
    <cfRule type="colorScale" priority="13222">
      <colorScale>
        <cfvo type="min"/>
        <cfvo type="max"/>
        <color rgb="FFFF7128"/>
        <color rgb="FFFFEF9C"/>
      </colorScale>
    </cfRule>
    <cfRule type="colorScale" priority="152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LP16">
    <cfRule type="cellIs" dxfId="3" priority="934" operator="equal">
      <formula>"暂停"</formula>
    </cfRule>
    <cfRule type="cellIs" dxfId="2" priority="2982" operator="equal">
      <formula>"上调"</formula>
    </cfRule>
    <cfRule type="cellIs" dxfId="1" priority="5030" operator="equal">
      <formula>"下调"</formula>
    </cfRule>
    <cfRule type="cellIs" dxfId="0" priority="7078" operator="equal">
      <formula>"不变"</formula>
    </cfRule>
    <cfRule type="iconSet" priority="9126">
      <iconSet iconSet="3Arrows">
        <cfvo type="percent" val="0"/>
        <cfvo type="percent" val="33"/>
        <cfvo type="percent" val="67"/>
      </iconSet>
    </cfRule>
  </conditionalFormatting>
  <conditionalFormatting sqref="MLT16">
    <cfRule type="colorScale" priority="11174">
      <colorScale>
        <cfvo type="min"/>
        <cfvo type="max"/>
        <color rgb="FF63BE7B"/>
        <color rgb="FFFCFCFF"/>
      </colorScale>
    </cfRule>
  </conditionalFormatting>
  <conditionalFormatting sqref="MLV16">
    <cfRule type="colorScale" priority="13221">
      <colorScale>
        <cfvo type="min"/>
        <cfvo type="max"/>
        <color rgb="FFFF7128"/>
        <color rgb="FFFFEF9C"/>
      </colorScale>
    </cfRule>
    <cfRule type="colorScale" priority="152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LX16">
    <cfRule type="cellIs" dxfId="3" priority="933" operator="equal">
      <formula>"暂停"</formula>
    </cfRule>
    <cfRule type="cellIs" dxfId="2" priority="2981" operator="equal">
      <formula>"上调"</formula>
    </cfRule>
    <cfRule type="cellIs" dxfId="1" priority="5029" operator="equal">
      <formula>"下调"</formula>
    </cfRule>
    <cfRule type="cellIs" dxfId="0" priority="7077" operator="equal">
      <formula>"不变"</formula>
    </cfRule>
    <cfRule type="iconSet" priority="9125">
      <iconSet iconSet="3Arrows">
        <cfvo type="percent" val="0"/>
        <cfvo type="percent" val="33"/>
        <cfvo type="percent" val="67"/>
      </iconSet>
    </cfRule>
  </conditionalFormatting>
  <conditionalFormatting sqref="MMB16">
    <cfRule type="colorScale" priority="11173">
      <colorScale>
        <cfvo type="min"/>
        <cfvo type="max"/>
        <color rgb="FF63BE7B"/>
        <color rgb="FFFCFCFF"/>
      </colorScale>
    </cfRule>
  </conditionalFormatting>
  <conditionalFormatting sqref="MMD16">
    <cfRule type="colorScale" priority="13220">
      <colorScale>
        <cfvo type="min"/>
        <cfvo type="max"/>
        <color rgb="FFFF7128"/>
        <color rgb="FFFFEF9C"/>
      </colorScale>
    </cfRule>
    <cfRule type="colorScale" priority="15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MF16">
    <cfRule type="cellIs" dxfId="3" priority="932" operator="equal">
      <formula>"暂停"</formula>
    </cfRule>
    <cfRule type="cellIs" dxfId="2" priority="2980" operator="equal">
      <formula>"上调"</formula>
    </cfRule>
    <cfRule type="cellIs" dxfId="1" priority="5028" operator="equal">
      <formula>"下调"</formula>
    </cfRule>
    <cfRule type="cellIs" dxfId="0" priority="7076" operator="equal">
      <formula>"不变"</formula>
    </cfRule>
    <cfRule type="iconSet" priority="9124">
      <iconSet iconSet="3Arrows">
        <cfvo type="percent" val="0"/>
        <cfvo type="percent" val="33"/>
        <cfvo type="percent" val="67"/>
      </iconSet>
    </cfRule>
  </conditionalFormatting>
  <conditionalFormatting sqref="MMJ16">
    <cfRule type="colorScale" priority="11172">
      <colorScale>
        <cfvo type="min"/>
        <cfvo type="max"/>
        <color rgb="FF63BE7B"/>
        <color rgb="FFFCFCFF"/>
      </colorScale>
    </cfRule>
  </conditionalFormatting>
  <conditionalFormatting sqref="MML16">
    <cfRule type="colorScale" priority="13219">
      <colorScale>
        <cfvo type="min"/>
        <cfvo type="max"/>
        <color rgb="FFFF7128"/>
        <color rgb="FFFFEF9C"/>
      </colorScale>
    </cfRule>
    <cfRule type="colorScale" priority="152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MN16">
    <cfRule type="cellIs" dxfId="3" priority="931" operator="equal">
      <formula>"暂停"</formula>
    </cfRule>
    <cfRule type="cellIs" dxfId="2" priority="2979" operator="equal">
      <formula>"上调"</formula>
    </cfRule>
    <cfRule type="cellIs" dxfId="1" priority="5027" operator="equal">
      <formula>"下调"</formula>
    </cfRule>
    <cfRule type="cellIs" dxfId="0" priority="7075" operator="equal">
      <formula>"不变"</formula>
    </cfRule>
    <cfRule type="iconSet" priority="9123">
      <iconSet iconSet="3Arrows">
        <cfvo type="percent" val="0"/>
        <cfvo type="percent" val="33"/>
        <cfvo type="percent" val="67"/>
      </iconSet>
    </cfRule>
  </conditionalFormatting>
  <conditionalFormatting sqref="MMR16">
    <cfRule type="colorScale" priority="11171">
      <colorScale>
        <cfvo type="min"/>
        <cfvo type="max"/>
        <color rgb="FF63BE7B"/>
        <color rgb="FFFCFCFF"/>
      </colorScale>
    </cfRule>
  </conditionalFormatting>
  <conditionalFormatting sqref="MMT16">
    <cfRule type="colorScale" priority="13218">
      <colorScale>
        <cfvo type="min"/>
        <cfvo type="max"/>
        <color rgb="FFFF7128"/>
        <color rgb="FFFFEF9C"/>
      </colorScale>
    </cfRule>
    <cfRule type="colorScale" priority="15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MV16">
    <cfRule type="cellIs" dxfId="3" priority="930" operator="equal">
      <formula>"暂停"</formula>
    </cfRule>
    <cfRule type="cellIs" dxfId="2" priority="2978" operator="equal">
      <formula>"上调"</formula>
    </cfRule>
    <cfRule type="cellIs" dxfId="1" priority="5026" operator="equal">
      <formula>"下调"</formula>
    </cfRule>
    <cfRule type="cellIs" dxfId="0" priority="7074" operator="equal">
      <formula>"不变"</formula>
    </cfRule>
    <cfRule type="iconSet" priority="9122">
      <iconSet iconSet="3Arrows">
        <cfvo type="percent" val="0"/>
        <cfvo type="percent" val="33"/>
        <cfvo type="percent" val="67"/>
      </iconSet>
    </cfRule>
  </conditionalFormatting>
  <conditionalFormatting sqref="MMZ16">
    <cfRule type="colorScale" priority="11170">
      <colorScale>
        <cfvo type="min"/>
        <cfvo type="max"/>
        <color rgb="FF63BE7B"/>
        <color rgb="FFFCFCFF"/>
      </colorScale>
    </cfRule>
  </conditionalFormatting>
  <conditionalFormatting sqref="MNB16">
    <cfRule type="colorScale" priority="13217">
      <colorScale>
        <cfvo type="min"/>
        <cfvo type="max"/>
        <color rgb="FFFF7128"/>
        <color rgb="FFFFEF9C"/>
      </colorScale>
    </cfRule>
    <cfRule type="colorScale" priority="15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ND16">
    <cfRule type="cellIs" dxfId="3" priority="929" operator="equal">
      <formula>"暂停"</formula>
    </cfRule>
    <cfRule type="cellIs" dxfId="2" priority="2977" operator="equal">
      <formula>"上调"</formula>
    </cfRule>
    <cfRule type="cellIs" dxfId="1" priority="5025" operator="equal">
      <formula>"下调"</formula>
    </cfRule>
    <cfRule type="cellIs" dxfId="0" priority="7073" operator="equal">
      <formula>"不变"</formula>
    </cfRule>
    <cfRule type="iconSet" priority="9121">
      <iconSet iconSet="3Arrows">
        <cfvo type="percent" val="0"/>
        <cfvo type="percent" val="33"/>
        <cfvo type="percent" val="67"/>
      </iconSet>
    </cfRule>
  </conditionalFormatting>
  <conditionalFormatting sqref="MNH16">
    <cfRule type="colorScale" priority="11169">
      <colorScale>
        <cfvo type="min"/>
        <cfvo type="max"/>
        <color rgb="FF63BE7B"/>
        <color rgb="FFFCFCFF"/>
      </colorScale>
    </cfRule>
  </conditionalFormatting>
  <conditionalFormatting sqref="MNJ16">
    <cfRule type="colorScale" priority="13216">
      <colorScale>
        <cfvo type="min"/>
        <cfvo type="max"/>
        <color rgb="FFFF7128"/>
        <color rgb="FFFFEF9C"/>
      </colorScale>
    </cfRule>
    <cfRule type="colorScale" priority="15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NL16">
    <cfRule type="cellIs" dxfId="3" priority="928" operator="equal">
      <formula>"暂停"</formula>
    </cfRule>
    <cfRule type="cellIs" dxfId="2" priority="2976" operator="equal">
      <formula>"上调"</formula>
    </cfRule>
    <cfRule type="cellIs" dxfId="1" priority="5024" operator="equal">
      <formula>"下调"</formula>
    </cfRule>
    <cfRule type="cellIs" dxfId="0" priority="7072" operator="equal">
      <formula>"不变"</formula>
    </cfRule>
    <cfRule type="iconSet" priority="9120">
      <iconSet iconSet="3Arrows">
        <cfvo type="percent" val="0"/>
        <cfvo type="percent" val="33"/>
        <cfvo type="percent" val="67"/>
      </iconSet>
    </cfRule>
  </conditionalFormatting>
  <conditionalFormatting sqref="MNP16">
    <cfRule type="colorScale" priority="11168">
      <colorScale>
        <cfvo type="min"/>
        <cfvo type="max"/>
        <color rgb="FF63BE7B"/>
        <color rgb="FFFCFCFF"/>
      </colorScale>
    </cfRule>
  </conditionalFormatting>
  <conditionalFormatting sqref="MNR16">
    <cfRule type="colorScale" priority="13215">
      <colorScale>
        <cfvo type="min"/>
        <cfvo type="max"/>
        <color rgb="FFFF7128"/>
        <color rgb="FFFFEF9C"/>
      </colorScale>
    </cfRule>
    <cfRule type="colorScale" priority="152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NT16">
    <cfRule type="cellIs" dxfId="3" priority="927" operator="equal">
      <formula>"暂停"</formula>
    </cfRule>
    <cfRule type="cellIs" dxfId="2" priority="2975" operator="equal">
      <formula>"上调"</formula>
    </cfRule>
    <cfRule type="cellIs" dxfId="1" priority="5023" operator="equal">
      <formula>"下调"</formula>
    </cfRule>
    <cfRule type="cellIs" dxfId="0" priority="7071" operator="equal">
      <formula>"不变"</formula>
    </cfRule>
    <cfRule type="iconSet" priority="9119">
      <iconSet iconSet="3Arrows">
        <cfvo type="percent" val="0"/>
        <cfvo type="percent" val="33"/>
        <cfvo type="percent" val="67"/>
      </iconSet>
    </cfRule>
  </conditionalFormatting>
  <conditionalFormatting sqref="MNX16">
    <cfRule type="colorScale" priority="11167">
      <colorScale>
        <cfvo type="min"/>
        <cfvo type="max"/>
        <color rgb="FF63BE7B"/>
        <color rgb="FFFCFCFF"/>
      </colorScale>
    </cfRule>
  </conditionalFormatting>
  <conditionalFormatting sqref="MNZ16">
    <cfRule type="colorScale" priority="13214">
      <colorScale>
        <cfvo type="min"/>
        <cfvo type="max"/>
        <color rgb="FFFF7128"/>
        <color rgb="FFFFEF9C"/>
      </colorScale>
    </cfRule>
    <cfRule type="colorScale" priority="15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OB16">
    <cfRule type="cellIs" dxfId="3" priority="926" operator="equal">
      <formula>"暂停"</formula>
    </cfRule>
    <cfRule type="cellIs" dxfId="2" priority="2974" operator="equal">
      <formula>"上调"</formula>
    </cfRule>
    <cfRule type="cellIs" dxfId="1" priority="5022" operator="equal">
      <formula>"下调"</formula>
    </cfRule>
    <cfRule type="cellIs" dxfId="0" priority="7070" operator="equal">
      <formula>"不变"</formula>
    </cfRule>
    <cfRule type="iconSet" priority="9118">
      <iconSet iconSet="3Arrows">
        <cfvo type="percent" val="0"/>
        <cfvo type="percent" val="33"/>
        <cfvo type="percent" val="67"/>
      </iconSet>
    </cfRule>
  </conditionalFormatting>
  <conditionalFormatting sqref="MOF16">
    <cfRule type="colorScale" priority="11166">
      <colorScale>
        <cfvo type="min"/>
        <cfvo type="max"/>
        <color rgb="FF63BE7B"/>
        <color rgb="FFFCFCFF"/>
      </colorScale>
    </cfRule>
  </conditionalFormatting>
  <conditionalFormatting sqref="MOH16">
    <cfRule type="colorScale" priority="13213">
      <colorScale>
        <cfvo type="min"/>
        <cfvo type="max"/>
        <color rgb="FFFF7128"/>
        <color rgb="FFFFEF9C"/>
      </colorScale>
    </cfRule>
    <cfRule type="colorScale" priority="15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OJ16">
    <cfRule type="cellIs" dxfId="3" priority="925" operator="equal">
      <formula>"暂停"</formula>
    </cfRule>
    <cfRule type="cellIs" dxfId="2" priority="2973" operator="equal">
      <formula>"上调"</formula>
    </cfRule>
    <cfRule type="cellIs" dxfId="1" priority="5021" operator="equal">
      <formula>"下调"</formula>
    </cfRule>
    <cfRule type="cellIs" dxfId="0" priority="7069" operator="equal">
      <formula>"不变"</formula>
    </cfRule>
    <cfRule type="iconSet" priority="9117">
      <iconSet iconSet="3Arrows">
        <cfvo type="percent" val="0"/>
        <cfvo type="percent" val="33"/>
        <cfvo type="percent" val="67"/>
      </iconSet>
    </cfRule>
  </conditionalFormatting>
  <conditionalFormatting sqref="MON16">
    <cfRule type="colorScale" priority="11165">
      <colorScale>
        <cfvo type="min"/>
        <cfvo type="max"/>
        <color rgb="FF63BE7B"/>
        <color rgb="FFFCFCFF"/>
      </colorScale>
    </cfRule>
  </conditionalFormatting>
  <conditionalFormatting sqref="MOP16">
    <cfRule type="colorScale" priority="13212">
      <colorScale>
        <cfvo type="min"/>
        <cfvo type="max"/>
        <color rgb="FFFF7128"/>
        <color rgb="FFFFEF9C"/>
      </colorScale>
    </cfRule>
    <cfRule type="colorScale" priority="15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OR16">
    <cfRule type="cellIs" dxfId="3" priority="924" operator="equal">
      <formula>"暂停"</formula>
    </cfRule>
    <cfRule type="cellIs" dxfId="2" priority="2972" operator="equal">
      <formula>"上调"</formula>
    </cfRule>
    <cfRule type="cellIs" dxfId="1" priority="5020" operator="equal">
      <formula>"下调"</formula>
    </cfRule>
    <cfRule type="cellIs" dxfId="0" priority="7068" operator="equal">
      <formula>"不变"</formula>
    </cfRule>
    <cfRule type="iconSet" priority="9116">
      <iconSet iconSet="3Arrows">
        <cfvo type="percent" val="0"/>
        <cfvo type="percent" val="33"/>
        <cfvo type="percent" val="67"/>
      </iconSet>
    </cfRule>
  </conditionalFormatting>
  <conditionalFormatting sqref="MOV16">
    <cfRule type="colorScale" priority="11164">
      <colorScale>
        <cfvo type="min"/>
        <cfvo type="max"/>
        <color rgb="FF63BE7B"/>
        <color rgb="FFFCFCFF"/>
      </colorScale>
    </cfRule>
  </conditionalFormatting>
  <conditionalFormatting sqref="MOX16">
    <cfRule type="colorScale" priority="13211">
      <colorScale>
        <cfvo type="min"/>
        <cfvo type="max"/>
        <color rgb="FFFF7128"/>
        <color rgb="FFFFEF9C"/>
      </colorScale>
    </cfRule>
    <cfRule type="colorScale" priority="152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OZ16">
    <cfRule type="cellIs" dxfId="3" priority="923" operator="equal">
      <formula>"暂停"</formula>
    </cfRule>
    <cfRule type="cellIs" dxfId="2" priority="2971" operator="equal">
      <formula>"上调"</formula>
    </cfRule>
    <cfRule type="cellIs" dxfId="1" priority="5019" operator="equal">
      <formula>"下调"</formula>
    </cfRule>
    <cfRule type="cellIs" dxfId="0" priority="7067" operator="equal">
      <formula>"不变"</formula>
    </cfRule>
    <cfRule type="iconSet" priority="9115">
      <iconSet iconSet="3Arrows">
        <cfvo type="percent" val="0"/>
        <cfvo type="percent" val="33"/>
        <cfvo type="percent" val="67"/>
      </iconSet>
    </cfRule>
  </conditionalFormatting>
  <conditionalFormatting sqref="MPD16">
    <cfRule type="colorScale" priority="11163">
      <colorScale>
        <cfvo type="min"/>
        <cfvo type="max"/>
        <color rgb="FF63BE7B"/>
        <color rgb="FFFCFCFF"/>
      </colorScale>
    </cfRule>
  </conditionalFormatting>
  <conditionalFormatting sqref="MPF16">
    <cfRule type="colorScale" priority="13210">
      <colorScale>
        <cfvo type="min"/>
        <cfvo type="max"/>
        <color rgb="FFFF7128"/>
        <color rgb="FFFFEF9C"/>
      </colorScale>
    </cfRule>
    <cfRule type="colorScale" priority="15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PH16">
    <cfRule type="cellIs" dxfId="3" priority="922" operator="equal">
      <formula>"暂停"</formula>
    </cfRule>
    <cfRule type="cellIs" dxfId="2" priority="2970" operator="equal">
      <formula>"上调"</formula>
    </cfRule>
    <cfRule type="cellIs" dxfId="1" priority="5018" operator="equal">
      <formula>"下调"</formula>
    </cfRule>
    <cfRule type="cellIs" dxfId="0" priority="7066" operator="equal">
      <formula>"不变"</formula>
    </cfRule>
    <cfRule type="iconSet" priority="9114">
      <iconSet iconSet="3Arrows">
        <cfvo type="percent" val="0"/>
        <cfvo type="percent" val="33"/>
        <cfvo type="percent" val="67"/>
      </iconSet>
    </cfRule>
  </conditionalFormatting>
  <conditionalFormatting sqref="MPL16">
    <cfRule type="colorScale" priority="11162">
      <colorScale>
        <cfvo type="min"/>
        <cfvo type="max"/>
        <color rgb="FF63BE7B"/>
        <color rgb="FFFCFCFF"/>
      </colorScale>
    </cfRule>
  </conditionalFormatting>
  <conditionalFormatting sqref="MPN16">
    <cfRule type="colorScale" priority="13209">
      <colorScale>
        <cfvo type="min"/>
        <cfvo type="max"/>
        <color rgb="FFFF7128"/>
        <color rgb="FFFFEF9C"/>
      </colorScale>
    </cfRule>
    <cfRule type="colorScale" priority="15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PP16">
    <cfRule type="cellIs" dxfId="3" priority="921" operator="equal">
      <formula>"暂停"</formula>
    </cfRule>
    <cfRule type="cellIs" dxfId="2" priority="2969" operator="equal">
      <formula>"上调"</formula>
    </cfRule>
    <cfRule type="cellIs" dxfId="1" priority="5017" operator="equal">
      <formula>"下调"</formula>
    </cfRule>
    <cfRule type="cellIs" dxfId="0" priority="7065" operator="equal">
      <formula>"不变"</formula>
    </cfRule>
    <cfRule type="iconSet" priority="9113">
      <iconSet iconSet="3Arrows">
        <cfvo type="percent" val="0"/>
        <cfvo type="percent" val="33"/>
        <cfvo type="percent" val="67"/>
      </iconSet>
    </cfRule>
  </conditionalFormatting>
  <conditionalFormatting sqref="MPT16">
    <cfRule type="colorScale" priority="11161">
      <colorScale>
        <cfvo type="min"/>
        <cfvo type="max"/>
        <color rgb="FF63BE7B"/>
        <color rgb="FFFCFCFF"/>
      </colorScale>
    </cfRule>
  </conditionalFormatting>
  <conditionalFormatting sqref="MPV16">
    <cfRule type="colorScale" priority="13208">
      <colorScale>
        <cfvo type="min"/>
        <cfvo type="max"/>
        <color rgb="FFFF7128"/>
        <color rgb="FFFFEF9C"/>
      </colorScale>
    </cfRule>
    <cfRule type="colorScale" priority="15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PX16">
    <cfRule type="cellIs" dxfId="3" priority="920" operator="equal">
      <formula>"暂停"</formula>
    </cfRule>
    <cfRule type="cellIs" dxfId="2" priority="2968" operator="equal">
      <formula>"上调"</formula>
    </cfRule>
    <cfRule type="cellIs" dxfId="1" priority="5016" operator="equal">
      <formula>"下调"</formula>
    </cfRule>
    <cfRule type="cellIs" dxfId="0" priority="7064" operator="equal">
      <formula>"不变"</formula>
    </cfRule>
    <cfRule type="iconSet" priority="9112">
      <iconSet iconSet="3Arrows">
        <cfvo type="percent" val="0"/>
        <cfvo type="percent" val="33"/>
        <cfvo type="percent" val="67"/>
      </iconSet>
    </cfRule>
  </conditionalFormatting>
  <conditionalFormatting sqref="MQB16">
    <cfRule type="colorScale" priority="11160">
      <colorScale>
        <cfvo type="min"/>
        <cfvo type="max"/>
        <color rgb="FF63BE7B"/>
        <color rgb="FFFCFCFF"/>
      </colorScale>
    </cfRule>
  </conditionalFormatting>
  <conditionalFormatting sqref="MQD16">
    <cfRule type="colorScale" priority="13207">
      <colorScale>
        <cfvo type="min"/>
        <cfvo type="max"/>
        <color rgb="FFFF7128"/>
        <color rgb="FFFFEF9C"/>
      </colorScale>
    </cfRule>
    <cfRule type="colorScale" priority="15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QF16">
    <cfRule type="cellIs" dxfId="3" priority="919" operator="equal">
      <formula>"暂停"</formula>
    </cfRule>
    <cfRule type="cellIs" dxfId="2" priority="2967" operator="equal">
      <formula>"上调"</formula>
    </cfRule>
    <cfRule type="cellIs" dxfId="1" priority="5015" operator="equal">
      <formula>"下调"</formula>
    </cfRule>
    <cfRule type="cellIs" dxfId="0" priority="7063" operator="equal">
      <formula>"不变"</formula>
    </cfRule>
    <cfRule type="iconSet" priority="9111">
      <iconSet iconSet="3Arrows">
        <cfvo type="percent" val="0"/>
        <cfvo type="percent" val="33"/>
        <cfvo type="percent" val="67"/>
      </iconSet>
    </cfRule>
  </conditionalFormatting>
  <conditionalFormatting sqref="MQJ16">
    <cfRule type="colorScale" priority="11159">
      <colorScale>
        <cfvo type="min"/>
        <cfvo type="max"/>
        <color rgb="FF63BE7B"/>
        <color rgb="FFFCFCFF"/>
      </colorScale>
    </cfRule>
  </conditionalFormatting>
  <conditionalFormatting sqref="MQL16">
    <cfRule type="colorScale" priority="13206">
      <colorScale>
        <cfvo type="min"/>
        <cfvo type="max"/>
        <color rgb="FFFF7128"/>
        <color rgb="FFFFEF9C"/>
      </colorScale>
    </cfRule>
    <cfRule type="colorScale" priority="15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QN16">
    <cfRule type="cellIs" dxfId="3" priority="918" operator="equal">
      <formula>"暂停"</formula>
    </cfRule>
    <cfRule type="cellIs" dxfId="2" priority="2966" operator="equal">
      <formula>"上调"</formula>
    </cfRule>
    <cfRule type="cellIs" dxfId="1" priority="5014" operator="equal">
      <formula>"下调"</formula>
    </cfRule>
    <cfRule type="cellIs" dxfId="0" priority="7062" operator="equal">
      <formula>"不变"</formula>
    </cfRule>
    <cfRule type="iconSet" priority="9110">
      <iconSet iconSet="3Arrows">
        <cfvo type="percent" val="0"/>
        <cfvo type="percent" val="33"/>
        <cfvo type="percent" val="67"/>
      </iconSet>
    </cfRule>
  </conditionalFormatting>
  <conditionalFormatting sqref="MQR16">
    <cfRule type="colorScale" priority="11158">
      <colorScale>
        <cfvo type="min"/>
        <cfvo type="max"/>
        <color rgb="FF63BE7B"/>
        <color rgb="FFFCFCFF"/>
      </colorScale>
    </cfRule>
  </conditionalFormatting>
  <conditionalFormatting sqref="MQT16">
    <cfRule type="colorScale" priority="13205">
      <colorScale>
        <cfvo type="min"/>
        <cfvo type="max"/>
        <color rgb="FFFF7128"/>
        <color rgb="FFFFEF9C"/>
      </colorScale>
    </cfRule>
    <cfRule type="colorScale" priority="152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QV16">
    <cfRule type="cellIs" dxfId="3" priority="917" operator="equal">
      <formula>"暂停"</formula>
    </cfRule>
    <cfRule type="cellIs" dxfId="2" priority="2965" operator="equal">
      <formula>"上调"</formula>
    </cfRule>
    <cfRule type="cellIs" dxfId="1" priority="5013" operator="equal">
      <formula>"下调"</formula>
    </cfRule>
    <cfRule type="cellIs" dxfId="0" priority="7061" operator="equal">
      <formula>"不变"</formula>
    </cfRule>
    <cfRule type="iconSet" priority="9109">
      <iconSet iconSet="3Arrows">
        <cfvo type="percent" val="0"/>
        <cfvo type="percent" val="33"/>
        <cfvo type="percent" val="67"/>
      </iconSet>
    </cfRule>
  </conditionalFormatting>
  <conditionalFormatting sqref="MQZ16">
    <cfRule type="colorScale" priority="11157">
      <colorScale>
        <cfvo type="min"/>
        <cfvo type="max"/>
        <color rgb="FF63BE7B"/>
        <color rgb="FFFCFCFF"/>
      </colorScale>
    </cfRule>
  </conditionalFormatting>
  <conditionalFormatting sqref="MRB16">
    <cfRule type="colorScale" priority="13204">
      <colorScale>
        <cfvo type="min"/>
        <cfvo type="max"/>
        <color rgb="FFFF7128"/>
        <color rgb="FFFFEF9C"/>
      </colorScale>
    </cfRule>
    <cfRule type="colorScale" priority="15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RD16">
    <cfRule type="cellIs" dxfId="3" priority="916" operator="equal">
      <formula>"暂停"</formula>
    </cfRule>
    <cfRule type="cellIs" dxfId="2" priority="2964" operator="equal">
      <formula>"上调"</formula>
    </cfRule>
    <cfRule type="cellIs" dxfId="1" priority="5012" operator="equal">
      <formula>"下调"</formula>
    </cfRule>
    <cfRule type="cellIs" dxfId="0" priority="7060" operator="equal">
      <formula>"不变"</formula>
    </cfRule>
    <cfRule type="iconSet" priority="9108">
      <iconSet iconSet="3Arrows">
        <cfvo type="percent" val="0"/>
        <cfvo type="percent" val="33"/>
        <cfvo type="percent" val="67"/>
      </iconSet>
    </cfRule>
  </conditionalFormatting>
  <conditionalFormatting sqref="MRH16">
    <cfRule type="colorScale" priority="11156">
      <colorScale>
        <cfvo type="min"/>
        <cfvo type="max"/>
        <color rgb="FF63BE7B"/>
        <color rgb="FFFCFCFF"/>
      </colorScale>
    </cfRule>
  </conditionalFormatting>
  <conditionalFormatting sqref="MRJ16">
    <cfRule type="colorScale" priority="13203">
      <colorScale>
        <cfvo type="min"/>
        <cfvo type="max"/>
        <color rgb="FFFF7128"/>
        <color rgb="FFFFEF9C"/>
      </colorScale>
    </cfRule>
    <cfRule type="colorScale" priority="152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RL16">
    <cfRule type="cellIs" dxfId="3" priority="915" operator="equal">
      <formula>"暂停"</formula>
    </cfRule>
    <cfRule type="cellIs" dxfId="2" priority="2963" operator="equal">
      <formula>"上调"</formula>
    </cfRule>
    <cfRule type="cellIs" dxfId="1" priority="5011" operator="equal">
      <formula>"下调"</formula>
    </cfRule>
    <cfRule type="cellIs" dxfId="0" priority="7059" operator="equal">
      <formula>"不变"</formula>
    </cfRule>
    <cfRule type="iconSet" priority="9107">
      <iconSet iconSet="3Arrows">
        <cfvo type="percent" val="0"/>
        <cfvo type="percent" val="33"/>
        <cfvo type="percent" val="67"/>
      </iconSet>
    </cfRule>
  </conditionalFormatting>
  <conditionalFormatting sqref="MRP16">
    <cfRule type="colorScale" priority="11155">
      <colorScale>
        <cfvo type="min"/>
        <cfvo type="max"/>
        <color rgb="FF63BE7B"/>
        <color rgb="FFFCFCFF"/>
      </colorScale>
    </cfRule>
  </conditionalFormatting>
  <conditionalFormatting sqref="MRR16">
    <cfRule type="colorScale" priority="13202">
      <colorScale>
        <cfvo type="min"/>
        <cfvo type="max"/>
        <color rgb="FFFF7128"/>
        <color rgb="FFFFEF9C"/>
      </colorScale>
    </cfRule>
    <cfRule type="colorScale" priority="15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RT16">
    <cfRule type="cellIs" dxfId="3" priority="914" operator="equal">
      <formula>"暂停"</formula>
    </cfRule>
    <cfRule type="cellIs" dxfId="2" priority="2962" operator="equal">
      <formula>"上调"</formula>
    </cfRule>
    <cfRule type="cellIs" dxfId="1" priority="5010" operator="equal">
      <formula>"下调"</formula>
    </cfRule>
    <cfRule type="cellIs" dxfId="0" priority="7058" operator="equal">
      <formula>"不变"</formula>
    </cfRule>
    <cfRule type="iconSet" priority="9106">
      <iconSet iconSet="3Arrows">
        <cfvo type="percent" val="0"/>
        <cfvo type="percent" val="33"/>
        <cfvo type="percent" val="67"/>
      </iconSet>
    </cfRule>
  </conditionalFormatting>
  <conditionalFormatting sqref="MRX16">
    <cfRule type="colorScale" priority="11154">
      <colorScale>
        <cfvo type="min"/>
        <cfvo type="max"/>
        <color rgb="FF63BE7B"/>
        <color rgb="FFFCFCFF"/>
      </colorScale>
    </cfRule>
  </conditionalFormatting>
  <conditionalFormatting sqref="MRZ16">
    <cfRule type="colorScale" priority="13201">
      <colorScale>
        <cfvo type="min"/>
        <cfvo type="max"/>
        <color rgb="FFFF7128"/>
        <color rgb="FFFFEF9C"/>
      </colorScale>
    </cfRule>
    <cfRule type="colorScale" priority="15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SB16">
    <cfRule type="cellIs" dxfId="3" priority="913" operator="equal">
      <formula>"暂停"</formula>
    </cfRule>
    <cfRule type="cellIs" dxfId="2" priority="2961" operator="equal">
      <formula>"上调"</formula>
    </cfRule>
    <cfRule type="cellIs" dxfId="1" priority="5009" operator="equal">
      <formula>"下调"</formula>
    </cfRule>
    <cfRule type="cellIs" dxfId="0" priority="7057" operator="equal">
      <formula>"不变"</formula>
    </cfRule>
    <cfRule type="iconSet" priority="9105">
      <iconSet iconSet="3Arrows">
        <cfvo type="percent" val="0"/>
        <cfvo type="percent" val="33"/>
        <cfvo type="percent" val="67"/>
      </iconSet>
    </cfRule>
  </conditionalFormatting>
  <conditionalFormatting sqref="MSF16">
    <cfRule type="colorScale" priority="11153">
      <colorScale>
        <cfvo type="min"/>
        <cfvo type="max"/>
        <color rgb="FF63BE7B"/>
        <color rgb="FFFCFCFF"/>
      </colorScale>
    </cfRule>
  </conditionalFormatting>
  <conditionalFormatting sqref="MSH16">
    <cfRule type="colorScale" priority="13200">
      <colorScale>
        <cfvo type="min"/>
        <cfvo type="max"/>
        <color rgb="FFFF7128"/>
        <color rgb="FFFFEF9C"/>
      </colorScale>
    </cfRule>
    <cfRule type="colorScale" priority="15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SJ16">
    <cfRule type="cellIs" dxfId="3" priority="912" operator="equal">
      <formula>"暂停"</formula>
    </cfRule>
    <cfRule type="cellIs" dxfId="2" priority="2960" operator="equal">
      <formula>"上调"</formula>
    </cfRule>
    <cfRule type="cellIs" dxfId="1" priority="5008" operator="equal">
      <formula>"下调"</formula>
    </cfRule>
    <cfRule type="cellIs" dxfId="0" priority="7056" operator="equal">
      <formula>"不变"</formula>
    </cfRule>
    <cfRule type="iconSet" priority="9104">
      <iconSet iconSet="3Arrows">
        <cfvo type="percent" val="0"/>
        <cfvo type="percent" val="33"/>
        <cfvo type="percent" val="67"/>
      </iconSet>
    </cfRule>
  </conditionalFormatting>
  <conditionalFormatting sqref="MSN16">
    <cfRule type="colorScale" priority="11152">
      <colorScale>
        <cfvo type="min"/>
        <cfvo type="max"/>
        <color rgb="FF63BE7B"/>
        <color rgb="FFFCFCFF"/>
      </colorScale>
    </cfRule>
  </conditionalFormatting>
  <conditionalFormatting sqref="MSP16">
    <cfRule type="colorScale" priority="13199">
      <colorScale>
        <cfvo type="min"/>
        <cfvo type="max"/>
        <color rgb="FFFF7128"/>
        <color rgb="FFFFEF9C"/>
      </colorScale>
    </cfRule>
    <cfRule type="colorScale" priority="15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SR16">
    <cfRule type="cellIs" dxfId="3" priority="911" operator="equal">
      <formula>"暂停"</formula>
    </cfRule>
    <cfRule type="cellIs" dxfId="2" priority="2959" operator="equal">
      <formula>"上调"</formula>
    </cfRule>
    <cfRule type="cellIs" dxfId="1" priority="5007" operator="equal">
      <formula>"下调"</formula>
    </cfRule>
    <cfRule type="cellIs" dxfId="0" priority="7055" operator="equal">
      <formula>"不变"</formula>
    </cfRule>
    <cfRule type="iconSet" priority="9103">
      <iconSet iconSet="3Arrows">
        <cfvo type="percent" val="0"/>
        <cfvo type="percent" val="33"/>
        <cfvo type="percent" val="67"/>
      </iconSet>
    </cfRule>
  </conditionalFormatting>
  <conditionalFormatting sqref="MSV16">
    <cfRule type="colorScale" priority="11151">
      <colorScale>
        <cfvo type="min"/>
        <cfvo type="max"/>
        <color rgb="FF63BE7B"/>
        <color rgb="FFFCFCFF"/>
      </colorScale>
    </cfRule>
  </conditionalFormatting>
  <conditionalFormatting sqref="MSX16">
    <cfRule type="colorScale" priority="13198">
      <colorScale>
        <cfvo type="min"/>
        <cfvo type="max"/>
        <color rgb="FFFF7128"/>
        <color rgb="FFFFEF9C"/>
      </colorScale>
    </cfRule>
    <cfRule type="colorScale" priority="15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SZ16">
    <cfRule type="cellIs" dxfId="3" priority="910" operator="equal">
      <formula>"暂停"</formula>
    </cfRule>
    <cfRule type="cellIs" dxfId="2" priority="2958" operator="equal">
      <formula>"上调"</formula>
    </cfRule>
    <cfRule type="cellIs" dxfId="1" priority="5006" operator="equal">
      <formula>"下调"</formula>
    </cfRule>
    <cfRule type="cellIs" dxfId="0" priority="7054" operator="equal">
      <formula>"不变"</formula>
    </cfRule>
    <cfRule type="iconSet" priority="9102">
      <iconSet iconSet="3Arrows">
        <cfvo type="percent" val="0"/>
        <cfvo type="percent" val="33"/>
        <cfvo type="percent" val="67"/>
      </iconSet>
    </cfRule>
  </conditionalFormatting>
  <conditionalFormatting sqref="MTD16">
    <cfRule type="colorScale" priority="11150">
      <colorScale>
        <cfvo type="min"/>
        <cfvo type="max"/>
        <color rgb="FF63BE7B"/>
        <color rgb="FFFCFCFF"/>
      </colorScale>
    </cfRule>
  </conditionalFormatting>
  <conditionalFormatting sqref="MTF16">
    <cfRule type="colorScale" priority="13197">
      <colorScale>
        <cfvo type="min"/>
        <cfvo type="max"/>
        <color rgb="FFFF7128"/>
        <color rgb="FFFFEF9C"/>
      </colorScale>
    </cfRule>
    <cfRule type="colorScale" priority="152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TH16">
    <cfRule type="cellIs" dxfId="3" priority="909" operator="equal">
      <formula>"暂停"</formula>
    </cfRule>
    <cfRule type="cellIs" dxfId="2" priority="2957" operator="equal">
      <formula>"上调"</formula>
    </cfRule>
    <cfRule type="cellIs" dxfId="1" priority="5005" operator="equal">
      <formula>"下调"</formula>
    </cfRule>
    <cfRule type="cellIs" dxfId="0" priority="7053" operator="equal">
      <formula>"不变"</formula>
    </cfRule>
    <cfRule type="iconSet" priority="9101">
      <iconSet iconSet="3Arrows">
        <cfvo type="percent" val="0"/>
        <cfvo type="percent" val="33"/>
        <cfvo type="percent" val="67"/>
      </iconSet>
    </cfRule>
  </conditionalFormatting>
  <conditionalFormatting sqref="MTL16">
    <cfRule type="colorScale" priority="11149">
      <colorScale>
        <cfvo type="min"/>
        <cfvo type="max"/>
        <color rgb="FF63BE7B"/>
        <color rgb="FFFCFCFF"/>
      </colorScale>
    </cfRule>
  </conditionalFormatting>
  <conditionalFormatting sqref="MTN16">
    <cfRule type="colorScale" priority="13196">
      <colorScale>
        <cfvo type="min"/>
        <cfvo type="max"/>
        <color rgb="FFFF7128"/>
        <color rgb="FFFFEF9C"/>
      </colorScale>
    </cfRule>
    <cfRule type="colorScale" priority="15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TP16">
    <cfRule type="cellIs" dxfId="3" priority="908" operator="equal">
      <formula>"暂停"</formula>
    </cfRule>
    <cfRule type="cellIs" dxfId="2" priority="2956" operator="equal">
      <formula>"上调"</formula>
    </cfRule>
    <cfRule type="cellIs" dxfId="1" priority="5004" operator="equal">
      <formula>"下调"</formula>
    </cfRule>
    <cfRule type="cellIs" dxfId="0" priority="7052" operator="equal">
      <formula>"不变"</formula>
    </cfRule>
    <cfRule type="iconSet" priority="9100">
      <iconSet iconSet="3Arrows">
        <cfvo type="percent" val="0"/>
        <cfvo type="percent" val="33"/>
        <cfvo type="percent" val="67"/>
      </iconSet>
    </cfRule>
  </conditionalFormatting>
  <conditionalFormatting sqref="MTT16">
    <cfRule type="colorScale" priority="11148">
      <colorScale>
        <cfvo type="min"/>
        <cfvo type="max"/>
        <color rgb="FF63BE7B"/>
        <color rgb="FFFCFCFF"/>
      </colorScale>
    </cfRule>
  </conditionalFormatting>
  <conditionalFormatting sqref="MTV16">
    <cfRule type="colorScale" priority="13195">
      <colorScale>
        <cfvo type="min"/>
        <cfvo type="max"/>
        <color rgb="FFFF7128"/>
        <color rgb="FFFFEF9C"/>
      </colorScale>
    </cfRule>
    <cfRule type="colorScale" priority="15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TX16">
    <cfRule type="cellIs" dxfId="3" priority="907" operator="equal">
      <formula>"暂停"</formula>
    </cfRule>
    <cfRule type="cellIs" dxfId="2" priority="2955" operator="equal">
      <formula>"上调"</formula>
    </cfRule>
    <cfRule type="cellIs" dxfId="1" priority="5003" operator="equal">
      <formula>"下调"</formula>
    </cfRule>
    <cfRule type="cellIs" dxfId="0" priority="7051" operator="equal">
      <formula>"不变"</formula>
    </cfRule>
    <cfRule type="iconSet" priority="9099">
      <iconSet iconSet="3Arrows">
        <cfvo type="percent" val="0"/>
        <cfvo type="percent" val="33"/>
        <cfvo type="percent" val="67"/>
      </iconSet>
    </cfRule>
  </conditionalFormatting>
  <conditionalFormatting sqref="MUB16">
    <cfRule type="colorScale" priority="11147">
      <colorScale>
        <cfvo type="min"/>
        <cfvo type="max"/>
        <color rgb="FF63BE7B"/>
        <color rgb="FFFCFCFF"/>
      </colorScale>
    </cfRule>
  </conditionalFormatting>
  <conditionalFormatting sqref="MUD16">
    <cfRule type="colorScale" priority="13194">
      <colorScale>
        <cfvo type="min"/>
        <cfvo type="max"/>
        <color rgb="FFFF7128"/>
        <color rgb="FFFFEF9C"/>
      </colorScale>
    </cfRule>
    <cfRule type="colorScale" priority="15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UF16">
    <cfRule type="cellIs" dxfId="3" priority="906" operator="equal">
      <formula>"暂停"</formula>
    </cfRule>
    <cfRule type="cellIs" dxfId="2" priority="2954" operator="equal">
      <formula>"上调"</formula>
    </cfRule>
    <cfRule type="cellIs" dxfId="1" priority="5002" operator="equal">
      <formula>"下调"</formula>
    </cfRule>
    <cfRule type="cellIs" dxfId="0" priority="7050" operator="equal">
      <formula>"不变"</formula>
    </cfRule>
    <cfRule type="iconSet" priority="9098">
      <iconSet iconSet="3Arrows">
        <cfvo type="percent" val="0"/>
        <cfvo type="percent" val="33"/>
        <cfvo type="percent" val="67"/>
      </iconSet>
    </cfRule>
  </conditionalFormatting>
  <conditionalFormatting sqref="MUJ16">
    <cfRule type="colorScale" priority="11146">
      <colorScale>
        <cfvo type="min"/>
        <cfvo type="max"/>
        <color rgb="FF63BE7B"/>
        <color rgb="FFFCFCFF"/>
      </colorScale>
    </cfRule>
  </conditionalFormatting>
  <conditionalFormatting sqref="MUL16">
    <cfRule type="colorScale" priority="13193">
      <colorScale>
        <cfvo type="min"/>
        <cfvo type="max"/>
        <color rgb="FFFF7128"/>
        <color rgb="FFFFEF9C"/>
      </colorScale>
    </cfRule>
    <cfRule type="colorScale" priority="15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UN16">
    <cfRule type="cellIs" dxfId="3" priority="905" operator="equal">
      <formula>"暂停"</formula>
    </cfRule>
    <cfRule type="cellIs" dxfId="2" priority="2953" operator="equal">
      <formula>"上调"</formula>
    </cfRule>
    <cfRule type="cellIs" dxfId="1" priority="5001" operator="equal">
      <formula>"下调"</formula>
    </cfRule>
    <cfRule type="cellIs" dxfId="0" priority="7049" operator="equal">
      <formula>"不变"</formula>
    </cfRule>
    <cfRule type="iconSet" priority="9097">
      <iconSet iconSet="3Arrows">
        <cfvo type="percent" val="0"/>
        <cfvo type="percent" val="33"/>
        <cfvo type="percent" val="67"/>
      </iconSet>
    </cfRule>
  </conditionalFormatting>
  <conditionalFormatting sqref="MUR16">
    <cfRule type="colorScale" priority="11145">
      <colorScale>
        <cfvo type="min"/>
        <cfvo type="max"/>
        <color rgb="FF63BE7B"/>
        <color rgb="FFFCFCFF"/>
      </colorScale>
    </cfRule>
  </conditionalFormatting>
  <conditionalFormatting sqref="MUT16">
    <cfRule type="colorScale" priority="13192">
      <colorScale>
        <cfvo type="min"/>
        <cfvo type="max"/>
        <color rgb="FFFF7128"/>
        <color rgb="FFFFEF9C"/>
      </colorScale>
    </cfRule>
    <cfRule type="colorScale" priority="15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UV16">
    <cfRule type="cellIs" dxfId="3" priority="904" operator="equal">
      <formula>"暂停"</formula>
    </cfRule>
    <cfRule type="cellIs" dxfId="2" priority="2952" operator="equal">
      <formula>"上调"</formula>
    </cfRule>
    <cfRule type="cellIs" dxfId="1" priority="5000" operator="equal">
      <formula>"下调"</formula>
    </cfRule>
    <cfRule type="cellIs" dxfId="0" priority="7048" operator="equal">
      <formula>"不变"</formula>
    </cfRule>
    <cfRule type="iconSet" priority="9096">
      <iconSet iconSet="3Arrows">
        <cfvo type="percent" val="0"/>
        <cfvo type="percent" val="33"/>
        <cfvo type="percent" val="67"/>
      </iconSet>
    </cfRule>
  </conditionalFormatting>
  <conditionalFormatting sqref="MUZ16">
    <cfRule type="colorScale" priority="11144">
      <colorScale>
        <cfvo type="min"/>
        <cfvo type="max"/>
        <color rgb="FF63BE7B"/>
        <color rgb="FFFCFCFF"/>
      </colorScale>
    </cfRule>
  </conditionalFormatting>
  <conditionalFormatting sqref="MVB16">
    <cfRule type="colorScale" priority="13191">
      <colorScale>
        <cfvo type="min"/>
        <cfvo type="max"/>
        <color rgb="FFFF7128"/>
        <color rgb="FFFFEF9C"/>
      </colorScale>
    </cfRule>
    <cfRule type="colorScale" priority="15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VD16">
    <cfRule type="cellIs" dxfId="3" priority="903" operator="equal">
      <formula>"暂停"</formula>
    </cfRule>
    <cfRule type="cellIs" dxfId="2" priority="2951" operator="equal">
      <formula>"上调"</formula>
    </cfRule>
    <cfRule type="cellIs" dxfId="1" priority="4999" operator="equal">
      <formula>"下调"</formula>
    </cfRule>
    <cfRule type="cellIs" dxfId="0" priority="7047" operator="equal">
      <formula>"不变"</formula>
    </cfRule>
    <cfRule type="iconSet" priority="9095">
      <iconSet iconSet="3Arrows">
        <cfvo type="percent" val="0"/>
        <cfvo type="percent" val="33"/>
        <cfvo type="percent" val="67"/>
      </iconSet>
    </cfRule>
  </conditionalFormatting>
  <conditionalFormatting sqref="MVH16">
    <cfRule type="colorScale" priority="11143">
      <colorScale>
        <cfvo type="min"/>
        <cfvo type="max"/>
        <color rgb="FF63BE7B"/>
        <color rgb="FFFCFCFF"/>
      </colorScale>
    </cfRule>
  </conditionalFormatting>
  <conditionalFormatting sqref="MVJ16">
    <cfRule type="colorScale" priority="13190">
      <colorScale>
        <cfvo type="min"/>
        <cfvo type="max"/>
        <color rgb="FFFF7128"/>
        <color rgb="FFFFEF9C"/>
      </colorScale>
    </cfRule>
    <cfRule type="colorScale" priority="15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VL16">
    <cfRule type="cellIs" dxfId="3" priority="902" operator="equal">
      <formula>"暂停"</formula>
    </cfRule>
    <cfRule type="cellIs" dxfId="2" priority="2950" operator="equal">
      <formula>"上调"</formula>
    </cfRule>
    <cfRule type="cellIs" dxfId="1" priority="4998" operator="equal">
      <formula>"下调"</formula>
    </cfRule>
    <cfRule type="cellIs" dxfId="0" priority="7046" operator="equal">
      <formula>"不变"</formula>
    </cfRule>
    <cfRule type="iconSet" priority="9094">
      <iconSet iconSet="3Arrows">
        <cfvo type="percent" val="0"/>
        <cfvo type="percent" val="33"/>
        <cfvo type="percent" val="67"/>
      </iconSet>
    </cfRule>
  </conditionalFormatting>
  <conditionalFormatting sqref="MVP16">
    <cfRule type="colorScale" priority="11142">
      <colorScale>
        <cfvo type="min"/>
        <cfvo type="max"/>
        <color rgb="FF63BE7B"/>
        <color rgb="FFFCFCFF"/>
      </colorScale>
    </cfRule>
  </conditionalFormatting>
  <conditionalFormatting sqref="MVR16">
    <cfRule type="colorScale" priority="13189">
      <colorScale>
        <cfvo type="min"/>
        <cfvo type="max"/>
        <color rgb="FFFF7128"/>
        <color rgb="FFFFEF9C"/>
      </colorScale>
    </cfRule>
    <cfRule type="colorScale" priority="15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VT16">
    <cfRule type="cellIs" dxfId="3" priority="901" operator="equal">
      <formula>"暂停"</formula>
    </cfRule>
    <cfRule type="cellIs" dxfId="2" priority="2949" operator="equal">
      <formula>"上调"</formula>
    </cfRule>
    <cfRule type="cellIs" dxfId="1" priority="4997" operator="equal">
      <formula>"下调"</formula>
    </cfRule>
    <cfRule type="cellIs" dxfId="0" priority="7045" operator="equal">
      <formula>"不变"</formula>
    </cfRule>
    <cfRule type="iconSet" priority="9093">
      <iconSet iconSet="3Arrows">
        <cfvo type="percent" val="0"/>
        <cfvo type="percent" val="33"/>
        <cfvo type="percent" val="67"/>
      </iconSet>
    </cfRule>
  </conditionalFormatting>
  <conditionalFormatting sqref="MVX16">
    <cfRule type="colorScale" priority="11141">
      <colorScale>
        <cfvo type="min"/>
        <cfvo type="max"/>
        <color rgb="FF63BE7B"/>
        <color rgb="FFFCFCFF"/>
      </colorScale>
    </cfRule>
  </conditionalFormatting>
  <conditionalFormatting sqref="MVZ16">
    <cfRule type="colorScale" priority="13188">
      <colorScale>
        <cfvo type="min"/>
        <cfvo type="max"/>
        <color rgb="FFFF7128"/>
        <color rgb="FFFFEF9C"/>
      </colorScale>
    </cfRule>
    <cfRule type="colorScale" priority="152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WB16">
    <cfRule type="cellIs" dxfId="3" priority="900" operator="equal">
      <formula>"暂停"</formula>
    </cfRule>
    <cfRule type="cellIs" dxfId="2" priority="2948" operator="equal">
      <formula>"上调"</formula>
    </cfRule>
    <cfRule type="cellIs" dxfId="1" priority="4996" operator="equal">
      <formula>"下调"</formula>
    </cfRule>
    <cfRule type="cellIs" dxfId="0" priority="7044" operator="equal">
      <formula>"不变"</formula>
    </cfRule>
    <cfRule type="iconSet" priority="9092">
      <iconSet iconSet="3Arrows">
        <cfvo type="percent" val="0"/>
        <cfvo type="percent" val="33"/>
        <cfvo type="percent" val="67"/>
      </iconSet>
    </cfRule>
  </conditionalFormatting>
  <conditionalFormatting sqref="MWF16">
    <cfRule type="colorScale" priority="11140">
      <colorScale>
        <cfvo type="min"/>
        <cfvo type="max"/>
        <color rgb="FF63BE7B"/>
        <color rgb="FFFCFCFF"/>
      </colorScale>
    </cfRule>
  </conditionalFormatting>
  <conditionalFormatting sqref="MWH16">
    <cfRule type="colorScale" priority="13187">
      <colorScale>
        <cfvo type="min"/>
        <cfvo type="max"/>
        <color rgb="FFFF7128"/>
        <color rgb="FFFFEF9C"/>
      </colorScale>
    </cfRule>
    <cfRule type="colorScale" priority="152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WJ16">
    <cfRule type="cellIs" dxfId="3" priority="899" operator="equal">
      <formula>"暂停"</formula>
    </cfRule>
    <cfRule type="cellIs" dxfId="2" priority="2947" operator="equal">
      <formula>"上调"</formula>
    </cfRule>
    <cfRule type="cellIs" dxfId="1" priority="4995" operator="equal">
      <formula>"下调"</formula>
    </cfRule>
    <cfRule type="cellIs" dxfId="0" priority="7043" operator="equal">
      <formula>"不变"</formula>
    </cfRule>
    <cfRule type="iconSet" priority="9091">
      <iconSet iconSet="3Arrows">
        <cfvo type="percent" val="0"/>
        <cfvo type="percent" val="33"/>
        <cfvo type="percent" val="67"/>
      </iconSet>
    </cfRule>
  </conditionalFormatting>
  <conditionalFormatting sqref="MWN16">
    <cfRule type="colorScale" priority="11139">
      <colorScale>
        <cfvo type="min"/>
        <cfvo type="max"/>
        <color rgb="FF63BE7B"/>
        <color rgb="FFFCFCFF"/>
      </colorScale>
    </cfRule>
  </conditionalFormatting>
  <conditionalFormatting sqref="MWP16">
    <cfRule type="colorScale" priority="13186">
      <colorScale>
        <cfvo type="min"/>
        <cfvo type="max"/>
        <color rgb="FFFF7128"/>
        <color rgb="FFFFEF9C"/>
      </colorScale>
    </cfRule>
    <cfRule type="colorScale" priority="15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WR16">
    <cfRule type="cellIs" dxfId="3" priority="898" operator="equal">
      <formula>"暂停"</formula>
    </cfRule>
    <cfRule type="cellIs" dxfId="2" priority="2946" operator="equal">
      <formula>"上调"</formula>
    </cfRule>
    <cfRule type="cellIs" dxfId="1" priority="4994" operator="equal">
      <formula>"下调"</formula>
    </cfRule>
    <cfRule type="cellIs" dxfId="0" priority="7042" operator="equal">
      <formula>"不变"</formula>
    </cfRule>
    <cfRule type="iconSet" priority="9090">
      <iconSet iconSet="3Arrows">
        <cfvo type="percent" val="0"/>
        <cfvo type="percent" val="33"/>
        <cfvo type="percent" val="67"/>
      </iconSet>
    </cfRule>
  </conditionalFormatting>
  <conditionalFormatting sqref="MWV16">
    <cfRule type="colorScale" priority="11138">
      <colorScale>
        <cfvo type="min"/>
        <cfvo type="max"/>
        <color rgb="FF63BE7B"/>
        <color rgb="FFFCFCFF"/>
      </colorScale>
    </cfRule>
  </conditionalFormatting>
  <conditionalFormatting sqref="MWX16">
    <cfRule type="colorScale" priority="13185">
      <colorScale>
        <cfvo type="min"/>
        <cfvo type="max"/>
        <color rgb="FFFF7128"/>
        <color rgb="FFFFEF9C"/>
      </colorScale>
    </cfRule>
    <cfRule type="colorScale" priority="152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WZ16">
    <cfRule type="cellIs" dxfId="3" priority="897" operator="equal">
      <formula>"暂停"</formula>
    </cfRule>
    <cfRule type="cellIs" dxfId="2" priority="2945" operator="equal">
      <formula>"上调"</formula>
    </cfRule>
    <cfRule type="cellIs" dxfId="1" priority="4993" operator="equal">
      <formula>"下调"</formula>
    </cfRule>
    <cfRule type="cellIs" dxfId="0" priority="7041" operator="equal">
      <formula>"不变"</formula>
    </cfRule>
    <cfRule type="iconSet" priority="9089">
      <iconSet iconSet="3Arrows">
        <cfvo type="percent" val="0"/>
        <cfvo type="percent" val="33"/>
        <cfvo type="percent" val="67"/>
      </iconSet>
    </cfRule>
  </conditionalFormatting>
  <conditionalFormatting sqref="MXD16">
    <cfRule type="colorScale" priority="11137">
      <colorScale>
        <cfvo type="min"/>
        <cfvo type="max"/>
        <color rgb="FF63BE7B"/>
        <color rgb="FFFCFCFF"/>
      </colorScale>
    </cfRule>
  </conditionalFormatting>
  <conditionalFormatting sqref="MXF16">
    <cfRule type="colorScale" priority="13184">
      <colorScale>
        <cfvo type="min"/>
        <cfvo type="max"/>
        <color rgb="FFFF7128"/>
        <color rgb="FFFFEF9C"/>
      </colorScale>
    </cfRule>
    <cfRule type="colorScale" priority="15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XH16">
    <cfRule type="cellIs" dxfId="3" priority="896" operator="equal">
      <formula>"暂停"</formula>
    </cfRule>
    <cfRule type="cellIs" dxfId="2" priority="2944" operator="equal">
      <formula>"上调"</formula>
    </cfRule>
    <cfRule type="cellIs" dxfId="1" priority="4992" operator="equal">
      <formula>"下调"</formula>
    </cfRule>
    <cfRule type="cellIs" dxfId="0" priority="7040" operator="equal">
      <formula>"不变"</formula>
    </cfRule>
    <cfRule type="iconSet" priority="9088">
      <iconSet iconSet="3Arrows">
        <cfvo type="percent" val="0"/>
        <cfvo type="percent" val="33"/>
        <cfvo type="percent" val="67"/>
      </iconSet>
    </cfRule>
  </conditionalFormatting>
  <conditionalFormatting sqref="MXL16">
    <cfRule type="colorScale" priority="11136">
      <colorScale>
        <cfvo type="min"/>
        <cfvo type="max"/>
        <color rgb="FF63BE7B"/>
        <color rgb="FFFCFCFF"/>
      </colorScale>
    </cfRule>
  </conditionalFormatting>
  <conditionalFormatting sqref="MXN16">
    <cfRule type="colorScale" priority="13183">
      <colorScale>
        <cfvo type="min"/>
        <cfvo type="max"/>
        <color rgb="FFFF7128"/>
        <color rgb="FFFFEF9C"/>
      </colorScale>
    </cfRule>
    <cfRule type="colorScale" priority="152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XP16">
    <cfRule type="cellIs" dxfId="3" priority="895" operator="equal">
      <formula>"暂停"</formula>
    </cfRule>
    <cfRule type="cellIs" dxfId="2" priority="2943" operator="equal">
      <formula>"上调"</formula>
    </cfRule>
    <cfRule type="cellIs" dxfId="1" priority="4991" operator="equal">
      <formula>"下调"</formula>
    </cfRule>
    <cfRule type="cellIs" dxfId="0" priority="7039" operator="equal">
      <formula>"不变"</formula>
    </cfRule>
    <cfRule type="iconSet" priority="9087">
      <iconSet iconSet="3Arrows">
        <cfvo type="percent" val="0"/>
        <cfvo type="percent" val="33"/>
        <cfvo type="percent" val="67"/>
      </iconSet>
    </cfRule>
  </conditionalFormatting>
  <conditionalFormatting sqref="MXT16">
    <cfRule type="colorScale" priority="11135">
      <colorScale>
        <cfvo type="min"/>
        <cfvo type="max"/>
        <color rgb="FF63BE7B"/>
        <color rgb="FFFCFCFF"/>
      </colorScale>
    </cfRule>
  </conditionalFormatting>
  <conditionalFormatting sqref="MXV16">
    <cfRule type="colorScale" priority="13182">
      <colorScale>
        <cfvo type="min"/>
        <cfvo type="max"/>
        <color rgb="FFFF7128"/>
        <color rgb="FFFFEF9C"/>
      </colorScale>
    </cfRule>
    <cfRule type="colorScale" priority="15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XX16">
    <cfRule type="cellIs" dxfId="3" priority="894" operator="equal">
      <formula>"暂停"</formula>
    </cfRule>
    <cfRule type="cellIs" dxfId="2" priority="2942" operator="equal">
      <formula>"上调"</formula>
    </cfRule>
    <cfRule type="cellIs" dxfId="1" priority="4990" operator="equal">
      <formula>"下调"</formula>
    </cfRule>
    <cfRule type="cellIs" dxfId="0" priority="7038" operator="equal">
      <formula>"不变"</formula>
    </cfRule>
    <cfRule type="iconSet" priority="9086">
      <iconSet iconSet="3Arrows">
        <cfvo type="percent" val="0"/>
        <cfvo type="percent" val="33"/>
        <cfvo type="percent" val="67"/>
      </iconSet>
    </cfRule>
  </conditionalFormatting>
  <conditionalFormatting sqref="MYB16">
    <cfRule type="colorScale" priority="11134">
      <colorScale>
        <cfvo type="min"/>
        <cfvo type="max"/>
        <color rgb="FF63BE7B"/>
        <color rgb="FFFCFCFF"/>
      </colorScale>
    </cfRule>
  </conditionalFormatting>
  <conditionalFormatting sqref="MYD16">
    <cfRule type="colorScale" priority="13181">
      <colorScale>
        <cfvo type="min"/>
        <cfvo type="max"/>
        <color rgb="FFFF7128"/>
        <color rgb="FFFFEF9C"/>
      </colorScale>
    </cfRule>
    <cfRule type="colorScale" priority="15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YF16">
    <cfRule type="cellIs" dxfId="3" priority="893" operator="equal">
      <formula>"暂停"</formula>
    </cfRule>
    <cfRule type="cellIs" dxfId="2" priority="2941" operator="equal">
      <formula>"上调"</formula>
    </cfRule>
    <cfRule type="cellIs" dxfId="1" priority="4989" operator="equal">
      <formula>"下调"</formula>
    </cfRule>
    <cfRule type="cellIs" dxfId="0" priority="7037" operator="equal">
      <formula>"不变"</formula>
    </cfRule>
    <cfRule type="iconSet" priority="9085">
      <iconSet iconSet="3Arrows">
        <cfvo type="percent" val="0"/>
        <cfvo type="percent" val="33"/>
        <cfvo type="percent" val="67"/>
      </iconSet>
    </cfRule>
  </conditionalFormatting>
  <conditionalFormatting sqref="MYJ16">
    <cfRule type="colorScale" priority="11133">
      <colorScale>
        <cfvo type="min"/>
        <cfvo type="max"/>
        <color rgb="FF63BE7B"/>
        <color rgb="FFFCFCFF"/>
      </colorScale>
    </cfRule>
  </conditionalFormatting>
  <conditionalFormatting sqref="MYL16">
    <cfRule type="colorScale" priority="13180">
      <colorScale>
        <cfvo type="min"/>
        <cfvo type="max"/>
        <color rgb="FFFF7128"/>
        <color rgb="FFFFEF9C"/>
      </colorScale>
    </cfRule>
    <cfRule type="colorScale" priority="15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YN16">
    <cfRule type="cellIs" dxfId="3" priority="892" operator="equal">
      <formula>"暂停"</formula>
    </cfRule>
    <cfRule type="cellIs" dxfId="2" priority="2940" operator="equal">
      <formula>"上调"</formula>
    </cfRule>
    <cfRule type="cellIs" dxfId="1" priority="4988" operator="equal">
      <formula>"下调"</formula>
    </cfRule>
    <cfRule type="cellIs" dxfId="0" priority="7036" operator="equal">
      <formula>"不变"</formula>
    </cfRule>
    <cfRule type="iconSet" priority="9084">
      <iconSet iconSet="3Arrows">
        <cfvo type="percent" val="0"/>
        <cfvo type="percent" val="33"/>
        <cfvo type="percent" val="67"/>
      </iconSet>
    </cfRule>
  </conditionalFormatting>
  <conditionalFormatting sqref="MYR16">
    <cfRule type="colorScale" priority="11132">
      <colorScale>
        <cfvo type="min"/>
        <cfvo type="max"/>
        <color rgb="FF63BE7B"/>
        <color rgb="FFFCFCFF"/>
      </colorScale>
    </cfRule>
  </conditionalFormatting>
  <conditionalFormatting sqref="MYT16">
    <cfRule type="colorScale" priority="13179">
      <colorScale>
        <cfvo type="min"/>
        <cfvo type="max"/>
        <color rgb="FFFF7128"/>
        <color rgb="FFFFEF9C"/>
      </colorScale>
    </cfRule>
    <cfRule type="colorScale" priority="15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YV16">
    <cfRule type="cellIs" dxfId="3" priority="891" operator="equal">
      <formula>"暂停"</formula>
    </cfRule>
    <cfRule type="cellIs" dxfId="2" priority="2939" operator="equal">
      <formula>"上调"</formula>
    </cfRule>
    <cfRule type="cellIs" dxfId="1" priority="4987" operator="equal">
      <formula>"下调"</formula>
    </cfRule>
    <cfRule type="cellIs" dxfId="0" priority="7035" operator="equal">
      <formula>"不变"</formula>
    </cfRule>
    <cfRule type="iconSet" priority="9083">
      <iconSet iconSet="3Arrows">
        <cfvo type="percent" val="0"/>
        <cfvo type="percent" val="33"/>
        <cfvo type="percent" val="67"/>
      </iconSet>
    </cfRule>
  </conditionalFormatting>
  <conditionalFormatting sqref="MYZ16">
    <cfRule type="colorScale" priority="11131">
      <colorScale>
        <cfvo type="min"/>
        <cfvo type="max"/>
        <color rgb="FF63BE7B"/>
        <color rgb="FFFCFCFF"/>
      </colorScale>
    </cfRule>
  </conditionalFormatting>
  <conditionalFormatting sqref="MZB16">
    <cfRule type="colorScale" priority="13178">
      <colorScale>
        <cfvo type="min"/>
        <cfvo type="max"/>
        <color rgb="FFFF7128"/>
        <color rgb="FFFFEF9C"/>
      </colorScale>
    </cfRule>
    <cfRule type="colorScale" priority="15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ZD16">
    <cfRule type="cellIs" dxfId="3" priority="890" operator="equal">
      <formula>"暂停"</formula>
    </cfRule>
    <cfRule type="cellIs" dxfId="2" priority="2938" operator="equal">
      <formula>"上调"</formula>
    </cfRule>
    <cfRule type="cellIs" dxfId="1" priority="4986" operator="equal">
      <formula>"下调"</formula>
    </cfRule>
    <cfRule type="cellIs" dxfId="0" priority="7034" operator="equal">
      <formula>"不变"</formula>
    </cfRule>
    <cfRule type="iconSet" priority="9082">
      <iconSet iconSet="3Arrows">
        <cfvo type="percent" val="0"/>
        <cfvo type="percent" val="33"/>
        <cfvo type="percent" val="67"/>
      </iconSet>
    </cfRule>
  </conditionalFormatting>
  <conditionalFormatting sqref="MZH16">
    <cfRule type="colorScale" priority="11130">
      <colorScale>
        <cfvo type="min"/>
        <cfvo type="max"/>
        <color rgb="FF63BE7B"/>
        <color rgb="FFFCFCFF"/>
      </colorScale>
    </cfRule>
  </conditionalFormatting>
  <conditionalFormatting sqref="MZJ16">
    <cfRule type="colorScale" priority="13177">
      <colorScale>
        <cfvo type="min"/>
        <cfvo type="max"/>
        <color rgb="FFFF7128"/>
        <color rgb="FFFFEF9C"/>
      </colorScale>
    </cfRule>
    <cfRule type="colorScale" priority="152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ZL16">
    <cfRule type="cellIs" dxfId="3" priority="889" operator="equal">
      <formula>"暂停"</formula>
    </cfRule>
    <cfRule type="cellIs" dxfId="2" priority="2937" operator="equal">
      <formula>"上调"</formula>
    </cfRule>
    <cfRule type="cellIs" dxfId="1" priority="4985" operator="equal">
      <formula>"下调"</formula>
    </cfRule>
    <cfRule type="cellIs" dxfId="0" priority="7033" operator="equal">
      <formula>"不变"</formula>
    </cfRule>
    <cfRule type="iconSet" priority="9081">
      <iconSet iconSet="3Arrows">
        <cfvo type="percent" val="0"/>
        <cfvo type="percent" val="33"/>
        <cfvo type="percent" val="67"/>
      </iconSet>
    </cfRule>
  </conditionalFormatting>
  <conditionalFormatting sqref="MZP16">
    <cfRule type="colorScale" priority="11129">
      <colorScale>
        <cfvo type="min"/>
        <cfvo type="max"/>
        <color rgb="FF63BE7B"/>
        <color rgb="FFFCFCFF"/>
      </colorScale>
    </cfRule>
  </conditionalFormatting>
  <conditionalFormatting sqref="MZR16">
    <cfRule type="colorScale" priority="13176">
      <colorScale>
        <cfvo type="min"/>
        <cfvo type="max"/>
        <color rgb="FFFF7128"/>
        <color rgb="FFFFEF9C"/>
      </colorScale>
    </cfRule>
    <cfRule type="colorScale" priority="15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ZT16">
    <cfRule type="cellIs" dxfId="3" priority="888" operator="equal">
      <formula>"暂停"</formula>
    </cfRule>
    <cfRule type="cellIs" dxfId="2" priority="2936" operator="equal">
      <formula>"上调"</formula>
    </cfRule>
    <cfRule type="cellIs" dxfId="1" priority="4984" operator="equal">
      <formula>"下调"</formula>
    </cfRule>
    <cfRule type="cellIs" dxfId="0" priority="7032" operator="equal">
      <formula>"不变"</formula>
    </cfRule>
    <cfRule type="iconSet" priority="9080">
      <iconSet iconSet="3Arrows">
        <cfvo type="percent" val="0"/>
        <cfvo type="percent" val="33"/>
        <cfvo type="percent" val="67"/>
      </iconSet>
    </cfRule>
  </conditionalFormatting>
  <conditionalFormatting sqref="MZX16">
    <cfRule type="colorScale" priority="11128">
      <colorScale>
        <cfvo type="min"/>
        <cfvo type="max"/>
        <color rgb="FF63BE7B"/>
        <color rgb="FFFCFCFF"/>
      </colorScale>
    </cfRule>
  </conditionalFormatting>
  <conditionalFormatting sqref="MZZ16">
    <cfRule type="colorScale" priority="13175">
      <colorScale>
        <cfvo type="min"/>
        <cfvo type="max"/>
        <color rgb="FFFF7128"/>
        <color rgb="FFFFEF9C"/>
      </colorScale>
    </cfRule>
    <cfRule type="colorScale" priority="15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AB16">
    <cfRule type="cellIs" dxfId="3" priority="887" operator="equal">
      <formula>"暂停"</formula>
    </cfRule>
    <cfRule type="cellIs" dxfId="2" priority="2935" operator="equal">
      <formula>"上调"</formula>
    </cfRule>
    <cfRule type="cellIs" dxfId="1" priority="4983" operator="equal">
      <formula>"下调"</formula>
    </cfRule>
    <cfRule type="cellIs" dxfId="0" priority="7031" operator="equal">
      <formula>"不变"</formula>
    </cfRule>
    <cfRule type="iconSet" priority="9079">
      <iconSet iconSet="3Arrows">
        <cfvo type="percent" val="0"/>
        <cfvo type="percent" val="33"/>
        <cfvo type="percent" val="67"/>
      </iconSet>
    </cfRule>
  </conditionalFormatting>
  <conditionalFormatting sqref="NAF16">
    <cfRule type="colorScale" priority="11127">
      <colorScale>
        <cfvo type="min"/>
        <cfvo type="max"/>
        <color rgb="FF63BE7B"/>
        <color rgb="FFFCFCFF"/>
      </colorScale>
    </cfRule>
  </conditionalFormatting>
  <conditionalFormatting sqref="NAH16">
    <cfRule type="colorScale" priority="13174">
      <colorScale>
        <cfvo type="min"/>
        <cfvo type="max"/>
        <color rgb="FFFF7128"/>
        <color rgb="FFFFEF9C"/>
      </colorScale>
    </cfRule>
    <cfRule type="colorScale" priority="15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AJ16">
    <cfRule type="cellIs" dxfId="3" priority="886" operator="equal">
      <formula>"暂停"</formula>
    </cfRule>
    <cfRule type="cellIs" dxfId="2" priority="2934" operator="equal">
      <formula>"上调"</formula>
    </cfRule>
    <cfRule type="cellIs" dxfId="1" priority="4982" operator="equal">
      <formula>"下调"</formula>
    </cfRule>
    <cfRule type="cellIs" dxfId="0" priority="7030" operator="equal">
      <formula>"不变"</formula>
    </cfRule>
    <cfRule type="iconSet" priority="9078">
      <iconSet iconSet="3Arrows">
        <cfvo type="percent" val="0"/>
        <cfvo type="percent" val="33"/>
        <cfvo type="percent" val="67"/>
      </iconSet>
    </cfRule>
  </conditionalFormatting>
  <conditionalFormatting sqref="NAN16">
    <cfRule type="colorScale" priority="11126">
      <colorScale>
        <cfvo type="min"/>
        <cfvo type="max"/>
        <color rgb="FF63BE7B"/>
        <color rgb="FFFCFCFF"/>
      </colorScale>
    </cfRule>
  </conditionalFormatting>
  <conditionalFormatting sqref="NAP16">
    <cfRule type="colorScale" priority="13173">
      <colorScale>
        <cfvo type="min"/>
        <cfvo type="max"/>
        <color rgb="FFFF7128"/>
        <color rgb="FFFFEF9C"/>
      </colorScale>
    </cfRule>
    <cfRule type="colorScale" priority="15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AR16">
    <cfRule type="cellIs" dxfId="3" priority="885" operator="equal">
      <formula>"暂停"</formula>
    </cfRule>
    <cfRule type="cellIs" dxfId="2" priority="2933" operator="equal">
      <formula>"上调"</formula>
    </cfRule>
    <cfRule type="cellIs" dxfId="1" priority="4981" operator="equal">
      <formula>"下调"</formula>
    </cfRule>
    <cfRule type="cellIs" dxfId="0" priority="7029" operator="equal">
      <formula>"不变"</formula>
    </cfRule>
    <cfRule type="iconSet" priority="9077">
      <iconSet iconSet="3Arrows">
        <cfvo type="percent" val="0"/>
        <cfvo type="percent" val="33"/>
        <cfvo type="percent" val="67"/>
      </iconSet>
    </cfRule>
  </conditionalFormatting>
  <conditionalFormatting sqref="NAV16">
    <cfRule type="colorScale" priority="11125">
      <colorScale>
        <cfvo type="min"/>
        <cfvo type="max"/>
        <color rgb="FF63BE7B"/>
        <color rgb="FFFCFCFF"/>
      </colorScale>
    </cfRule>
  </conditionalFormatting>
  <conditionalFormatting sqref="NAX16">
    <cfRule type="colorScale" priority="13172">
      <colorScale>
        <cfvo type="min"/>
        <cfvo type="max"/>
        <color rgb="FFFF7128"/>
        <color rgb="FFFFEF9C"/>
      </colorScale>
    </cfRule>
    <cfRule type="colorScale" priority="15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AZ16">
    <cfRule type="cellIs" dxfId="3" priority="884" operator="equal">
      <formula>"暂停"</formula>
    </cfRule>
    <cfRule type="cellIs" dxfId="2" priority="2932" operator="equal">
      <formula>"上调"</formula>
    </cfRule>
    <cfRule type="cellIs" dxfId="1" priority="4980" operator="equal">
      <formula>"下调"</formula>
    </cfRule>
    <cfRule type="cellIs" dxfId="0" priority="7028" operator="equal">
      <formula>"不变"</formula>
    </cfRule>
    <cfRule type="iconSet" priority="9076">
      <iconSet iconSet="3Arrows">
        <cfvo type="percent" val="0"/>
        <cfvo type="percent" val="33"/>
        <cfvo type="percent" val="67"/>
      </iconSet>
    </cfRule>
  </conditionalFormatting>
  <conditionalFormatting sqref="NBD16">
    <cfRule type="colorScale" priority="11124">
      <colorScale>
        <cfvo type="min"/>
        <cfvo type="max"/>
        <color rgb="FF63BE7B"/>
        <color rgb="FFFCFCFF"/>
      </colorScale>
    </cfRule>
  </conditionalFormatting>
  <conditionalFormatting sqref="NBF16">
    <cfRule type="colorScale" priority="13171">
      <colorScale>
        <cfvo type="min"/>
        <cfvo type="max"/>
        <color rgb="FFFF7128"/>
        <color rgb="FFFFEF9C"/>
      </colorScale>
    </cfRule>
    <cfRule type="colorScale" priority="15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BH16">
    <cfRule type="cellIs" dxfId="3" priority="883" operator="equal">
      <formula>"暂停"</formula>
    </cfRule>
    <cfRule type="cellIs" dxfId="2" priority="2931" operator="equal">
      <formula>"上调"</formula>
    </cfRule>
    <cfRule type="cellIs" dxfId="1" priority="4979" operator="equal">
      <formula>"下调"</formula>
    </cfRule>
    <cfRule type="cellIs" dxfId="0" priority="7027" operator="equal">
      <formula>"不变"</formula>
    </cfRule>
    <cfRule type="iconSet" priority="9075">
      <iconSet iconSet="3Arrows">
        <cfvo type="percent" val="0"/>
        <cfvo type="percent" val="33"/>
        <cfvo type="percent" val="67"/>
      </iconSet>
    </cfRule>
  </conditionalFormatting>
  <conditionalFormatting sqref="NBL16">
    <cfRule type="colorScale" priority="11123">
      <colorScale>
        <cfvo type="min"/>
        <cfvo type="max"/>
        <color rgb="FF63BE7B"/>
        <color rgb="FFFCFCFF"/>
      </colorScale>
    </cfRule>
  </conditionalFormatting>
  <conditionalFormatting sqref="NBN16">
    <cfRule type="colorScale" priority="13170">
      <colorScale>
        <cfvo type="min"/>
        <cfvo type="max"/>
        <color rgb="FFFF7128"/>
        <color rgb="FFFFEF9C"/>
      </colorScale>
    </cfRule>
    <cfRule type="colorScale" priority="15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BP16">
    <cfRule type="cellIs" dxfId="3" priority="882" operator="equal">
      <formula>"暂停"</formula>
    </cfRule>
    <cfRule type="cellIs" dxfId="2" priority="2930" operator="equal">
      <formula>"上调"</formula>
    </cfRule>
    <cfRule type="cellIs" dxfId="1" priority="4978" operator="equal">
      <formula>"下调"</formula>
    </cfRule>
    <cfRule type="cellIs" dxfId="0" priority="7026" operator="equal">
      <formula>"不变"</formula>
    </cfRule>
    <cfRule type="iconSet" priority="9074">
      <iconSet iconSet="3Arrows">
        <cfvo type="percent" val="0"/>
        <cfvo type="percent" val="33"/>
        <cfvo type="percent" val="67"/>
      </iconSet>
    </cfRule>
  </conditionalFormatting>
  <conditionalFormatting sqref="NBT16">
    <cfRule type="colorScale" priority="11122">
      <colorScale>
        <cfvo type="min"/>
        <cfvo type="max"/>
        <color rgb="FF63BE7B"/>
        <color rgb="FFFCFCFF"/>
      </colorScale>
    </cfRule>
  </conditionalFormatting>
  <conditionalFormatting sqref="NBV16">
    <cfRule type="colorScale" priority="13169">
      <colorScale>
        <cfvo type="min"/>
        <cfvo type="max"/>
        <color rgb="FFFF7128"/>
        <color rgb="FFFFEF9C"/>
      </colorScale>
    </cfRule>
    <cfRule type="colorScale" priority="15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BX16">
    <cfRule type="cellIs" dxfId="3" priority="881" operator="equal">
      <formula>"暂停"</formula>
    </cfRule>
    <cfRule type="cellIs" dxfId="2" priority="2929" operator="equal">
      <formula>"上调"</formula>
    </cfRule>
    <cfRule type="cellIs" dxfId="1" priority="4977" operator="equal">
      <formula>"下调"</formula>
    </cfRule>
    <cfRule type="cellIs" dxfId="0" priority="7025" operator="equal">
      <formula>"不变"</formula>
    </cfRule>
    <cfRule type="iconSet" priority="9073">
      <iconSet iconSet="3Arrows">
        <cfvo type="percent" val="0"/>
        <cfvo type="percent" val="33"/>
        <cfvo type="percent" val="67"/>
      </iconSet>
    </cfRule>
  </conditionalFormatting>
  <conditionalFormatting sqref="NCB16">
    <cfRule type="colorScale" priority="11121">
      <colorScale>
        <cfvo type="min"/>
        <cfvo type="max"/>
        <color rgb="FF63BE7B"/>
        <color rgb="FFFCFCFF"/>
      </colorScale>
    </cfRule>
  </conditionalFormatting>
  <conditionalFormatting sqref="NCD16">
    <cfRule type="colorScale" priority="13168">
      <colorScale>
        <cfvo type="min"/>
        <cfvo type="max"/>
        <color rgb="FFFF7128"/>
        <color rgb="FFFFEF9C"/>
      </colorScale>
    </cfRule>
    <cfRule type="colorScale" priority="15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CF16">
    <cfRule type="cellIs" dxfId="3" priority="880" operator="equal">
      <formula>"暂停"</formula>
    </cfRule>
    <cfRule type="cellIs" dxfId="2" priority="2928" operator="equal">
      <formula>"上调"</formula>
    </cfRule>
    <cfRule type="cellIs" dxfId="1" priority="4976" operator="equal">
      <formula>"下调"</formula>
    </cfRule>
    <cfRule type="cellIs" dxfId="0" priority="7024" operator="equal">
      <formula>"不变"</formula>
    </cfRule>
    <cfRule type="iconSet" priority="9072">
      <iconSet iconSet="3Arrows">
        <cfvo type="percent" val="0"/>
        <cfvo type="percent" val="33"/>
        <cfvo type="percent" val="67"/>
      </iconSet>
    </cfRule>
  </conditionalFormatting>
  <conditionalFormatting sqref="NCJ16">
    <cfRule type="colorScale" priority="11120">
      <colorScale>
        <cfvo type="min"/>
        <cfvo type="max"/>
        <color rgb="FF63BE7B"/>
        <color rgb="FFFCFCFF"/>
      </colorScale>
    </cfRule>
  </conditionalFormatting>
  <conditionalFormatting sqref="NCL16">
    <cfRule type="colorScale" priority="13167">
      <colorScale>
        <cfvo type="min"/>
        <cfvo type="max"/>
        <color rgb="FFFF7128"/>
        <color rgb="FFFFEF9C"/>
      </colorScale>
    </cfRule>
    <cfRule type="colorScale" priority="15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CN16">
    <cfRule type="cellIs" dxfId="3" priority="879" operator="equal">
      <formula>"暂停"</formula>
    </cfRule>
    <cfRule type="cellIs" dxfId="2" priority="2927" operator="equal">
      <formula>"上调"</formula>
    </cfRule>
    <cfRule type="cellIs" dxfId="1" priority="4975" operator="equal">
      <formula>"下调"</formula>
    </cfRule>
    <cfRule type="cellIs" dxfId="0" priority="7023" operator="equal">
      <formula>"不变"</formula>
    </cfRule>
    <cfRule type="iconSet" priority="9071">
      <iconSet iconSet="3Arrows">
        <cfvo type="percent" val="0"/>
        <cfvo type="percent" val="33"/>
        <cfvo type="percent" val="67"/>
      </iconSet>
    </cfRule>
  </conditionalFormatting>
  <conditionalFormatting sqref="NCR16">
    <cfRule type="colorScale" priority="11119">
      <colorScale>
        <cfvo type="min"/>
        <cfvo type="max"/>
        <color rgb="FF63BE7B"/>
        <color rgb="FFFCFCFF"/>
      </colorScale>
    </cfRule>
  </conditionalFormatting>
  <conditionalFormatting sqref="NCT16">
    <cfRule type="colorScale" priority="13166">
      <colorScale>
        <cfvo type="min"/>
        <cfvo type="max"/>
        <color rgb="FFFF7128"/>
        <color rgb="FFFFEF9C"/>
      </colorScale>
    </cfRule>
    <cfRule type="colorScale" priority="15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CV16">
    <cfRule type="cellIs" dxfId="3" priority="878" operator="equal">
      <formula>"暂停"</formula>
    </cfRule>
    <cfRule type="cellIs" dxfId="2" priority="2926" operator="equal">
      <formula>"上调"</formula>
    </cfRule>
    <cfRule type="cellIs" dxfId="1" priority="4974" operator="equal">
      <formula>"下调"</formula>
    </cfRule>
    <cfRule type="cellIs" dxfId="0" priority="7022" operator="equal">
      <formula>"不变"</formula>
    </cfRule>
    <cfRule type="iconSet" priority="9070">
      <iconSet iconSet="3Arrows">
        <cfvo type="percent" val="0"/>
        <cfvo type="percent" val="33"/>
        <cfvo type="percent" val="67"/>
      </iconSet>
    </cfRule>
  </conditionalFormatting>
  <conditionalFormatting sqref="NCZ16">
    <cfRule type="colorScale" priority="11118">
      <colorScale>
        <cfvo type="min"/>
        <cfvo type="max"/>
        <color rgb="FF63BE7B"/>
        <color rgb="FFFCFCFF"/>
      </colorScale>
    </cfRule>
  </conditionalFormatting>
  <conditionalFormatting sqref="NDB16">
    <cfRule type="colorScale" priority="13165">
      <colorScale>
        <cfvo type="min"/>
        <cfvo type="max"/>
        <color rgb="FFFF7128"/>
        <color rgb="FFFFEF9C"/>
      </colorScale>
    </cfRule>
    <cfRule type="colorScale" priority="15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DD16">
    <cfRule type="cellIs" dxfId="3" priority="877" operator="equal">
      <formula>"暂停"</formula>
    </cfRule>
    <cfRule type="cellIs" dxfId="2" priority="2925" operator="equal">
      <formula>"上调"</formula>
    </cfRule>
    <cfRule type="cellIs" dxfId="1" priority="4973" operator="equal">
      <formula>"下调"</formula>
    </cfRule>
    <cfRule type="cellIs" dxfId="0" priority="7021" operator="equal">
      <formula>"不变"</formula>
    </cfRule>
    <cfRule type="iconSet" priority="9069">
      <iconSet iconSet="3Arrows">
        <cfvo type="percent" val="0"/>
        <cfvo type="percent" val="33"/>
        <cfvo type="percent" val="67"/>
      </iconSet>
    </cfRule>
  </conditionalFormatting>
  <conditionalFormatting sqref="NDH16">
    <cfRule type="colorScale" priority="11117">
      <colorScale>
        <cfvo type="min"/>
        <cfvo type="max"/>
        <color rgb="FF63BE7B"/>
        <color rgb="FFFCFCFF"/>
      </colorScale>
    </cfRule>
  </conditionalFormatting>
  <conditionalFormatting sqref="NDJ16">
    <cfRule type="colorScale" priority="13164">
      <colorScale>
        <cfvo type="min"/>
        <cfvo type="max"/>
        <color rgb="FFFF7128"/>
        <color rgb="FFFFEF9C"/>
      </colorScale>
    </cfRule>
    <cfRule type="colorScale" priority="15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DL16">
    <cfRule type="cellIs" dxfId="3" priority="876" operator="equal">
      <formula>"暂停"</formula>
    </cfRule>
    <cfRule type="cellIs" dxfId="2" priority="2924" operator="equal">
      <formula>"上调"</formula>
    </cfRule>
    <cfRule type="cellIs" dxfId="1" priority="4972" operator="equal">
      <formula>"下调"</formula>
    </cfRule>
    <cfRule type="cellIs" dxfId="0" priority="7020" operator="equal">
      <formula>"不变"</formula>
    </cfRule>
    <cfRule type="iconSet" priority="9068">
      <iconSet iconSet="3Arrows">
        <cfvo type="percent" val="0"/>
        <cfvo type="percent" val="33"/>
        <cfvo type="percent" val="67"/>
      </iconSet>
    </cfRule>
  </conditionalFormatting>
  <conditionalFormatting sqref="NDP16">
    <cfRule type="colorScale" priority="11116">
      <colorScale>
        <cfvo type="min"/>
        <cfvo type="max"/>
        <color rgb="FF63BE7B"/>
        <color rgb="FFFCFCFF"/>
      </colorScale>
    </cfRule>
  </conditionalFormatting>
  <conditionalFormatting sqref="NDR16">
    <cfRule type="colorScale" priority="13163">
      <colorScale>
        <cfvo type="min"/>
        <cfvo type="max"/>
        <color rgb="FFFF7128"/>
        <color rgb="FFFFEF9C"/>
      </colorScale>
    </cfRule>
    <cfRule type="colorScale" priority="15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DT16">
    <cfRule type="cellIs" dxfId="3" priority="875" operator="equal">
      <formula>"暂停"</formula>
    </cfRule>
    <cfRule type="cellIs" dxfId="2" priority="2923" operator="equal">
      <formula>"上调"</formula>
    </cfRule>
    <cfRule type="cellIs" dxfId="1" priority="4971" operator="equal">
      <formula>"下调"</formula>
    </cfRule>
    <cfRule type="cellIs" dxfId="0" priority="7019" operator="equal">
      <formula>"不变"</formula>
    </cfRule>
    <cfRule type="iconSet" priority="9067">
      <iconSet iconSet="3Arrows">
        <cfvo type="percent" val="0"/>
        <cfvo type="percent" val="33"/>
        <cfvo type="percent" val="67"/>
      </iconSet>
    </cfRule>
  </conditionalFormatting>
  <conditionalFormatting sqref="NDX16">
    <cfRule type="colorScale" priority="11115">
      <colorScale>
        <cfvo type="min"/>
        <cfvo type="max"/>
        <color rgb="FF63BE7B"/>
        <color rgb="FFFCFCFF"/>
      </colorScale>
    </cfRule>
  </conditionalFormatting>
  <conditionalFormatting sqref="NDZ16">
    <cfRule type="colorScale" priority="13162">
      <colorScale>
        <cfvo type="min"/>
        <cfvo type="max"/>
        <color rgb="FFFF7128"/>
        <color rgb="FFFFEF9C"/>
      </colorScale>
    </cfRule>
    <cfRule type="colorScale" priority="15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EB16">
    <cfRule type="cellIs" dxfId="3" priority="874" operator="equal">
      <formula>"暂停"</formula>
    </cfRule>
    <cfRule type="cellIs" dxfId="2" priority="2922" operator="equal">
      <formula>"上调"</formula>
    </cfRule>
    <cfRule type="cellIs" dxfId="1" priority="4970" operator="equal">
      <formula>"下调"</formula>
    </cfRule>
    <cfRule type="cellIs" dxfId="0" priority="7018" operator="equal">
      <formula>"不变"</formula>
    </cfRule>
    <cfRule type="iconSet" priority="9066">
      <iconSet iconSet="3Arrows">
        <cfvo type="percent" val="0"/>
        <cfvo type="percent" val="33"/>
        <cfvo type="percent" val="67"/>
      </iconSet>
    </cfRule>
  </conditionalFormatting>
  <conditionalFormatting sqref="NEF16">
    <cfRule type="colorScale" priority="11114">
      <colorScale>
        <cfvo type="min"/>
        <cfvo type="max"/>
        <color rgb="FF63BE7B"/>
        <color rgb="FFFCFCFF"/>
      </colorScale>
    </cfRule>
  </conditionalFormatting>
  <conditionalFormatting sqref="NEH16">
    <cfRule type="colorScale" priority="13161">
      <colorScale>
        <cfvo type="min"/>
        <cfvo type="max"/>
        <color rgb="FFFF7128"/>
        <color rgb="FFFFEF9C"/>
      </colorScale>
    </cfRule>
    <cfRule type="colorScale" priority="15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EJ16">
    <cfRule type="cellIs" dxfId="3" priority="873" operator="equal">
      <formula>"暂停"</formula>
    </cfRule>
    <cfRule type="cellIs" dxfId="2" priority="2921" operator="equal">
      <formula>"上调"</formula>
    </cfRule>
    <cfRule type="cellIs" dxfId="1" priority="4969" operator="equal">
      <formula>"下调"</formula>
    </cfRule>
    <cfRule type="cellIs" dxfId="0" priority="7017" operator="equal">
      <formula>"不变"</formula>
    </cfRule>
    <cfRule type="iconSet" priority="9065">
      <iconSet iconSet="3Arrows">
        <cfvo type="percent" val="0"/>
        <cfvo type="percent" val="33"/>
        <cfvo type="percent" val="67"/>
      </iconSet>
    </cfRule>
  </conditionalFormatting>
  <conditionalFormatting sqref="NEN16">
    <cfRule type="colorScale" priority="11113">
      <colorScale>
        <cfvo type="min"/>
        <cfvo type="max"/>
        <color rgb="FF63BE7B"/>
        <color rgb="FFFCFCFF"/>
      </colorScale>
    </cfRule>
  </conditionalFormatting>
  <conditionalFormatting sqref="NEP16">
    <cfRule type="colorScale" priority="13160">
      <colorScale>
        <cfvo type="min"/>
        <cfvo type="max"/>
        <color rgb="FFFF7128"/>
        <color rgb="FFFFEF9C"/>
      </colorScale>
    </cfRule>
    <cfRule type="colorScale" priority="15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ER16">
    <cfRule type="cellIs" dxfId="3" priority="872" operator="equal">
      <formula>"暂停"</formula>
    </cfRule>
    <cfRule type="cellIs" dxfId="2" priority="2920" operator="equal">
      <formula>"上调"</formula>
    </cfRule>
    <cfRule type="cellIs" dxfId="1" priority="4968" operator="equal">
      <formula>"下调"</formula>
    </cfRule>
    <cfRule type="cellIs" dxfId="0" priority="7016" operator="equal">
      <formula>"不变"</formula>
    </cfRule>
    <cfRule type="iconSet" priority="9064">
      <iconSet iconSet="3Arrows">
        <cfvo type="percent" val="0"/>
        <cfvo type="percent" val="33"/>
        <cfvo type="percent" val="67"/>
      </iconSet>
    </cfRule>
  </conditionalFormatting>
  <conditionalFormatting sqref="NEV16">
    <cfRule type="colorScale" priority="11112">
      <colorScale>
        <cfvo type="min"/>
        <cfvo type="max"/>
        <color rgb="FF63BE7B"/>
        <color rgb="FFFCFCFF"/>
      </colorScale>
    </cfRule>
  </conditionalFormatting>
  <conditionalFormatting sqref="NEX16">
    <cfRule type="colorScale" priority="13159">
      <colorScale>
        <cfvo type="min"/>
        <cfvo type="max"/>
        <color rgb="FFFF7128"/>
        <color rgb="FFFFEF9C"/>
      </colorScale>
    </cfRule>
    <cfRule type="colorScale" priority="15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EZ16">
    <cfRule type="cellIs" dxfId="3" priority="871" operator="equal">
      <formula>"暂停"</formula>
    </cfRule>
    <cfRule type="cellIs" dxfId="2" priority="2919" operator="equal">
      <formula>"上调"</formula>
    </cfRule>
    <cfRule type="cellIs" dxfId="1" priority="4967" operator="equal">
      <formula>"下调"</formula>
    </cfRule>
    <cfRule type="cellIs" dxfId="0" priority="7015" operator="equal">
      <formula>"不变"</formula>
    </cfRule>
    <cfRule type="iconSet" priority="9063">
      <iconSet iconSet="3Arrows">
        <cfvo type="percent" val="0"/>
        <cfvo type="percent" val="33"/>
        <cfvo type="percent" val="67"/>
      </iconSet>
    </cfRule>
  </conditionalFormatting>
  <conditionalFormatting sqref="NFD16">
    <cfRule type="colorScale" priority="11111">
      <colorScale>
        <cfvo type="min"/>
        <cfvo type="max"/>
        <color rgb="FF63BE7B"/>
        <color rgb="FFFCFCFF"/>
      </colorScale>
    </cfRule>
  </conditionalFormatting>
  <conditionalFormatting sqref="NFF16">
    <cfRule type="colorScale" priority="13158">
      <colorScale>
        <cfvo type="min"/>
        <cfvo type="max"/>
        <color rgb="FFFF7128"/>
        <color rgb="FFFFEF9C"/>
      </colorScale>
    </cfRule>
    <cfRule type="colorScale" priority="15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FH16">
    <cfRule type="cellIs" dxfId="3" priority="870" operator="equal">
      <formula>"暂停"</formula>
    </cfRule>
    <cfRule type="cellIs" dxfId="2" priority="2918" operator="equal">
      <formula>"上调"</formula>
    </cfRule>
    <cfRule type="cellIs" dxfId="1" priority="4966" operator="equal">
      <formula>"下调"</formula>
    </cfRule>
    <cfRule type="cellIs" dxfId="0" priority="7014" operator="equal">
      <formula>"不变"</formula>
    </cfRule>
    <cfRule type="iconSet" priority="9062">
      <iconSet iconSet="3Arrows">
        <cfvo type="percent" val="0"/>
        <cfvo type="percent" val="33"/>
        <cfvo type="percent" val="67"/>
      </iconSet>
    </cfRule>
  </conditionalFormatting>
  <conditionalFormatting sqref="NFL16">
    <cfRule type="colorScale" priority="11110">
      <colorScale>
        <cfvo type="min"/>
        <cfvo type="max"/>
        <color rgb="FF63BE7B"/>
        <color rgb="FFFCFCFF"/>
      </colorScale>
    </cfRule>
  </conditionalFormatting>
  <conditionalFormatting sqref="NFN16">
    <cfRule type="colorScale" priority="13157">
      <colorScale>
        <cfvo type="min"/>
        <cfvo type="max"/>
        <color rgb="FFFF7128"/>
        <color rgb="FFFFEF9C"/>
      </colorScale>
    </cfRule>
    <cfRule type="colorScale" priority="15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FP16">
    <cfRule type="cellIs" dxfId="3" priority="869" operator="equal">
      <formula>"暂停"</formula>
    </cfRule>
    <cfRule type="cellIs" dxfId="2" priority="2917" operator="equal">
      <formula>"上调"</formula>
    </cfRule>
    <cfRule type="cellIs" dxfId="1" priority="4965" operator="equal">
      <formula>"下调"</formula>
    </cfRule>
    <cfRule type="cellIs" dxfId="0" priority="7013" operator="equal">
      <formula>"不变"</formula>
    </cfRule>
    <cfRule type="iconSet" priority="9061">
      <iconSet iconSet="3Arrows">
        <cfvo type="percent" val="0"/>
        <cfvo type="percent" val="33"/>
        <cfvo type="percent" val="67"/>
      </iconSet>
    </cfRule>
  </conditionalFormatting>
  <conditionalFormatting sqref="NFT16">
    <cfRule type="colorScale" priority="11109">
      <colorScale>
        <cfvo type="min"/>
        <cfvo type="max"/>
        <color rgb="FF63BE7B"/>
        <color rgb="FFFCFCFF"/>
      </colorScale>
    </cfRule>
  </conditionalFormatting>
  <conditionalFormatting sqref="NFV16">
    <cfRule type="colorScale" priority="13156">
      <colorScale>
        <cfvo type="min"/>
        <cfvo type="max"/>
        <color rgb="FFFF7128"/>
        <color rgb="FFFFEF9C"/>
      </colorScale>
    </cfRule>
    <cfRule type="colorScale" priority="15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FX16">
    <cfRule type="cellIs" dxfId="3" priority="868" operator="equal">
      <formula>"暂停"</formula>
    </cfRule>
    <cfRule type="cellIs" dxfId="2" priority="2916" operator="equal">
      <formula>"上调"</formula>
    </cfRule>
    <cfRule type="cellIs" dxfId="1" priority="4964" operator="equal">
      <formula>"下调"</formula>
    </cfRule>
    <cfRule type="cellIs" dxfId="0" priority="7012" operator="equal">
      <formula>"不变"</formula>
    </cfRule>
    <cfRule type="iconSet" priority="9060">
      <iconSet iconSet="3Arrows">
        <cfvo type="percent" val="0"/>
        <cfvo type="percent" val="33"/>
        <cfvo type="percent" val="67"/>
      </iconSet>
    </cfRule>
  </conditionalFormatting>
  <conditionalFormatting sqref="NGB16">
    <cfRule type="colorScale" priority="11108">
      <colorScale>
        <cfvo type="min"/>
        <cfvo type="max"/>
        <color rgb="FF63BE7B"/>
        <color rgb="FFFCFCFF"/>
      </colorScale>
    </cfRule>
  </conditionalFormatting>
  <conditionalFormatting sqref="NGD16">
    <cfRule type="colorScale" priority="13155">
      <colorScale>
        <cfvo type="min"/>
        <cfvo type="max"/>
        <color rgb="FFFF7128"/>
        <color rgb="FFFFEF9C"/>
      </colorScale>
    </cfRule>
    <cfRule type="colorScale" priority="15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GF16">
    <cfRule type="cellIs" dxfId="3" priority="867" operator="equal">
      <formula>"暂停"</formula>
    </cfRule>
    <cfRule type="cellIs" dxfId="2" priority="2915" operator="equal">
      <formula>"上调"</formula>
    </cfRule>
    <cfRule type="cellIs" dxfId="1" priority="4963" operator="equal">
      <formula>"下调"</formula>
    </cfRule>
    <cfRule type="cellIs" dxfId="0" priority="7011" operator="equal">
      <formula>"不变"</formula>
    </cfRule>
    <cfRule type="iconSet" priority="9059">
      <iconSet iconSet="3Arrows">
        <cfvo type="percent" val="0"/>
        <cfvo type="percent" val="33"/>
        <cfvo type="percent" val="67"/>
      </iconSet>
    </cfRule>
  </conditionalFormatting>
  <conditionalFormatting sqref="NGJ16">
    <cfRule type="colorScale" priority="11107">
      <colorScale>
        <cfvo type="min"/>
        <cfvo type="max"/>
        <color rgb="FF63BE7B"/>
        <color rgb="FFFCFCFF"/>
      </colorScale>
    </cfRule>
  </conditionalFormatting>
  <conditionalFormatting sqref="NGL16">
    <cfRule type="colorScale" priority="13154">
      <colorScale>
        <cfvo type="min"/>
        <cfvo type="max"/>
        <color rgb="FFFF7128"/>
        <color rgb="FFFFEF9C"/>
      </colorScale>
    </cfRule>
    <cfRule type="colorScale" priority="15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GN16">
    <cfRule type="cellIs" dxfId="3" priority="866" operator="equal">
      <formula>"暂停"</formula>
    </cfRule>
    <cfRule type="cellIs" dxfId="2" priority="2914" operator="equal">
      <formula>"上调"</formula>
    </cfRule>
    <cfRule type="cellIs" dxfId="1" priority="4962" operator="equal">
      <formula>"下调"</formula>
    </cfRule>
    <cfRule type="cellIs" dxfId="0" priority="7010" operator="equal">
      <formula>"不变"</formula>
    </cfRule>
    <cfRule type="iconSet" priority="9058">
      <iconSet iconSet="3Arrows">
        <cfvo type="percent" val="0"/>
        <cfvo type="percent" val="33"/>
        <cfvo type="percent" val="67"/>
      </iconSet>
    </cfRule>
  </conditionalFormatting>
  <conditionalFormatting sqref="NGR16">
    <cfRule type="colorScale" priority="11106">
      <colorScale>
        <cfvo type="min"/>
        <cfvo type="max"/>
        <color rgb="FF63BE7B"/>
        <color rgb="FFFCFCFF"/>
      </colorScale>
    </cfRule>
  </conditionalFormatting>
  <conditionalFormatting sqref="NGT16">
    <cfRule type="colorScale" priority="13153">
      <colorScale>
        <cfvo type="min"/>
        <cfvo type="max"/>
        <color rgb="FFFF7128"/>
        <color rgb="FFFFEF9C"/>
      </colorScale>
    </cfRule>
    <cfRule type="colorScale" priority="15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GV16">
    <cfRule type="cellIs" dxfId="3" priority="865" operator="equal">
      <formula>"暂停"</formula>
    </cfRule>
    <cfRule type="cellIs" dxfId="2" priority="2913" operator="equal">
      <formula>"上调"</formula>
    </cfRule>
    <cfRule type="cellIs" dxfId="1" priority="4961" operator="equal">
      <formula>"下调"</formula>
    </cfRule>
    <cfRule type="cellIs" dxfId="0" priority="7009" operator="equal">
      <formula>"不变"</formula>
    </cfRule>
    <cfRule type="iconSet" priority="9057">
      <iconSet iconSet="3Arrows">
        <cfvo type="percent" val="0"/>
        <cfvo type="percent" val="33"/>
        <cfvo type="percent" val="67"/>
      </iconSet>
    </cfRule>
  </conditionalFormatting>
  <conditionalFormatting sqref="NGZ16">
    <cfRule type="colorScale" priority="11105">
      <colorScale>
        <cfvo type="min"/>
        <cfvo type="max"/>
        <color rgb="FF63BE7B"/>
        <color rgb="FFFCFCFF"/>
      </colorScale>
    </cfRule>
  </conditionalFormatting>
  <conditionalFormatting sqref="NHB16">
    <cfRule type="colorScale" priority="13152">
      <colorScale>
        <cfvo type="min"/>
        <cfvo type="max"/>
        <color rgb="FFFF7128"/>
        <color rgb="FFFFEF9C"/>
      </colorScale>
    </cfRule>
    <cfRule type="colorScale" priority="15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HD16">
    <cfRule type="cellIs" dxfId="3" priority="864" operator="equal">
      <formula>"暂停"</formula>
    </cfRule>
    <cfRule type="cellIs" dxfId="2" priority="2912" operator="equal">
      <formula>"上调"</formula>
    </cfRule>
    <cfRule type="cellIs" dxfId="1" priority="4960" operator="equal">
      <formula>"下调"</formula>
    </cfRule>
    <cfRule type="cellIs" dxfId="0" priority="7008" operator="equal">
      <formula>"不变"</formula>
    </cfRule>
    <cfRule type="iconSet" priority="9056">
      <iconSet iconSet="3Arrows">
        <cfvo type="percent" val="0"/>
        <cfvo type="percent" val="33"/>
        <cfvo type="percent" val="67"/>
      </iconSet>
    </cfRule>
  </conditionalFormatting>
  <conditionalFormatting sqref="NHH16">
    <cfRule type="colorScale" priority="11104">
      <colorScale>
        <cfvo type="min"/>
        <cfvo type="max"/>
        <color rgb="FF63BE7B"/>
        <color rgb="FFFCFCFF"/>
      </colorScale>
    </cfRule>
  </conditionalFormatting>
  <conditionalFormatting sqref="NHJ16">
    <cfRule type="colorScale" priority="13151">
      <colorScale>
        <cfvo type="min"/>
        <cfvo type="max"/>
        <color rgb="FFFF7128"/>
        <color rgb="FFFFEF9C"/>
      </colorScale>
    </cfRule>
    <cfRule type="colorScale" priority="15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HL16">
    <cfRule type="cellIs" dxfId="3" priority="863" operator="equal">
      <formula>"暂停"</formula>
    </cfRule>
    <cfRule type="cellIs" dxfId="2" priority="2911" operator="equal">
      <formula>"上调"</formula>
    </cfRule>
    <cfRule type="cellIs" dxfId="1" priority="4959" operator="equal">
      <formula>"下调"</formula>
    </cfRule>
    <cfRule type="cellIs" dxfId="0" priority="7007" operator="equal">
      <formula>"不变"</formula>
    </cfRule>
    <cfRule type="iconSet" priority="9055">
      <iconSet iconSet="3Arrows">
        <cfvo type="percent" val="0"/>
        <cfvo type="percent" val="33"/>
        <cfvo type="percent" val="67"/>
      </iconSet>
    </cfRule>
  </conditionalFormatting>
  <conditionalFormatting sqref="NHP16">
    <cfRule type="colorScale" priority="11103">
      <colorScale>
        <cfvo type="min"/>
        <cfvo type="max"/>
        <color rgb="FF63BE7B"/>
        <color rgb="FFFCFCFF"/>
      </colorScale>
    </cfRule>
  </conditionalFormatting>
  <conditionalFormatting sqref="NHR16">
    <cfRule type="colorScale" priority="13150">
      <colorScale>
        <cfvo type="min"/>
        <cfvo type="max"/>
        <color rgb="FFFF7128"/>
        <color rgb="FFFFEF9C"/>
      </colorScale>
    </cfRule>
    <cfRule type="colorScale" priority="15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HT16">
    <cfRule type="cellIs" dxfId="3" priority="862" operator="equal">
      <formula>"暂停"</formula>
    </cfRule>
    <cfRule type="cellIs" dxfId="2" priority="2910" operator="equal">
      <formula>"上调"</formula>
    </cfRule>
    <cfRule type="cellIs" dxfId="1" priority="4958" operator="equal">
      <formula>"下调"</formula>
    </cfRule>
    <cfRule type="cellIs" dxfId="0" priority="7006" operator="equal">
      <formula>"不变"</formula>
    </cfRule>
    <cfRule type="iconSet" priority="9054">
      <iconSet iconSet="3Arrows">
        <cfvo type="percent" val="0"/>
        <cfvo type="percent" val="33"/>
        <cfvo type="percent" val="67"/>
      </iconSet>
    </cfRule>
  </conditionalFormatting>
  <conditionalFormatting sqref="NHX16">
    <cfRule type="colorScale" priority="11102">
      <colorScale>
        <cfvo type="min"/>
        <cfvo type="max"/>
        <color rgb="FF63BE7B"/>
        <color rgb="FFFCFCFF"/>
      </colorScale>
    </cfRule>
  </conditionalFormatting>
  <conditionalFormatting sqref="NHZ16">
    <cfRule type="colorScale" priority="13149">
      <colorScale>
        <cfvo type="min"/>
        <cfvo type="max"/>
        <color rgb="FFFF7128"/>
        <color rgb="FFFFEF9C"/>
      </colorScale>
    </cfRule>
    <cfRule type="colorScale" priority="15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IB16">
    <cfRule type="cellIs" dxfId="3" priority="861" operator="equal">
      <formula>"暂停"</formula>
    </cfRule>
    <cfRule type="cellIs" dxfId="2" priority="2909" operator="equal">
      <formula>"上调"</formula>
    </cfRule>
    <cfRule type="cellIs" dxfId="1" priority="4957" operator="equal">
      <formula>"下调"</formula>
    </cfRule>
    <cfRule type="cellIs" dxfId="0" priority="7005" operator="equal">
      <formula>"不变"</formula>
    </cfRule>
    <cfRule type="iconSet" priority="9053">
      <iconSet iconSet="3Arrows">
        <cfvo type="percent" val="0"/>
        <cfvo type="percent" val="33"/>
        <cfvo type="percent" val="67"/>
      </iconSet>
    </cfRule>
  </conditionalFormatting>
  <conditionalFormatting sqref="NIF16">
    <cfRule type="colorScale" priority="11101">
      <colorScale>
        <cfvo type="min"/>
        <cfvo type="max"/>
        <color rgb="FF63BE7B"/>
        <color rgb="FFFCFCFF"/>
      </colorScale>
    </cfRule>
  </conditionalFormatting>
  <conditionalFormatting sqref="NIH16">
    <cfRule type="colorScale" priority="13148">
      <colorScale>
        <cfvo type="min"/>
        <cfvo type="max"/>
        <color rgb="FFFF7128"/>
        <color rgb="FFFFEF9C"/>
      </colorScale>
    </cfRule>
    <cfRule type="colorScale" priority="15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IJ16">
    <cfRule type="cellIs" dxfId="3" priority="860" operator="equal">
      <formula>"暂停"</formula>
    </cfRule>
    <cfRule type="cellIs" dxfId="2" priority="2908" operator="equal">
      <formula>"上调"</formula>
    </cfRule>
    <cfRule type="cellIs" dxfId="1" priority="4956" operator="equal">
      <formula>"下调"</formula>
    </cfRule>
    <cfRule type="cellIs" dxfId="0" priority="7004" operator="equal">
      <formula>"不变"</formula>
    </cfRule>
    <cfRule type="iconSet" priority="9052">
      <iconSet iconSet="3Arrows">
        <cfvo type="percent" val="0"/>
        <cfvo type="percent" val="33"/>
        <cfvo type="percent" val="67"/>
      </iconSet>
    </cfRule>
  </conditionalFormatting>
  <conditionalFormatting sqref="NIN16">
    <cfRule type="colorScale" priority="11100">
      <colorScale>
        <cfvo type="min"/>
        <cfvo type="max"/>
        <color rgb="FF63BE7B"/>
        <color rgb="FFFCFCFF"/>
      </colorScale>
    </cfRule>
  </conditionalFormatting>
  <conditionalFormatting sqref="NIP16">
    <cfRule type="colorScale" priority="13147">
      <colorScale>
        <cfvo type="min"/>
        <cfvo type="max"/>
        <color rgb="FFFF7128"/>
        <color rgb="FFFFEF9C"/>
      </colorScale>
    </cfRule>
    <cfRule type="colorScale" priority="15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IR16">
    <cfRule type="cellIs" dxfId="3" priority="859" operator="equal">
      <formula>"暂停"</formula>
    </cfRule>
    <cfRule type="cellIs" dxfId="2" priority="2907" operator="equal">
      <formula>"上调"</formula>
    </cfRule>
    <cfRule type="cellIs" dxfId="1" priority="4955" operator="equal">
      <formula>"下调"</formula>
    </cfRule>
    <cfRule type="cellIs" dxfId="0" priority="7003" operator="equal">
      <formula>"不变"</formula>
    </cfRule>
    <cfRule type="iconSet" priority="9051">
      <iconSet iconSet="3Arrows">
        <cfvo type="percent" val="0"/>
        <cfvo type="percent" val="33"/>
        <cfvo type="percent" val="67"/>
      </iconSet>
    </cfRule>
  </conditionalFormatting>
  <conditionalFormatting sqref="NIV16">
    <cfRule type="colorScale" priority="11099">
      <colorScale>
        <cfvo type="min"/>
        <cfvo type="max"/>
        <color rgb="FF63BE7B"/>
        <color rgb="FFFCFCFF"/>
      </colorScale>
    </cfRule>
  </conditionalFormatting>
  <conditionalFormatting sqref="NIX16">
    <cfRule type="colorScale" priority="13146">
      <colorScale>
        <cfvo type="min"/>
        <cfvo type="max"/>
        <color rgb="FFFF7128"/>
        <color rgb="FFFFEF9C"/>
      </colorScale>
    </cfRule>
    <cfRule type="colorScale" priority="15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IZ16">
    <cfRule type="cellIs" dxfId="3" priority="858" operator="equal">
      <formula>"暂停"</formula>
    </cfRule>
    <cfRule type="cellIs" dxfId="2" priority="2906" operator="equal">
      <formula>"上调"</formula>
    </cfRule>
    <cfRule type="cellIs" dxfId="1" priority="4954" operator="equal">
      <formula>"下调"</formula>
    </cfRule>
    <cfRule type="cellIs" dxfId="0" priority="7002" operator="equal">
      <formula>"不变"</formula>
    </cfRule>
    <cfRule type="iconSet" priority="9050">
      <iconSet iconSet="3Arrows">
        <cfvo type="percent" val="0"/>
        <cfvo type="percent" val="33"/>
        <cfvo type="percent" val="67"/>
      </iconSet>
    </cfRule>
  </conditionalFormatting>
  <conditionalFormatting sqref="NJD16">
    <cfRule type="colorScale" priority="11098">
      <colorScale>
        <cfvo type="min"/>
        <cfvo type="max"/>
        <color rgb="FF63BE7B"/>
        <color rgb="FFFCFCFF"/>
      </colorScale>
    </cfRule>
  </conditionalFormatting>
  <conditionalFormatting sqref="NJF16">
    <cfRule type="colorScale" priority="13145">
      <colorScale>
        <cfvo type="min"/>
        <cfvo type="max"/>
        <color rgb="FFFF7128"/>
        <color rgb="FFFFEF9C"/>
      </colorScale>
    </cfRule>
    <cfRule type="colorScale" priority="15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JH16">
    <cfRule type="cellIs" dxfId="3" priority="857" operator="equal">
      <formula>"暂停"</formula>
    </cfRule>
    <cfRule type="cellIs" dxfId="2" priority="2905" operator="equal">
      <formula>"上调"</formula>
    </cfRule>
    <cfRule type="cellIs" dxfId="1" priority="4953" operator="equal">
      <formula>"下调"</formula>
    </cfRule>
    <cfRule type="cellIs" dxfId="0" priority="7001" operator="equal">
      <formula>"不变"</formula>
    </cfRule>
    <cfRule type="iconSet" priority="9049">
      <iconSet iconSet="3Arrows">
        <cfvo type="percent" val="0"/>
        <cfvo type="percent" val="33"/>
        <cfvo type="percent" val="67"/>
      </iconSet>
    </cfRule>
  </conditionalFormatting>
  <conditionalFormatting sqref="NJL16">
    <cfRule type="colorScale" priority="11097">
      <colorScale>
        <cfvo type="min"/>
        <cfvo type="max"/>
        <color rgb="FF63BE7B"/>
        <color rgb="FFFCFCFF"/>
      </colorScale>
    </cfRule>
  </conditionalFormatting>
  <conditionalFormatting sqref="NJN16">
    <cfRule type="colorScale" priority="13144">
      <colorScale>
        <cfvo type="min"/>
        <cfvo type="max"/>
        <color rgb="FFFF7128"/>
        <color rgb="FFFFEF9C"/>
      </colorScale>
    </cfRule>
    <cfRule type="colorScale" priority="15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JP16">
    <cfRule type="cellIs" dxfId="3" priority="856" operator="equal">
      <formula>"暂停"</formula>
    </cfRule>
    <cfRule type="cellIs" dxfId="2" priority="2904" operator="equal">
      <formula>"上调"</formula>
    </cfRule>
    <cfRule type="cellIs" dxfId="1" priority="4952" operator="equal">
      <formula>"下调"</formula>
    </cfRule>
    <cfRule type="cellIs" dxfId="0" priority="7000" operator="equal">
      <formula>"不变"</formula>
    </cfRule>
    <cfRule type="iconSet" priority="9048">
      <iconSet iconSet="3Arrows">
        <cfvo type="percent" val="0"/>
        <cfvo type="percent" val="33"/>
        <cfvo type="percent" val="67"/>
      </iconSet>
    </cfRule>
  </conditionalFormatting>
  <conditionalFormatting sqref="NJT16">
    <cfRule type="colorScale" priority="11096">
      <colorScale>
        <cfvo type="min"/>
        <cfvo type="max"/>
        <color rgb="FF63BE7B"/>
        <color rgb="FFFCFCFF"/>
      </colorScale>
    </cfRule>
  </conditionalFormatting>
  <conditionalFormatting sqref="NJV16">
    <cfRule type="colorScale" priority="13143">
      <colorScale>
        <cfvo type="min"/>
        <cfvo type="max"/>
        <color rgb="FFFF7128"/>
        <color rgb="FFFFEF9C"/>
      </colorScale>
    </cfRule>
    <cfRule type="colorScale" priority="15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JX16">
    <cfRule type="cellIs" dxfId="3" priority="855" operator="equal">
      <formula>"暂停"</formula>
    </cfRule>
    <cfRule type="cellIs" dxfId="2" priority="2903" operator="equal">
      <formula>"上调"</formula>
    </cfRule>
    <cfRule type="cellIs" dxfId="1" priority="4951" operator="equal">
      <formula>"下调"</formula>
    </cfRule>
    <cfRule type="cellIs" dxfId="0" priority="6999" operator="equal">
      <formula>"不变"</formula>
    </cfRule>
    <cfRule type="iconSet" priority="9047">
      <iconSet iconSet="3Arrows">
        <cfvo type="percent" val="0"/>
        <cfvo type="percent" val="33"/>
        <cfvo type="percent" val="67"/>
      </iconSet>
    </cfRule>
  </conditionalFormatting>
  <conditionalFormatting sqref="NKB16">
    <cfRule type="colorScale" priority="11095">
      <colorScale>
        <cfvo type="min"/>
        <cfvo type="max"/>
        <color rgb="FF63BE7B"/>
        <color rgb="FFFCFCFF"/>
      </colorScale>
    </cfRule>
  </conditionalFormatting>
  <conditionalFormatting sqref="NKD16">
    <cfRule type="colorScale" priority="13142">
      <colorScale>
        <cfvo type="min"/>
        <cfvo type="max"/>
        <color rgb="FFFF7128"/>
        <color rgb="FFFFEF9C"/>
      </colorScale>
    </cfRule>
    <cfRule type="colorScale" priority="15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KF16">
    <cfRule type="cellIs" dxfId="3" priority="854" operator="equal">
      <formula>"暂停"</formula>
    </cfRule>
    <cfRule type="cellIs" dxfId="2" priority="2902" operator="equal">
      <formula>"上调"</formula>
    </cfRule>
    <cfRule type="cellIs" dxfId="1" priority="4950" operator="equal">
      <formula>"下调"</formula>
    </cfRule>
    <cfRule type="cellIs" dxfId="0" priority="6998" operator="equal">
      <formula>"不变"</formula>
    </cfRule>
    <cfRule type="iconSet" priority="9046">
      <iconSet iconSet="3Arrows">
        <cfvo type="percent" val="0"/>
        <cfvo type="percent" val="33"/>
        <cfvo type="percent" val="67"/>
      </iconSet>
    </cfRule>
  </conditionalFormatting>
  <conditionalFormatting sqref="NKJ16">
    <cfRule type="colorScale" priority="11094">
      <colorScale>
        <cfvo type="min"/>
        <cfvo type="max"/>
        <color rgb="FF63BE7B"/>
        <color rgb="FFFCFCFF"/>
      </colorScale>
    </cfRule>
  </conditionalFormatting>
  <conditionalFormatting sqref="NKL16">
    <cfRule type="colorScale" priority="13141">
      <colorScale>
        <cfvo type="min"/>
        <cfvo type="max"/>
        <color rgb="FFFF7128"/>
        <color rgb="FFFFEF9C"/>
      </colorScale>
    </cfRule>
    <cfRule type="colorScale" priority="15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KN16">
    <cfRule type="cellIs" dxfId="3" priority="853" operator="equal">
      <formula>"暂停"</formula>
    </cfRule>
    <cfRule type="cellIs" dxfId="2" priority="2901" operator="equal">
      <formula>"上调"</formula>
    </cfRule>
    <cfRule type="cellIs" dxfId="1" priority="4949" operator="equal">
      <formula>"下调"</formula>
    </cfRule>
    <cfRule type="cellIs" dxfId="0" priority="6997" operator="equal">
      <formula>"不变"</formula>
    </cfRule>
    <cfRule type="iconSet" priority="9045">
      <iconSet iconSet="3Arrows">
        <cfvo type="percent" val="0"/>
        <cfvo type="percent" val="33"/>
        <cfvo type="percent" val="67"/>
      </iconSet>
    </cfRule>
  </conditionalFormatting>
  <conditionalFormatting sqref="NKR16">
    <cfRule type="colorScale" priority="11093">
      <colorScale>
        <cfvo type="min"/>
        <cfvo type="max"/>
        <color rgb="FF63BE7B"/>
        <color rgb="FFFCFCFF"/>
      </colorScale>
    </cfRule>
  </conditionalFormatting>
  <conditionalFormatting sqref="NKT16">
    <cfRule type="colorScale" priority="13140">
      <colorScale>
        <cfvo type="min"/>
        <cfvo type="max"/>
        <color rgb="FFFF7128"/>
        <color rgb="FFFFEF9C"/>
      </colorScale>
    </cfRule>
    <cfRule type="colorScale" priority="15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KV16">
    <cfRule type="cellIs" dxfId="3" priority="852" operator="equal">
      <formula>"暂停"</formula>
    </cfRule>
    <cfRule type="cellIs" dxfId="2" priority="2900" operator="equal">
      <formula>"上调"</formula>
    </cfRule>
    <cfRule type="cellIs" dxfId="1" priority="4948" operator="equal">
      <formula>"下调"</formula>
    </cfRule>
    <cfRule type="cellIs" dxfId="0" priority="6996" operator="equal">
      <formula>"不变"</formula>
    </cfRule>
    <cfRule type="iconSet" priority="9044">
      <iconSet iconSet="3Arrows">
        <cfvo type="percent" val="0"/>
        <cfvo type="percent" val="33"/>
        <cfvo type="percent" val="67"/>
      </iconSet>
    </cfRule>
  </conditionalFormatting>
  <conditionalFormatting sqref="NKZ16">
    <cfRule type="colorScale" priority="11092">
      <colorScale>
        <cfvo type="min"/>
        <cfvo type="max"/>
        <color rgb="FF63BE7B"/>
        <color rgb="FFFCFCFF"/>
      </colorScale>
    </cfRule>
  </conditionalFormatting>
  <conditionalFormatting sqref="NLB16">
    <cfRule type="colorScale" priority="13139">
      <colorScale>
        <cfvo type="min"/>
        <cfvo type="max"/>
        <color rgb="FFFF7128"/>
        <color rgb="FFFFEF9C"/>
      </colorScale>
    </cfRule>
    <cfRule type="colorScale" priority="15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LD16">
    <cfRule type="cellIs" dxfId="3" priority="851" operator="equal">
      <formula>"暂停"</formula>
    </cfRule>
    <cfRule type="cellIs" dxfId="2" priority="2899" operator="equal">
      <formula>"上调"</formula>
    </cfRule>
    <cfRule type="cellIs" dxfId="1" priority="4947" operator="equal">
      <formula>"下调"</formula>
    </cfRule>
    <cfRule type="cellIs" dxfId="0" priority="6995" operator="equal">
      <formula>"不变"</formula>
    </cfRule>
    <cfRule type="iconSet" priority="9043">
      <iconSet iconSet="3Arrows">
        <cfvo type="percent" val="0"/>
        <cfvo type="percent" val="33"/>
        <cfvo type="percent" val="67"/>
      </iconSet>
    </cfRule>
  </conditionalFormatting>
  <conditionalFormatting sqref="NLH16">
    <cfRule type="colorScale" priority="11091">
      <colorScale>
        <cfvo type="min"/>
        <cfvo type="max"/>
        <color rgb="FF63BE7B"/>
        <color rgb="FFFCFCFF"/>
      </colorScale>
    </cfRule>
  </conditionalFormatting>
  <conditionalFormatting sqref="NLJ16">
    <cfRule type="colorScale" priority="13138">
      <colorScale>
        <cfvo type="min"/>
        <cfvo type="max"/>
        <color rgb="FFFF7128"/>
        <color rgb="FFFFEF9C"/>
      </colorScale>
    </cfRule>
    <cfRule type="colorScale" priority="15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LL16">
    <cfRule type="cellIs" dxfId="3" priority="850" operator="equal">
      <formula>"暂停"</formula>
    </cfRule>
    <cfRule type="cellIs" dxfId="2" priority="2898" operator="equal">
      <formula>"上调"</formula>
    </cfRule>
    <cfRule type="cellIs" dxfId="1" priority="4946" operator="equal">
      <formula>"下调"</formula>
    </cfRule>
    <cfRule type="cellIs" dxfId="0" priority="6994" operator="equal">
      <formula>"不变"</formula>
    </cfRule>
    <cfRule type="iconSet" priority="9042">
      <iconSet iconSet="3Arrows">
        <cfvo type="percent" val="0"/>
        <cfvo type="percent" val="33"/>
        <cfvo type="percent" val="67"/>
      </iconSet>
    </cfRule>
  </conditionalFormatting>
  <conditionalFormatting sqref="NLP16">
    <cfRule type="colorScale" priority="11090">
      <colorScale>
        <cfvo type="min"/>
        <cfvo type="max"/>
        <color rgb="FF63BE7B"/>
        <color rgb="FFFCFCFF"/>
      </colorScale>
    </cfRule>
  </conditionalFormatting>
  <conditionalFormatting sqref="NLR16">
    <cfRule type="colorScale" priority="13137">
      <colorScale>
        <cfvo type="min"/>
        <cfvo type="max"/>
        <color rgb="FFFF7128"/>
        <color rgb="FFFFEF9C"/>
      </colorScale>
    </cfRule>
    <cfRule type="colorScale" priority="15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LT16">
    <cfRule type="cellIs" dxfId="3" priority="849" operator="equal">
      <formula>"暂停"</formula>
    </cfRule>
    <cfRule type="cellIs" dxfId="2" priority="2897" operator="equal">
      <formula>"上调"</formula>
    </cfRule>
    <cfRule type="cellIs" dxfId="1" priority="4945" operator="equal">
      <formula>"下调"</formula>
    </cfRule>
    <cfRule type="cellIs" dxfId="0" priority="6993" operator="equal">
      <formula>"不变"</formula>
    </cfRule>
    <cfRule type="iconSet" priority="9041">
      <iconSet iconSet="3Arrows">
        <cfvo type="percent" val="0"/>
        <cfvo type="percent" val="33"/>
        <cfvo type="percent" val="67"/>
      </iconSet>
    </cfRule>
  </conditionalFormatting>
  <conditionalFormatting sqref="NLX16">
    <cfRule type="colorScale" priority="11089">
      <colorScale>
        <cfvo type="min"/>
        <cfvo type="max"/>
        <color rgb="FF63BE7B"/>
        <color rgb="FFFCFCFF"/>
      </colorScale>
    </cfRule>
  </conditionalFormatting>
  <conditionalFormatting sqref="NLZ16">
    <cfRule type="colorScale" priority="13136">
      <colorScale>
        <cfvo type="min"/>
        <cfvo type="max"/>
        <color rgb="FFFF7128"/>
        <color rgb="FFFFEF9C"/>
      </colorScale>
    </cfRule>
    <cfRule type="colorScale" priority="15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MB16">
    <cfRule type="cellIs" dxfId="3" priority="848" operator="equal">
      <formula>"暂停"</formula>
    </cfRule>
    <cfRule type="cellIs" dxfId="2" priority="2896" operator="equal">
      <formula>"上调"</formula>
    </cfRule>
    <cfRule type="cellIs" dxfId="1" priority="4944" operator="equal">
      <formula>"下调"</formula>
    </cfRule>
    <cfRule type="cellIs" dxfId="0" priority="6992" operator="equal">
      <formula>"不变"</formula>
    </cfRule>
    <cfRule type="iconSet" priority="9040">
      <iconSet iconSet="3Arrows">
        <cfvo type="percent" val="0"/>
        <cfvo type="percent" val="33"/>
        <cfvo type="percent" val="67"/>
      </iconSet>
    </cfRule>
  </conditionalFormatting>
  <conditionalFormatting sqref="NMF16">
    <cfRule type="colorScale" priority="11088">
      <colorScale>
        <cfvo type="min"/>
        <cfvo type="max"/>
        <color rgb="FF63BE7B"/>
        <color rgb="FFFCFCFF"/>
      </colorScale>
    </cfRule>
  </conditionalFormatting>
  <conditionalFormatting sqref="NMH16">
    <cfRule type="colorScale" priority="13135">
      <colorScale>
        <cfvo type="min"/>
        <cfvo type="max"/>
        <color rgb="FFFF7128"/>
        <color rgb="FFFFEF9C"/>
      </colorScale>
    </cfRule>
    <cfRule type="colorScale" priority="15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MJ16">
    <cfRule type="cellIs" dxfId="3" priority="847" operator="equal">
      <formula>"暂停"</formula>
    </cfRule>
    <cfRule type="cellIs" dxfId="2" priority="2895" operator="equal">
      <formula>"上调"</formula>
    </cfRule>
    <cfRule type="cellIs" dxfId="1" priority="4943" operator="equal">
      <formula>"下调"</formula>
    </cfRule>
    <cfRule type="cellIs" dxfId="0" priority="6991" operator="equal">
      <formula>"不变"</formula>
    </cfRule>
    <cfRule type="iconSet" priority="9039">
      <iconSet iconSet="3Arrows">
        <cfvo type="percent" val="0"/>
        <cfvo type="percent" val="33"/>
        <cfvo type="percent" val="67"/>
      </iconSet>
    </cfRule>
  </conditionalFormatting>
  <conditionalFormatting sqref="NMN16">
    <cfRule type="colorScale" priority="11087">
      <colorScale>
        <cfvo type="min"/>
        <cfvo type="max"/>
        <color rgb="FF63BE7B"/>
        <color rgb="FFFCFCFF"/>
      </colorScale>
    </cfRule>
  </conditionalFormatting>
  <conditionalFormatting sqref="NMP16">
    <cfRule type="colorScale" priority="13134">
      <colorScale>
        <cfvo type="min"/>
        <cfvo type="max"/>
        <color rgb="FFFF7128"/>
        <color rgb="FFFFEF9C"/>
      </colorScale>
    </cfRule>
    <cfRule type="colorScale" priority="15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MR16">
    <cfRule type="cellIs" dxfId="3" priority="846" operator="equal">
      <formula>"暂停"</formula>
    </cfRule>
    <cfRule type="cellIs" dxfId="2" priority="2894" operator="equal">
      <formula>"上调"</formula>
    </cfRule>
    <cfRule type="cellIs" dxfId="1" priority="4942" operator="equal">
      <formula>"下调"</formula>
    </cfRule>
    <cfRule type="cellIs" dxfId="0" priority="6990" operator="equal">
      <formula>"不变"</formula>
    </cfRule>
    <cfRule type="iconSet" priority="9038">
      <iconSet iconSet="3Arrows">
        <cfvo type="percent" val="0"/>
        <cfvo type="percent" val="33"/>
        <cfvo type="percent" val="67"/>
      </iconSet>
    </cfRule>
  </conditionalFormatting>
  <conditionalFormatting sqref="NMV16">
    <cfRule type="colorScale" priority="11086">
      <colorScale>
        <cfvo type="min"/>
        <cfvo type="max"/>
        <color rgb="FF63BE7B"/>
        <color rgb="FFFCFCFF"/>
      </colorScale>
    </cfRule>
  </conditionalFormatting>
  <conditionalFormatting sqref="NMX16">
    <cfRule type="colorScale" priority="13133">
      <colorScale>
        <cfvo type="min"/>
        <cfvo type="max"/>
        <color rgb="FFFF7128"/>
        <color rgb="FFFFEF9C"/>
      </colorScale>
    </cfRule>
    <cfRule type="colorScale" priority="15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MZ16">
    <cfRule type="cellIs" dxfId="3" priority="845" operator="equal">
      <formula>"暂停"</formula>
    </cfRule>
    <cfRule type="cellIs" dxfId="2" priority="2893" operator="equal">
      <formula>"上调"</formula>
    </cfRule>
    <cfRule type="cellIs" dxfId="1" priority="4941" operator="equal">
      <formula>"下调"</formula>
    </cfRule>
    <cfRule type="cellIs" dxfId="0" priority="6989" operator="equal">
      <formula>"不变"</formula>
    </cfRule>
    <cfRule type="iconSet" priority="9037">
      <iconSet iconSet="3Arrows">
        <cfvo type="percent" val="0"/>
        <cfvo type="percent" val="33"/>
        <cfvo type="percent" val="67"/>
      </iconSet>
    </cfRule>
  </conditionalFormatting>
  <conditionalFormatting sqref="NND16">
    <cfRule type="colorScale" priority="11085">
      <colorScale>
        <cfvo type="min"/>
        <cfvo type="max"/>
        <color rgb="FF63BE7B"/>
        <color rgb="FFFCFCFF"/>
      </colorScale>
    </cfRule>
  </conditionalFormatting>
  <conditionalFormatting sqref="NNF16">
    <cfRule type="colorScale" priority="13132">
      <colorScale>
        <cfvo type="min"/>
        <cfvo type="max"/>
        <color rgb="FFFF7128"/>
        <color rgb="FFFFEF9C"/>
      </colorScale>
    </cfRule>
    <cfRule type="colorScale" priority="15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NH16">
    <cfRule type="cellIs" dxfId="3" priority="844" operator="equal">
      <formula>"暂停"</formula>
    </cfRule>
    <cfRule type="cellIs" dxfId="2" priority="2892" operator="equal">
      <formula>"上调"</formula>
    </cfRule>
    <cfRule type="cellIs" dxfId="1" priority="4940" operator="equal">
      <formula>"下调"</formula>
    </cfRule>
    <cfRule type="cellIs" dxfId="0" priority="6988" operator="equal">
      <formula>"不变"</formula>
    </cfRule>
    <cfRule type="iconSet" priority="9036">
      <iconSet iconSet="3Arrows">
        <cfvo type="percent" val="0"/>
        <cfvo type="percent" val="33"/>
        <cfvo type="percent" val="67"/>
      </iconSet>
    </cfRule>
  </conditionalFormatting>
  <conditionalFormatting sqref="NNL16">
    <cfRule type="colorScale" priority="11084">
      <colorScale>
        <cfvo type="min"/>
        <cfvo type="max"/>
        <color rgb="FF63BE7B"/>
        <color rgb="FFFCFCFF"/>
      </colorScale>
    </cfRule>
  </conditionalFormatting>
  <conditionalFormatting sqref="NNN16">
    <cfRule type="colorScale" priority="13131">
      <colorScale>
        <cfvo type="min"/>
        <cfvo type="max"/>
        <color rgb="FFFF7128"/>
        <color rgb="FFFFEF9C"/>
      </colorScale>
    </cfRule>
    <cfRule type="colorScale" priority="15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NP16">
    <cfRule type="cellIs" dxfId="3" priority="843" operator="equal">
      <formula>"暂停"</formula>
    </cfRule>
    <cfRule type="cellIs" dxfId="2" priority="2891" operator="equal">
      <formula>"上调"</formula>
    </cfRule>
    <cfRule type="cellIs" dxfId="1" priority="4939" operator="equal">
      <formula>"下调"</formula>
    </cfRule>
    <cfRule type="cellIs" dxfId="0" priority="6987" operator="equal">
      <formula>"不变"</formula>
    </cfRule>
    <cfRule type="iconSet" priority="9035">
      <iconSet iconSet="3Arrows">
        <cfvo type="percent" val="0"/>
        <cfvo type="percent" val="33"/>
        <cfvo type="percent" val="67"/>
      </iconSet>
    </cfRule>
  </conditionalFormatting>
  <conditionalFormatting sqref="NNT16">
    <cfRule type="colorScale" priority="11083">
      <colorScale>
        <cfvo type="min"/>
        <cfvo type="max"/>
        <color rgb="FF63BE7B"/>
        <color rgb="FFFCFCFF"/>
      </colorScale>
    </cfRule>
  </conditionalFormatting>
  <conditionalFormatting sqref="NNV16">
    <cfRule type="colorScale" priority="13130">
      <colorScale>
        <cfvo type="min"/>
        <cfvo type="max"/>
        <color rgb="FFFF7128"/>
        <color rgb="FFFFEF9C"/>
      </colorScale>
    </cfRule>
    <cfRule type="colorScale" priority="15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NX16">
    <cfRule type="cellIs" dxfId="3" priority="842" operator="equal">
      <formula>"暂停"</formula>
    </cfRule>
    <cfRule type="cellIs" dxfId="2" priority="2890" operator="equal">
      <formula>"上调"</formula>
    </cfRule>
    <cfRule type="cellIs" dxfId="1" priority="4938" operator="equal">
      <formula>"下调"</formula>
    </cfRule>
    <cfRule type="cellIs" dxfId="0" priority="6986" operator="equal">
      <formula>"不变"</formula>
    </cfRule>
    <cfRule type="iconSet" priority="9034">
      <iconSet iconSet="3Arrows">
        <cfvo type="percent" val="0"/>
        <cfvo type="percent" val="33"/>
        <cfvo type="percent" val="67"/>
      </iconSet>
    </cfRule>
  </conditionalFormatting>
  <conditionalFormatting sqref="NOB16">
    <cfRule type="colorScale" priority="11082">
      <colorScale>
        <cfvo type="min"/>
        <cfvo type="max"/>
        <color rgb="FF63BE7B"/>
        <color rgb="FFFCFCFF"/>
      </colorScale>
    </cfRule>
  </conditionalFormatting>
  <conditionalFormatting sqref="NOD16">
    <cfRule type="colorScale" priority="13129">
      <colorScale>
        <cfvo type="min"/>
        <cfvo type="max"/>
        <color rgb="FFFF7128"/>
        <color rgb="FFFFEF9C"/>
      </colorScale>
    </cfRule>
    <cfRule type="colorScale" priority="15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OF16">
    <cfRule type="cellIs" dxfId="3" priority="841" operator="equal">
      <formula>"暂停"</formula>
    </cfRule>
    <cfRule type="cellIs" dxfId="2" priority="2889" operator="equal">
      <formula>"上调"</formula>
    </cfRule>
    <cfRule type="cellIs" dxfId="1" priority="4937" operator="equal">
      <formula>"下调"</formula>
    </cfRule>
    <cfRule type="cellIs" dxfId="0" priority="6985" operator="equal">
      <formula>"不变"</formula>
    </cfRule>
    <cfRule type="iconSet" priority="9033">
      <iconSet iconSet="3Arrows">
        <cfvo type="percent" val="0"/>
        <cfvo type="percent" val="33"/>
        <cfvo type="percent" val="67"/>
      </iconSet>
    </cfRule>
  </conditionalFormatting>
  <conditionalFormatting sqref="NOJ16">
    <cfRule type="colorScale" priority="11081">
      <colorScale>
        <cfvo type="min"/>
        <cfvo type="max"/>
        <color rgb="FF63BE7B"/>
        <color rgb="FFFCFCFF"/>
      </colorScale>
    </cfRule>
  </conditionalFormatting>
  <conditionalFormatting sqref="NOL16">
    <cfRule type="colorScale" priority="13128">
      <colorScale>
        <cfvo type="min"/>
        <cfvo type="max"/>
        <color rgb="FFFF7128"/>
        <color rgb="FFFFEF9C"/>
      </colorScale>
    </cfRule>
    <cfRule type="colorScale" priority="15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ON16">
    <cfRule type="cellIs" dxfId="3" priority="840" operator="equal">
      <formula>"暂停"</formula>
    </cfRule>
    <cfRule type="cellIs" dxfId="2" priority="2888" operator="equal">
      <formula>"上调"</formula>
    </cfRule>
    <cfRule type="cellIs" dxfId="1" priority="4936" operator="equal">
      <formula>"下调"</formula>
    </cfRule>
    <cfRule type="cellIs" dxfId="0" priority="6984" operator="equal">
      <formula>"不变"</formula>
    </cfRule>
    <cfRule type="iconSet" priority="9032">
      <iconSet iconSet="3Arrows">
        <cfvo type="percent" val="0"/>
        <cfvo type="percent" val="33"/>
        <cfvo type="percent" val="67"/>
      </iconSet>
    </cfRule>
  </conditionalFormatting>
  <conditionalFormatting sqref="NOR16">
    <cfRule type="colorScale" priority="11080">
      <colorScale>
        <cfvo type="min"/>
        <cfvo type="max"/>
        <color rgb="FF63BE7B"/>
        <color rgb="FFFCFCFF"/>
      </colorScale>
    </cfRule>
  </conditionalFormatting>
  <conditionalFormatting sqref="NOT16">
    <cfRule type="colorScale" priority="13127">
      <colorScale>
        <cfvo type="min"/>
        <cfvo type="max"/>
        <color rgb="FFFF7128"/>
        <color rgb="FFFFEF9C"/>
      </colorScale>
    </cfRule>
    <cfRule type="colorScale" priority="15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OV16">
    <cfRule type="cellIs" dxfId="3" priority="839" operator="equal">
      <formula>"暂停"</formula>
    </cfRule>
    <cfRule type="cellIs" dxfId="2" priority="2887" operator="equal">
      <formula>"上调"</formula>
    </cfRule>
    <cfRule type="cellIs" dxfId="1" priority="4935" operator="equal">
      <formula>"下调"</formula>
    </cfRule>
    <cfRule type="cellIs" dxfId="0" priority="6983" operator="equal">
      <formula>"不变"</formula>
    </cfRule>
    <cfRule type="iconSet" priority="9031">
      <iconSet iconSet="3Arrows">
        <cfvo type="percent" val="0"/>
        <cfvo type="percent" val="33"/>
        <cfvo type="percent" val="67"/>
      </iconSet>
    </cfRule>
  </conditionalFormatting>
  <conditionalFormatting sqref="NOZ16">
    <cfRule type="colorScale" priority="11079">
      <colorScale>
        <cfvo type="min"/>
        <cfvo type="max"/>
        <color rgb="FF63BE7B"/>
        <color rgb="FFFCFCFF"/>
      </colorScale>
    </cfRule>
  </conditionalFormatting>
  <conditionalFormatting sqref="NPB16">
    <cfRule type="colorScale" priority="13126">
      <colorScale>
        <cfvo type="min"/>
        <cfvo type="max"/>
        <color rgb="FFFF7128"/>
        <color rgb="FFFFEF9C"/>
      </colorScale>
    </cfRule>
    <cfRule type="colorScale" priority="15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PD16">
    <cfRule type="cellIs" dxfId="3" priority="838" operator="equal">
      <formula>"暂停"</formula>
    </cfRule>
    <cfRule type="cellIs" dxfId="2" priority="2886" operator="equal">
      <formula>"上调"</formula>
    </cfRule>
    <cfRule type="cellIs" dxfId="1" priority="4934" operator="equal">
      <formula>"下调"</formula>
    </cfRule>
    <cfRule type="cellIs" dxfId="0" priority="6982" operator="equal">
      <formula>"不变"</formula>
    </cfRule>
    <cfRule type="iconSet" priority="9030">
      <iconSet iconSet="3Arrows">
        <cfvo type="percent" val="0"/>
        <cfvo type="percent" val="33"/>
        <cfvo type="percent" val="67"/>
      </iconSet>
    </cfRule>
  </conditionalFormatting>
  <conditionalFormatting sqref="NPH16">
    <cfRule type="colorScale" priority="11078">
      <colorScale>
        <cfvo type="min"/>
        <cfvo type="max"/>
        <color rgb="FF63BE7B"/>
        <color rgb="FFFCFCFF"/>
      </colorScale>
    </cfRule>
  </conditionalFormatting>
  <conditionalFormatting sqref="NPJ16">
    <cfRule type="colorScale" priority="13125">
      <colorScale>
        <cfvo type="min"/>
        <cfvo type="max"/>
        <color rgb="FFFF7128"/>
        <color rgb="FFFFEF9C"/>
      </colorScale>
    </cfRule>
    <cfRule type="colorScale" priority="15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PL16">
    <cfRule type="cellIs" dxfId="3" priority="837" operator="equal">
      <formula>"暂停"</formula>
    </cfRule>
    <cfRule type="cellIs" dxfId="2" priority="2885" operator="equal">
      <formula>"上调"</formula>
    </cfRule>
    <cfRule type="cellIs" dxfId="1" priority="4933" operator="equal">
      <formula>"下调"</formula>
    </cfRule>
    <cfRule type="cellIs" dxfId="0" priority="6981" operator="equal">
      <formula>"不变"</formula>
    </cfRule>
    <cfRule type="iconSet" priority="9029">
      <iconSet iconSet="3Arrows">
        <cfvo type="percent" val="0"/>
        <cfvo type="percent" val="33"/>
        <cfvo type="percent" val="67"/>
      </iconSet>
    </cfRule>
  </conditionalFormatting>
  <conditionalFormatting sqref="NPP16">
    <cfRule type="colorScale" priority="11077">
      <colorScale>
        <cfvo type="min"/>
        <cfvo type="max"/>
        <color rgb="FF63BE7B"/>
        <color rgb="FFFCFCFF"/>
      </colorScale>
    </cfRule>
  </conditionalFormatting>
  <conditionalFormatting sqref="NPR16">
    <cfRule type="colorScale" priority="13124">
      <colorScale>
        <cfvo type="min"/>
        <cfvo type="max"/>
        <color rgb="FFFF7128"/>
        <color rgb="FFFFEF9C"/>
      </colorScale>
    </cfRule>
    <cfRule type="colorScale" priority="15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PT16">
    <cfRule type="cellIs" dxfId="3" priority="836" operator="equal">
      <formula>"暂停"</formula>
    </cfRule>
    <cfRule type="cellIs" dxfId="2" priority="2884" operator="equal">
      <formula>"上调"</formula>
    </cfRule>
    <cfRule type="cellIs" dxfId="1" priority="4932" operator="equal">
      <formula>"下调"</formula>
    </cfRule>
    <cfRule type="cellIs" dxfId="0" priority="6980" operator="equal">
      <formula>"不变"</formula>
    </cfRule>
    <cfRule type="iconSet" priority="9028">
      <iconSet iconSet="3Arrows">
        <cfvo type="percent" val="0"/>
        <cfvo type="percent" val="33"/>
        <cfvo type="percent" val="67"/>
      </iconSet>
    </cfRule>
  </conditionalFormatting>
  <conditionalFormatting sqref="NPX16">
    <cfRule type="colorScale" priority="11076">
      <colorScale>
        <cfvo type="min"/>
        <cfvo type="max"/>
        <color rgb="FF63BE7B"/>
        <color rgb="FFFCFCFF"/>
      </colorScale>
    </cfRule>
  </conditionalFormatting>
  <conditionalFormatting sqref="NPZ16">
    <cfRule type="colorScale" priority="13123">
      <colorScale>
        <cfvo type="min"/>
        <cfvo type="max"/>
        <color rgb="FFFF7128"/>
        <color rgb="FFFFEF9C"/>
      </colorScale>
    </cfRule>
    <cfRule type="colorScale" priority="15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QB16">
    <cfRule type="cellIs" dxfId="3" priority="835" operator="equal">
      <formula>"暂停"</formula>
    </cfRule>
    <cfRule type="cellIs" dxfId="2" priority="2883" operator="equal">
      <formula>"上调"</formula>
    </cfRule>
    <cfRule type="cellIs" dxfId="1" priority="4931" operator="equal">
      <formula>"下调"</formula>
    </cfRule>
    <cfRule type="cellIs" dxfId="0" priority="6979" operator="equal">
      <formula>"不变"</formula>
    </cfRule>
    <cfRule type="iconSet" priority="9027">
      <iconSet iconSet="3Arrows">
        <cfvo type="percent" val="0"/>
        <cfvo type="percent" val="33"/>
        <cfvo type="percent" val="67"/>
      </iconSet>
    </cfRule>
  </conditionalFormatting>
  <conditionalFormatting sqref="NQF16">
    <cfRule type="colorScale" priority="11075">
      <colorScale>
        <cfvo type="min"/>
        <cfvo type="max"/>
        <color rgb="FF63BE7B"/>
        <color rgb="FFFCFCFF"/>
      </colorScale>
    </cfRule>
  </conditionalFormatting>
  <conditionalFormatting sqref="NQH16">
    <cfRule type="colorScale" priority="13122">
      <colorScale>
        <cfvo type="min"/>
        <cfvo type="max"/>
        <color rgb="FFFF7128"/>
        <color rgb="FFFFEF9C"/>
      </colorScale>
    </cfRule>
    <cfRule type="colorScale" priority="15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QJ16">
    <cfRule type="cellIs" dxfId="3" priority="834" operator="equal">
      <formula>"暂停"</formula>
    </cfRule>
    <cfRule type="cellIs" dxfId="2" priority="2882" operator="equal">
      <formula>"上调"</formula>
    </cfRule>
    <cfRule type="cellIs" dxfId="1" priority="4930" operator="equal">
      <formula>"下调"</formula>
    </cfRule>
    <cfRule type="cellIs" dxfId="0" priority="6978" operator="equal">
      <formula>"不变"</formula>
    </cfRule>
    <cfRule type="iconSet" priority="9026">
      <iconSet iconSet="3Arrows">
        <cfvo type="percent" val="0"/>
        <cfvo type="percent" val="33"/>
        <cfvo type="percent" val="67"/>
      </iconSet>
    </cfRule>
  </conditionalFormatting>
  <conditionalFormatting sqref="NQN16">
    <cfRule type="colorScale" priority="11074">
      <colorScale>
        <cfvo type="min"/>
        <cfvo type="max"/>
        <color rgb="FF63BE7B"/>
        <color rgb="FFFCFCFF"/>
      </colorScale>
    </cfRule>
  </conditionalFormatting>
  <conditionalFormatting sqref="NQP16">
    <cfRule type="colorScale" priority="13121">
      <colorScale>
        <cfvo type="min"/>
        <cfvo type="max"/>
        <color rgb="FFFF7128"/>
        <color rgb="FFFFEF9C"/>
      </colorScale>
    </cfRule>
    <cfRule type="colorScale" priority="15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QR16">
    <cfRule type="cellIs" dxfId="3" priority="833" operator="equal">
      <formula>"暂停"</formula>
    </cfRule>
    <cfRule type="cellIs" dxfId="2" priority="2881" operator="equal">
      <formula>"上调"</formula>
    </cfRule>
    <cfRule type="cellIs" dxfId="1" priority="4929" operator="equal">
      <formula>"下调"</formula>
    </cfRule>
    <cfRule type="cellIs" dxfId="0" priority="6977" operator="equal">
      <formula>"不变"</formula>
    </cfRule>
    <cfRule type="iconSet" priority="9025">
      <iconSet iconSet="3Arrows">
        <cfvo type="percent" val="0"/>
        <cfvo type="percent" val="33"/>
        <cfvo type="percent" val="67"/>
      </iconSet>
    </cfRule>
  </conditionalFormatting>
  <conditionalFormatting sqref="NQV16">
    <cfRule type="colorScale" priority="11073">
      <colorScale>
        <cfvo type="min"/>
        <cfvo type="max"/>
        <color rgb="FF63BE7B"/>
        <color rgb="FFFCFCFF"/>
      </colorScale>
    </cfRule>
  </conditionalFormatting>
  <conditionalFormatting sqref="NQX16">
    <cfRule type="colorScale" priority="13120">
      <colorScale>
        <cfvo type="min"/>
        <cfvo type="max"/>
        <color rgb="FFFF7128"/>
        <color rgb="FFFFEF9C"/>
      </colorScale>
    </cfRule>
    <cfRule type="colorScale" priority="15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QZ16">
    <cfRule type="cellIs" dxfId="3" priority="832" operator="equal">
      <formula>"暂停"</formula>
    </cfRule>
    <cfRule type="cellIs" dxfId="2" priority="2880" operator="equal">
      <formula>"上调"</formula>
    </cfRule>
    <cfRule type="cellIs" dxfId="1" priority="4928" operator="equal">
      <formula>"下调"</formula>
    </cfRule>
    <cfRule type="cellIs" dxfId="0" priority="6976" operator="equal">
      <formula>"不变"</formula>
    </cfRule>
    <cfRule type="iconSet" priority="9024">
      <iconSet iconSet="3Arrows">
        <cfvo type="percent" val="0"/>
        <cfvo type="percent" val="33"/>
        <cfvo type="percent" val="67"/>
      </iconSet>
    </cfRule>
  </conditionalFormatting>
  <conditionalFormatting sqref="NRD16">
    <cfRule type="colorScale" priority="11072">
      <colorScale>
        <cfvo type="min"/>
        <cfvo type="max"/>
        <color rgb="FF63BE7B"/>
        <color rgb="FFFCFCFF"/>
      </colorScale>
    </cfRule>
  </conditionalFormatting>
  <conditionalFormatting sqref="NRF16">
    <cfRule type="colorScale" priority="13119">
      <colorScale>
        <cfvo type="min"/>
        <cfvo type="max"/>
        <color rgb="FFFF7128"/>
        <color rgb="FFFFEF9C"/>
      </colorScale>
    </cfRule>
    <cfRule type="colorScale" priority="15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RH16">
    <cfRule type="cellIs" dxfId="3" priority="831" operator="equal">
      <formula>"暂停"</formula>
    </cfRule>
    <cfRule type="cellIs" dxfId="2" priority="2879" operator="equal">
      <formula>"上调"</formula>
    </cfRule>
    <cfRule type="cellIs" dxfId="1" priority="4927" operator="equal">
      <formula>"下调"</formula>
    </cfRule>
    <cfRule type="cellIs" dxfId="0" priority="6975" operator="equal">
      <formula>"不变"</formula>
    </cfRule>
    <cfRule type="iconSet" priority="9023">
      <iconSet iconSet="3Arrows">
        <cfvo type="percent" val="0"/>
        <cfvo type="percent" val="33"/>
        <cfvo type="percent" val="67"/>
      </iconSet>
    </cfRule>
  </conditionalFormatting>
  <conditionalFormatting sqref="NRL16">
    <cfRule type="colorScale" priority="11071">
      <colorScale>
        <cfvo type="min"/>
        <cfvo type="max"/>
        <color rgb="FF63BE7B"/>
        <color rgb="FFFCFCFF"/>
      </colorScale>
    </cfRule>
  </conditionalFormatting>
  <conditionalFormatting sqref="NRN16">
    <cfRule type="colorScale" priority="13118">
      <colorScale>
        <cfvo type="min"/>
        <cfvo type="max"/>
        <color rgb="FFFF7128"/>
        <color rgb="FFFFEF9C"/>
      </colorScale>
    </cfRule>
    <cfRule type="colorScale" priority="15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RP16">
    <cfRule type="cellIs" dxfId="3" priority="830" operator="equal">
      <formula>"暂停"</formula>
    </cfRule>
    <cfRule type="cellIs" dxfId="2" priority="2878" operator="equal">
      <formula>"上调"</formula>
    </cfRule>
    <cfRule type="cellIs" dxfId="1" priority="4926" operator="equal">
      <formula>"下调"</formula>
    </cfRule>
    <cfRule type="cellIs" dxfId="0" priority="6974" operator="equal">
      <formula>"不变"</formula>
    </cfRule>
    <cfRule type="iconSet" priority="9022">
      <iconSet iconSet="3Arrows">
        <cfvo type="percent" val="0"/>
        <cfvo type="percent" val="33"/>
        <cfvo type="percent" val="67"/>
      </iconSet>
    </cfRule>
  </conditionalFormatting>
  <conditionalFormatting sqref="NRT16">
    <cfRule type="colorScale" priority="11070">
      <colorScale>
        <cfvo type="min"/>
        <cfvo type="max"/>
        <color rgb="FF63BE7B"/>
        <color rgb="FFFCFCFF"/>
      </colorScale>
    </cfRule>
  </conditionalFormatting>
  <conditionalFormatting sqref="NRV16">
    <cfRule type="colorScale" priority="13117">
      <colorScale>
        <cfvo type="min"/>
        <cfvo type="max"/>
        <color rgb="FFFF7128"/>
        <color rgb="FFFFEF9C"/>
      </colorScale>
    </cfRule>
    <cfRule type="colorScale" priority="15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RX16">
    <cfRule type="cellIs" dxfId="3" priority="829" operator="equal">
      <formula>"暂停"</formula>
    </cfRule>
    <cfRule type="cellIs" dxfId="2" priority="2877" operator="equal">
      <formula>"上调"</formula>
    </cfRule>
    <cfRule type="cellIs" dxfId="1" priority="4925" operator="equal">
      <formula>"下调"</formula>
    </cfRule>
    <cfRule type="cellIs" dxfId="0" priority="6973" operator="equal">
      <formula>"不变"</formula>
    </cfRule>
    <cfRule type="iconSet" priority="9021">
      <iconSet iconSet="3Arrows">
        <cfvo type="percent" val="0"/>
        <cfvo type="percent" val="33"/>
        <cfvo type="percent" val="67"/>
      </iconSet>
    </cfRule>
  </conditionalFormatting>
  <conditionalFormatting sqref="NSB16">
    <cfRule type="colorScale" priority="11069">
      <colorScale>
        <cfvo type="min"/>
        <cfvo type="max"/>
        <color rgb="FF63BE7B"/>
        <color rgb="FFFCFCFF"/>
      </colorScale>
    </cfRule>
  </conditionalFormatting>
  <conditionalFormatting sqref="NSD16">
    <cfRule type="colorScale" priority="13116">
      <colorScale>
        <cfvo type="min"/>
        <cfvo type="max"/>
        <color rgb="FFFF7128"/>
        <color rgb="FFFFEF9C"/>
      </colorScale>
    </cfRule>
    <cfRule type="colorScale" priority="15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SF16">
    <cfRule type="cellIs" dxfId="3" priority="828" operator="equal">
      <formula>"暂停"</formula>
    </cfRule>
    <cfRule type="cellIs" dxfId="2" priority="2876" operator="equal">
      <formula>"上调"</formula>
    </cfRule>
    <cfRule type="cellIs" dxfId="1" priority="4924" operator="equal">
      <formula>"下调"</formula>
    </cfRule>
    <cfRule type="cellIs" dxfId="0" priority="6972" operator="equal">
      <formula>"不变"</formula>
    </cfRule>
    <cfRule type="iconSet" priority="9020">
      <iconSet iconSet="3Arrows">
        <cfvo type="percent" val="0"/>
        <cfvo type="percent" val="33"/>
        <cfvo type="percent" val="67"/>
      </iconSet>
    </cfRule>
  </conditionalFormatting>
  <conditionalFormatting sqref="NSJ16">
    <cfRule type="colorScale" priority="11068">
      <colorScale>
        <cfvo type="min"/>
        <cfvo type="max"/>
        <color rgb="FF63BE7B"/>
        <color rgb="FFFCFCFF"/>
      </colorScale>
    </cfRule>
  </conditionalFormatting>
  <conditionalFormatting sqref="NSL16">
    <cfRule type="colorScale" priority="13115">
      <colorScale>
        <cfvo type="min"/>
        <cfvo type="max"/>
        <color rgb="FFFF7128"/>
        <color rgb="FFFFEF9C"/>
      </colorScale>
    </cfRule>
    <cfRule type="colorScale" priority="15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SN16">
    <cfRule type="cellIs" dxfId="3" priority="827" operator="equal">
      <formula>"暂停"</formula>
    </cfRule>
    <cfRule type="cellIs" dxfId="2" priority="2875" operator="equal">
      <formula>"上调"</formula>
    </cfRule>
    <cfRule type="cellIs" dxfId="1" priority="4923" operator="equal">
      <formula>"下调"</formula>
    </cfRule>
    <cfRule type="cellIs" dxfId="0" priority="6971" operator="equal">
      <formula>"不变"</formula>
    </cfRule>
    <cfRule type="iconSet" priority="9019">
      <iconSet iconSet="3Arrows">
        <cfvo type="percent" val="0"/>
        <cfvo type="percent" val="33"/>
        <cfvo type="percent" val="67"/>
      </iconSet>
    </cfRule>
  </conditionalFormatting>
  <conditionalFormatting sqref="NSR16">
    <cfRule type="colorScale" priority="11067">
      <colorScale>
        <cfvo type="min"/>
        <cfvo type="max"/>
        <color rgb="FF63BE7B"/>
        <color rgb="FFFCFCFF"/>
      </colorScale>
    </cfRule>
  </conditionalFormatting>
  <conditionalFormatting sqref="NST16">
    <cfRule type="colorScale" priority="13114">
      <colorScale>
        <cfvo type="min"/>
        <cfvo type="max"/>
        <color rgb="FFFF7128"/>
        <color rgb="FFFFEF9C"/>
      </colorScale>
    </cfRule>
    <cfRule type="colorScale" priority="15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SV16">
    <cfRule type="cellIs" dxfId="3" priority="826" operator="equal">
      <formula>"暂停"</formula>
    </cfRule>
    <cfRule type="cellIs" dxfId="2" priority="2874" operator="equal">
      <formula>"上调"</formula>
    </cfRule>
    <cfRule type="cellIs" dxfId="1" priority="4922" operator="equal">
      <formula>"下调"</formula>
    </cfRule>
    <cfRule type="cellIs" dxfId="0" priority="6970" operator="equal">
      <formula>"不变"</formula>
    </cfRule>
    <cfRule type="iconSet" priority="9018">
      <iconSet iconSet="3Arrows">
        <cfvo type="percent" val="0"/>
        <cfvo type="percent" val="33"/>
        <cfvo type="percent" val="67"/>
      </iconSet>
    </cfRule>
  </conditionalFormatting>
  <conditionalFormatting sqref="NSZ16">
    <cfRule type="colorScale" priority="11066">
      <colorScale>
        <cfvo type="min"/>
        <cfvo type="max"/>
        <color rgb="FF63BE7B"/>
        <color rgb="FFFCFCFF"/>
      </colorScale>
    </cfRule>
  </conditionalFormatting>
  <conditionalFormatting sqref="NTB16">
    <cfRule type="colorScale" priority="13113">
      <colorScale>
        <cfvo type="min"/>
        <cfvo type="max"/>
        <color rgb="FFFF7128"/>
        <color rgb="FFFFEF9C"/>
      </colorScale>
    </cfRule>
    <cfRule type="colorScale" priority="15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TD16">
    <cfRule type="cellIs" dxfId="3" priority="825" operator="equal">
      <formula>"暂停"</formula>
    </cfRule>
    <cfRule type="cellIs" dxfId="2" priority="2873" operator="equal">
      <formula>"上调"</formula>
    </cfRule>
    <cfRule type="cellIs" dxfId="1" priority="4921" operator="equal">
      <formula>"下调"</formula>
    </cfRule>
    <cfRule type="cellIs" dxfId="0" priority="6969" operator="equal">
      <formula>"不变"</formula>
    </cfRule>
    <cfRule type="iconSet" priority="9017">
      <iconSet iconSet="3Arrows">
        <cfvo type="percent" val="0"/>
        <cfvo type="percent" val="33"/>
        <cfvo type="percent" val="67"/>
      </iconSet>
    </cfRule>
  </conditionalFormatting>
  <conditionalFormatting sqref="NTH16">
    <cfRule type="colorScale" priority="11065">
      <colorScale>
        <cfvo type="min"/>
        <cfvo type="max"/>
        <color rgb="FF63BE7B"/>
        <color rgb="FFFCFCFF"/>
      </colorScale>
    </cfRule>
  </conditionalFormatting>
  <conditionalFormatting sqref="NTJ16">
    <cfRule type="colorScale" priority="13112">
      <colorScale>
        <cfvo type="min"/>
        <cfvo type="max"/>
        <color rgb="FFFF7128"/>
        <color rgb="FFFFEF9C"/>
      </colorScale>
    </cfRule>
    <cfRule type="colorScale" priority="15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TL16">
    <cfRule type="cellIs" dxfId="3" priority="824" operator="equal">
      <formula>"暂停"</formula>
    </cfRule>
    <cfRule type="cellIs" dxfId="2" priority="2872" operator="equal">
      <formula>"上调"</formula>
    </cfRule>
    <cfRule type="cellIs" dxfId="1" priority="4920" operator="equal">
      <formula>"下调"</formula>
    </cfRule>
    <cfRule type="cellIs" dxfId="0" priority="6968" operator="equal">
      <formula>"不变"</formula>
    </cfRule>
    <cfRule type="iconSet" priority="9016">
      <iconSet iconSet="3Arrows">
        <cfvo type="percent" val="0"/>
        <cfvo type="percent" val="33"/>
        <cfvo type="percent" val="67"/>
      </iconSet>
    </cfRule>
  </conditionalFormatting>
  <conditionalFormatting sqref="NTP16">
    <cfRule type="colorScale" priority="11064">
      <colorScale>
        <cfvo type="min"/>
        <cfvo type="max"/>
        <color rgb="FF63BE7B"/>
        <color rgb="FFFCFCFF"/>
      </colorScale>
    </cfRule>
  </conditionalFormatting>
  <conditionalFormatting sqref="NTR16">
    <cfRule type="colorScale" priority="13111">
      <colorScale>
        <cfvo type="min"/>
        <cfvo type="max"/>
        <color rgb="FFFF7128"/>
        <color rgb="FFFFEF9C"/>
      </colorScale>
    </cfRule>
    <cfRule type="colorScale" priority="15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TT16">
    <cfRule type="cellIs" dxfId="3" priority="823" operator="equal">
      <formula>"暂停"</formula>
    </cfRule>
    <cfRule type="cellIs" dxfId="2" priority="2871" operator="equal">
      <formula>"上调"</formula>
    </cfRule>
    <cfRule type="cellIs" dxfId="1" priority="4919" operator="equal">
      <formula>"下调"</formula>
    </cfRule>
    <cfRule type="cellIs" dxfId="0" priority="6967" operator="equal">
      <formula>"不变"</formula>
    </cfRule>
    <cfRule type="iconSet" priority="9015">
      <iconSet iconSet="3Arrows">
        <cfvo type="percent" val="0"/>
        <cfvo type="percent" val="33"/>
        <cfvo type="percent" val="67"/>
      </iconSet>
    </cfRule>
  </conditionalFormatting>
  <conditionalFormatting sqref="NTX16">
    <cfRule type="colorScale" priority="11063">
      <colorScale>
        <cfvo type="min"/>
        <cfvo type="max"/>
        <color rgb="FF63BE7B"/>
        <color rgb="FFFCFCFF"/>
      </colorScale>
    </cfRule>
  </conditionalFormatting>
  <conditionalFormatting sqref="NTZ16">
    <cfRule type="colorScale" priority="13110">
      <colorScale>
        <cfvo type="min"/>
        <cfvo type="max"/>
        <color rgb="FFFF7128"/>
        <color rgb="FFFFEF9C"/>
      </colorScale>
    </cfRule>
    <cfRule type="colorScale" priority="15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UB16">
    <cfRule type="cellIs" dxfId="3" priority="822" operator="equal">
      <formula>"暂停"</formula>
    </cfRule>
    <cfRule type="cellIs" dxfId="2" priority="2870" operator="equal">
      <formula>"上调"</formula>
    </cfRule>
    <cfRule type="cellIs" dxfId="1" priority="4918" operator="equal">
      <formula>"下调"</formula>
    </cfRule>
    <cfRule type="cellIs" dxfId="0" priority="6966" operator="equal">
      <formula>"不变"</formula>
    </cfRule>
    <cfRule type="iconSet" priority="9014">
      <iconSet iconSet="3Arrows">
        <cfvo type="percent" val="0"/>
        <cfvo type="percent" val="33"/>
        <cfvo type="percent" val="67"/>
      </iconSet>
    </cfRule>
  </conditionalFormatting>
  <conditionalFormatting sqref="NUF16">
    <cfRule type="colorScale" priority="11062">
      <colorScale>
        <cfvo type="min"/>
        <cfvo type="max"/>
        <color rgb="FF63BE7B"/>
        <color rgb="FFFCFCFF"/>
      </colorScale>
    </cfRule>
  </conditionalFormatting>
  <conditionalFormatting sqref="NUH16">
    <cfRule type="colorScale" priority="13109">
      <colorScale>
        <cfvo type="min"/>
        <cfvo type="max"/>
        <color rgb="FFFF7128"/>
        <color rgb="FFFFEF9C"/>
      </colorScale>
    </cfRule>
    <cfRule type="colorScale" priority="15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UJ16">
    <cfRule type="cellIs" dxfId="3" priority="821" operator="equal">
      <formula>"暂停"</formula>
    </cfRule>
    <cfRule type="cellIs" dxfId="2" priority="2869" operator="equal">
      <formula>"上调"</formula>
    </cfRule>
    <cfRule type="cellIs" dxfId="1" priority="4917" operator="equal">
      <formula>"下调"</formula>
    </cfRule>
    <cfRule type="cellIs" dxfId="0" priority="6965" operator="equal">
      <formula>"不变"</formula>
    </cfRule>
    <cfRule type="iconSet" priority="9013">
      <iconSet iconSet="3Arrows">
        <cfvo type="percent" val="0"/>
        <cfvo type="percent" val="33"/>
        <cfvo type="percent" val="67"/>
      </iconSet>
    </cfRule>
  </conditionalFormatting>
  <conditionalFormatting sqref="NUN16">
    <cfRule type="colorScale" priority="11061">
      <colorScale>
        <cfvo type="min"/>
        <cfvo type="max"/>
        <color rgb="FF63BE7B"/>
        <color rgb="FFFCFCFF"/>
      </colorScale>
    </cfRule>
  </conditionalFormatting>
  <conditionalFormatting sqref="NUP16">
    <cfRule type="colorScale" priority="13108">
      <colorScale>
        <cfvo type="min"/>
        <cfvo type="max"/>
        <color rgb="FFFF7128"/>
        <color rgb="FFFFEF9C"/>
      </colorScale>
    </cfRule>
    <cfRule type="colorScale" priority="15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UR16">
    <cfRule type="cellIs" dxfId="3" priority="820" operator="equal">
      <formula>"暂停"</formula>
    </cfRule>
    <cfRule type="cellIs" dxfId="2" priority="2868" operator="equal">
      <formula>"上调"</formula>
    </cfRule>
    <cfRule type="cellIs" dxfId="1" priority="4916" operator="equal">
      <formula>"下调"</formula>
    </cfRule>
    <cfRule type="cellIs" dxfId="0" priority="6964" operator="equal">
      <formula>"不变"</formula>
    </cfRule>
    <cfRule type="iconSet" priority="9012">
      <iconSet iconSet="3Arrows">
        <cfvo type="percent" val="0"/>
        <cfvo type="percent" val="33"/>
        <cfvo type="percent" val="67"/>
      </iconSet>
    </cfRule>
  </conditionalFormatting>
  <conditionalFormatting sqref="NUV16">
    <cfRule type="colorScale" priority="11060">
      <colorScale>
        <cfvo type="min"/>
        <cfvo type="max"/>
        <color rgb="FF63BE7B"/>
        <color rgb="FFFCFCFF"/>
      </colorScale>
    </cfRule>
  </conditionalFormatting>
  <conditionalFormatting sqref="NUX16">
    <cfRule type="colorScale" priority="13107">
      <colorScale>
        <cfvo type="min"/>
        <cfvo type="max"/>
        <color rgb="FFFF7128"/>
        <color rgb="FFFFEF9C"/>
      </colorScale>
    </cfRule>
    <cfRule type="colorScale" priority="15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UZ16">
    <cfRule type="cellIs" dxfId="3" priority="819" operator="equal">
      <formula>"暂停"</formula>
    </cfRule>
    <cfRule type="cellIs" dxfId="2" priority="2867" operator="equal">
      <formula>"上调"</formula>
    </cfRule>
    <cfRule type="cellIs" dxfId="1" priority="4915" operator="equal">
      <formula>"下调"</formula>
    </cfRule>
    <cfRule type="cellIs" dxfId="0" priority="6963" operator="equal">
      <formula>"不变"</formula>
    </cfRule>
    <cfRule type="iconSet" priority="9011">
      <iconSet iconSet="3Arrows">
        <cfvo type="percent" val="0"/>
        <cfvo type="percent" val="33"/>
        <cfvo type="percent" val="67"/>
      </iconSet>
    </cfRule>
  </conditionalFormatting>
  <conditionalFormatting sqref="NVD16">
    <cfRule type="colorScale" priority="11059">
      <colorScale>
        <cfvo type="min"/>
        <cfvo type="max"/>
        <color rgb="FF63BE7B"/>
        <color rgb="FFFCFCFF"/>
      </colorScale>
    </cfRule>
  </conditionalFormatting>
  <conditionalFormatting sqref="NVF16">
    <cfRule type="colorScale" priority="13106">
      <colorScale>
        <cfvo type="min"/>
        <cfvo type="max"/>
        <color rgb="FFFF7128"/>
        <color rgb="FFFFEF9C"/>
      </colorScale>
    </cfRule>
    <cfRule type="colorScale" priority="15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VH16">
    <cfRule type="cellIs" dxfId="3" priority="818" operator="equal">
      <formula>"暂停"</formula>
    </cfRule>
    <cfRule type="cellIs" dxfId="2" priority="2866" operator="equal">
      <formula>"上调"</formula>
    </cfRule>
    <cfRule type="cellIs" dxfId="1" priority="4914" operator="equal">
      <formula>"下调"</formula>
    </cfRule>
    <cfRule type="cellIs" dxfId="0" priority="6962" operator="equal">
      <formula>"不变"</formula>
    </cfRule>
    <cfRule type="iconSet" priority="9010">
      <iconSet iconSet="3Arrows">
        <cfvo type="percent" val="0"/>
        <cfvo type="percent" val="33"/>
        <cfvo type="percent" val="67"/>
      </iconSet>
    </cfRule>
  </conditionalFormatting>
  <conditionalFormatting sqref="NVL16">
    <cfRule type="colorScale" priority="11058">
      <colorScale>
        <cfvo type="min"/>
        <cfvo type="max"/>
        <color rgb="FF63BE7B"/>
        <color rgb="FFFCFCFF"/>
      </colorScale>
    </cfRule>
  </conditionalFormatting>
  <conditionalFormatting sqref="NVN16">
    <cfRule type="colorScale" priority="13105">
      <colorScale>
        <cfvo type="min"/>
        <cfvo type="max"/>
        <color rgb="FFFF7128"/>
        <color rgb="FFFFEF9C"/>
      </colorScale>
    </cfRule>
    <cfRule type="colorScale" priority="15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VP16">
    <cfRule type="cellIs" dxfId="3" priority="817" operator="equal">
      <formula>"暂停"</formula>
    </cfRule>
    <cfRule type="cellIs" dxfId="2" priority="2865" operator="equal">
      <formula>"上调"</formula>
    </cfRule>
    <cfRule type="cellIs" dxfId="1" priority="4913" operator="equal">
      <formula>"下调"</formula>
    </cfRule>
    <cfRule type="cellIs" dxfId="0" priority="6961" operator="equal">
      <formula>"不变"</formula>
    </cfRule>
    <cfRule type="iconSet" priority="9009">
      <iconSet iconSet="3Arrows">
        <cfvo type="percent" val="0"/>
        <cfvo type="percent" val="33"/>
        <cfvo type="percent" val="67"/>
      </iconSet>
    </cfRule>
  </conditionalFormatting>
  <conditionalFormatting sqref="NVT16">
    <cfRule type="colorScale" priority="11057">
      <colorScale>
        <cfvo type="min"/>
        <cfvo type="max"/>
        <color rgb="FF63BE7B"/>
        <color rgb="FFFCFCFF"/>
      </colorScale>
    </cfRule>
  </conditionalFormatting>
  <conditionalFormatting sqref="NVV16">
    <cfRule type="colorScale" priority="13104">
      <colorScale>
        <cfvo type="min"/>
        <cfvo type="max"/>
        <color rgb="FFFF7128"/>
        <color rgb="FFFFEF9C"/>
      </colorScale>
    </cfRule>
    <cfRule type="colorScale" priority="15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VX16">
    <cfRule type="cellIs" dxfId="3" priority="816" operator="equal">
      <formula>"暂停"</formula>
    </cfRule>
    <cfRule type="cellIs" dxfId="2" priority="2864" operator="equal">
      <formula>"上调"</formula>
    </cfRule>
    <cfRule type="cellIs" dxfId="1" priority="4912" operator="equal">
      <formula>"下调"</formula>
    </cfRule>
    <cfRule type="cellIs" dxfId="0" priority="6960" operator="equal">
      <formula>"不变"</formula>
    </cfRule>
    <cfRule type="iconSet" priority="9008">
      <iconSet iconSet="3Arrows">
        <cfvo type="percent" val="0"/>
        <cfvo type="percent" val="33"/>
        <cfvo type="percent" val="67"/>
      </iconSet>
    </cfRule>
  </conditionalFormatting>
  <conditionalFormatting sqref="NWB16">
    <cfRule type="colorScale" priority="11056">
      <colorScale>
        <cfvo type="min"/>
        <cfvo type="max"/>
        <color rgb="FF63BE7B"/>
        <color rgb="FFFCFCFF"/>
      </colorScale>
    </cfRule>
  </conditionalFormatting>
  <conditionalFormatting sqref="NWD16">
    <cfRule type="colorScale" priority="13103">
      <colorScale>
        <cfvo type="min"/>
        <cfvo type="max"/>
        <color rgb="FFFF7128"/>
        <color rgb="FFFFEF9C"/>
      </colorScale>
    </cfRule>
    <cfRule type="colorScale" priority="15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WF16">
    <cfRule type="cellIs" dxfId="3" priority="815" operator="equal">
      <formula>"暂停"</formula>
    </cfRule>
    <cfRule type="cellIs" dxfId="2" priority="2863" operator="equal">
      <formula>"上调"</formula>
    </cfRule>
    <cfRule type="cellIs" dxfId="1" priority="4911" operator="equal">
      <formula>"下调"</formula>
    </cfRule>
    <cfRule type="cellIs" dxfId="0" priority="6959" operator="equal">
      <formula>"不变"</formula>
    </cfRule>
    <cfRule type="iconSet" priority="9007">
      <iconSet iconSet="3Arrows">
        <cfvo type="percent" val="0"/>
        <cfvo type="percent" val="33"/>
        <cfvo type="percent" val="67"/>
      </iconSet>
    </cfRule>
  </conditionalFormatting>
  <conditionalFormatting sqref="NWJ16">
    <cfRule type="colorScale" priority="11055">
      <colorScale>
        <cfvo type="min"/>
        <cfvo type="max"/>
        <color rgb="FF63BE7B"/>
        <color rgb="FFFCFCFF"/>
      </colorScale>
    </cfRule>
  </conditionalFormatting>
  <conditionalFormatting sqref="NWL16">
    <cfRule type="colorScale" priority="13102">
      <colorScale>
        <cfvo type="min"/>
        <cfvo type="max"/>
        <color rgb="FFFF7128"/>
        <color rgb="FFFFEF9C"/>
      </colorScale>
    </cfRule>
    <cfRule type="colorScale" priority="15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WN16">
    <cfRule type="cellIs" dxfId="3" priority="814" operator="equal">
      <formula>"暂停"</formula>
    </cfRule>
    <cfRule type="cellIs" dxfId="2" priority="2862" operator="equal">
      <formula>"上调"</formula>
    </cfRule>
    <cfRule type="cellIs" dxfId="1" priority="4910" operator="equal">
      <formula>"下调"</formula>
    </cfRule>
    <cfRule type="cellIs" dxfId="0" priority="6958" operator="equal">
      <formula>"不变"</formula>
    </cfRule>
    <cfRule type="iconSet" priority="9006">
      <iconSet iconSet="3Arrows">
        <cfvo type="percent" val="0"/>
        <cfvo type="percent" val="33"/>
        <cfvo type="percent" val="67"/>
      </iconSet>
    </cfRule>
  </conditionalFormatting>
  <conditionalFormatting sqref="NWR16">
    <cfRule type="colorScale" priority="11054">
      <colorScale>
        <cfvo type="min"/>
        <cfvo type="max"/>
        <color rgb="FF63BE7B"/>
        <color rgb="FFFCFCFF"/>
      </colorScale>
    </cfRule>
  </conditionalFormatting>
  <conditionalFormatting sqref="NWT16">
    <cfRule type="colorScale" priority="13101">
      <colorScale>
        <cfvo type="min"/>
        <cfvo type="max"/>
        <color rgb="FFFF7128"/>
        <color rgb="FFFFEF9C"/>
      </colorScale>
    </cfRule>
    <cfRule type="colorScale" priority="15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WV16">
    <cfRule type="cellIs" dxfId="3" priority="813" operator="equal">
      <formula>"暂停"</formula>
    </cfRule>
    <cfRule type="cellIs" dxfId="2" priority="2861" operator="equal">
      <formula>"上调"</formula>
    </cfRule>
    <cfRule type="cellIs" dxfId="1" priority="4909" operator="equal">
      <formula>"下调"</formula>
    </cfRule>
    <cfRule type="cellIs" dxfId="0" priority="6957" operator="equal">
      <formula>"不变"</formula>
    </cfRule>
    <cfRule type="iconSet" priority="9005">
      <iconSet iconSet="3Arrows">
        <cfvo type="percent" val="0"/>
        <cfvo type="percent" val="33"/>
        <cfvo type="percent" val="67"/>
      </iconSet>
    </cfRule>
  </conditionalFormatting>
  <conditionalFormatting sqref="NWZ16">
    <cfRule type="colorScale" priority="11053">
      <colorScale>
        <cfvo type="min"/>
        <cfvo type="max"/>
        <color rgb="FF63BE7B"/>
        <color rgb="FFFCFCFF"/>
      </colorScale>
    </cfRule>
  </conditionalFormatting>
  <conditionalFormatting sqref="NXB16">
    <cfRule type="colorScale" priority="13100">
      <colorScale>
        <cfvo type="min"/>
        <cfvo type="max"/>
        <color rgb="FFFF7128"/>
        <color rgb="FFFFEF9C"/>
      </colorScale>
    </cfRule>
    <cfRule type="colorScale" priority="15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XD16">
    <cfRule type="cellIs" dxfId="3" priority="812" operator="equal">
      <formula>"暂停"</formula>
    </cfRule>
    <cfRule type="cellIs" dxfId="2" priority="2860" operator="equal">
      <formula>"上调"</formula>
    </cfRule>
    <cfRule type="cellIs" dxfId="1" priority="4908" operator="equal">
      <formula>"下调"</formula>
    </cfRule>
    <cfRule type="cellIs" dxfId="0" priority="6956" operator="equal">
      <formula>"不变"</formula>
    </cfRule>
    <cfRule type="iconSet" priority="9004">
      <iconSet iconSet="3Arrows">
        <cfvo type="percent" val="0"/>
        <cfvo type="percent" val="33"/>
        <cfvo type="percent" val="67"/>
      </iconSet>
    </cfRule>
  </conditionalFormatting>
  <conditionalFormatting sqref="NXH16">
    <cfRule type="colorScale" priority="11052">
      <colorScale>
        <cfvo type="min"/>
        <cfvo type="max"/>
        <color rgb="FF63BE7B"/>
        <color rgb="FFFCFCFF"/>
      </colorScale>
    </cfRule>
  </conditionalFormatting>
  <conditionalFormatting sqref="NXJ16">
    <cfRule type="colorScale" priority="13099">
      <colorScale>
        <cfvo type="min"/>
        <cfvo type="max"/>
        <color rgb="FFFF7128"/>
        <color rgb="FFFFEF9C"/>
      </colorScale>
    </cfRule>
    <cfRule type="colorScale" priority="15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XL16">
    <cfRule type="cellIs" dxfId="3" priority="811" operator="equal">
      <formula>"暂停"</formula>
    </cfRule>
    <cfRule type="cellIs" dxfId="2" priority="2859" operator="equal">
      <formula>"上调"</formula>
    </cfRule>
    <cfRule type="cellIs" dxfId="1" priority="4907" operator="equal">
      <formula>"下调"</formula>
    </cfRule>
    <cfRule type="cellIs" dxfId="0" priority="6955" operator="equal">
      <formula>"不变"</formula>
    </cfRule>
    <cfRule type="iconSet" priority="9003">
      <iconSet iconSet="3Arrows">
        <cfvo type="percent" val="0"/>
        <cfvo type="percent" val="33"/>
        <cfvo type="percent" val="67"/>
      </iconSet>
    </cfRule>
  </conditionalFormatting>
  <conditionalFormatting sqref="NXP16">
    <cfRule type="colorScale" priority="11051">
      <colorScale>
        <cfvo type="min"/>
        <cfvo type="max"/>
        <color rgb="FF63BE7B"/>
        <color rgb="FFFCFCFF"/>
      </colorScale>
    </cfRule>
  </conditionalFormatting>
  <conditionalFormatting sqref="NXR16">
    <cfRule type="colorScale" priority="13098">
      <colorScale>
        <cfvo type="min"/>
        <cfvo type="max"/>
        <color rgb="FFFF7128"/>
        <color rgb="FFFFEF9C"/>
      </colorScale>
    </cfRule>
    <cfRule type="colorScale" priority="15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XT16">
    <cfRule type="cellIs" dxfId="3" priority="810" operator="equal">
      <formula>"暂停"</formula>
    </cfRule>
    <cfRule type="cellIs" dxfId="2" priority="2858" operator="equal">
      <formula>"上调"</formula>
    </cfRule>
    <cfRule type="cellIs" dxfId="1" priority="4906" operator="equal">
      <formula>"下调"</formula>
    </cfRule>
    <cfRule type="cellIs" dxfId="0" priority="6954" operator="equal">
      <formula>"不变"</formula>
    </cfRule>
    <cfRule type="iconSet" priority="9002">
      <iconSet iconSet="3Arrows">
        <cfvo type="percent" val="0"/>
        <cfvo type="percent" val="33"/>
        <cfvo type="percent" val="67"/>
      </iconSet>
    </cfRule>
  </conditionalFormatting>
  <conditionalFormatting sqref="NXX16">
    <cfRule type="colorScale" priority="11050">
      <colorScale>
        <cfvo type="min"/>
        <cfvo type="max"/>
        <color rgb="FF63BE7B"/>
        <color rgb="FFFCFCFF"/>
      </colorScale>
    </cfRule>
  </conditionalFormatting>
  <conditionalFormatting sqref="NXZ16">
    <cfRule type="colorScale" priority="13097">
      <colorScale>
        <cfvo type="min"/>
        <cfvo type="max"/>
        <color rgb="FFFF7128"/>
        <color rgb="FFFFEF9C"/>
      </colorScale>
    </cfRule>
    <cfRule type="colorScale" priority="15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YB16">
    <cfRule type="cellIs" dxfId="3" priority="809" operator="equal">
      <formula>"暂停"</formula>
    </cfRule>
    <cfRule type="cellIs" dxfId="2" priority="2857" operator="equal">
      <formula>"上调"</formula>
    </cfRule>
    <cfRule type="cellIs" dxfId="1" priority="4905" operator="equal">
      <formula>"下调"</formula>
    </cfRule>
    <cfRule type="cellIs" dxfId="0" priority="6953" operator="equal">
      <formula>"不变"</formula>
    </cfRule>
    <cfRule type="iconSet" priority="9001">
      <iconSet iconSet="3Arrows">
        <cfvo type="percent" val="0"/>
        <cfvo type="percent" val="33"/>
        <cfvo type="percent" val="67"/>
      </iconSet>
    </cfRule>
  </conditionalFormatting>
  <conditionalFormatting sqref="NYF16">
    <cfRule type="colorScale" priority="11049">
      <colorScale>
        <cfvo type="min"/>
        <cfvo type="max"/>
        <color rgb="FF63BE7B"/>
        <color rgb="FFFCFCFF"/>
      </colorScale>
    </cfRule>
  </conditionalFormatting>
  <conditionalFormatting sqref="NYH16">
    <cfRule type="colorScale" priority="13096">
      <colorScale>
        <cfvo type="min"/>
        <cfvo type="max"/>
        <color rgb="FFFF7128"/>
        <color rgb="FFFFEF9C"/>
      </colorScale>
    </cfRule>
    <cfRule type="colorScale" priority="15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YJ16">
    <cfRule type="cellIs" dxfId="3" priority="808" operator="equal">
      <formula>"暂停"</formula>
    </cfRule>
    <cfRule type="cellIs" dxfId="2" priority="2856" operator="equal">
      <formula>"上调"</formula>
    </cfRule>
    <cfRule type="cellIs" dxfId="1" priority="4904" operator="equal">
      <formula>"下调"</formula>
    </cfRule>
    <cfRule type="cellIs" dxfId="0" priority="6952" operator="equal">
      <formula>"不变"</formula>
    </cfRule>
    <cfRule type="iconSet" priority="9000">
      <iconSet iconSet="3Arrows">
        <cfvo type="percent" val="0"/>
        <cfvo type="percent" val="33"/>
        <cfvo type="percent" val="67"/>
      </iconSet>
    </cfRule>
  </conditionalFormatting>
  <conditionalFormatting sqref="NYN16">
    <cfRule type="colorScale" priority="11048">
      <colorScale>
        <cfvo type="min"/>
        <cfvo type="max"/>
        <color rgb="FF63BE7B"/>
        <color rgb="FFFCFCFF"/>
      </colorScale>
    </cfRule>
  </conditionalFormatting>
  <conditionalFormatting sqref="NYP16">
    <cfRule type="colorScale" priority="13095">
      <colorScale>
        <cfvo type="min"/>
        <cfvo type="max"/>
        <color rgb="FFFF7128"/>
        <color rgb="FFFFEF9C"/>
      </colorScale>
    </cfRule>
    <cfRule type="colorScale" priority="15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YR16">
    <cfRule type="cellIs" dxfId="3" priority="807" operator="equal">
      <formula>"暂停"</formula>
    </cfRule>
    <cfRule type="cellIs" dxfId="2" priority="2855" operator="equal">
      <formula>"上调"</formula>
    </cfRule>
    <cfRule type="cellIs" dxfId="1" priority="4903" operator="equal">
      <formula>"下调"</formula>
    </cfRule>
    <cfRule type="cellIs" dxfId="0" priority="6951" operator="equal">
      <formula>"不变"</formula>
    </cfRule>
    <cfRule type="iconSet" priority="8999">
      <iconSet iconSet="3Arrows">
        <cfvo type="percent" val="0"/>
        <cfvo type="percent" val="33"/>
        <cfvo type="percent" val="67"/>
      </iconSet>
    </cfRule>
  </conditionalFormatting>
  <conditionalFormatting sqref="NYV16">
    <cfRule type="colorScale" priority="11047">
      <colorScale>
        <cfvo type="min"/>
        <cfvo type="max"/>
        <color rgb="FF63BE7B"/>
        <color rgb="FFFCFCFF"/>
      </colorScale>
    </cfRule>
  </conditionalFormatting>
  <conditionalFormatting sqref="NYX16">
    <cfRule type="colorScale" priority="13094">
      <colorScale>
        <cfvo type="min"/>
        <cfvo type="max"/>
        <color rgb="FFFF7128"/>
        <color rgb="FFFFEF9C"/>
      </colorScale>
    </cfRule>
    <cfRule type="colorScale" priority="15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YZ16">
    <cfRule type="cellIs" dxfId="3" priority="806" operator="equal">
      <formula>"暂停"</formula>
    </cfRule>
    <cfRule type="cellIs" dxfId="2" priority="2854" operator="equal">
      <formula>"上调"</formula>
    </cfRule>
    <cfRule type="cellIs" dxfId="1" priority="4902" operator="equal">
      <formula>"下调"</formula>
    </cfRule>
    <cfRule type="cellIs" dxfId="0" priority="6950" operator="equal">
      <formula>"不变"</formula>
    </cfRule>
    <cfRule type="iconSet" priority="8998">
      <iconSet iconSet="3Arrows">
        <cfvo type="percent" val="0"/>
        <cfvo type="percent" val="33"/>
        <cfvo type="percent" val="67"/>
      </iconSet>
    </cfRule>
  </conditionalFormatting>
  <conditionalFormatting sqref="NZD16">
    <cfRule type="colorScale" priority="11046">
      <colorScale>
        <cfvo type="min"/>
        <cfvo type="max"/>
        <color rgb="FF63BE7B"/>
        <color rgb="FFFCFCFF"/>
      </colorScale>
    </cfRule>
  </conditionalFormatting>
  <conditionalFormatting sqref="NZF16">
    <cfRule type="colorScale" priority="13093">
      <colorScale>
        <cfvo type="min"/>
        <cfvo type="max"/>
        <color rgb="FFFF7128"/>
        <color rgb="FFFFEF9C"/>
      </colorScale>
    </cfRule>
    <cfRule type="colorScale" priority="15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ZH16">
    <cfRule type="cellIs" dxfId="3" priority="805" operator="equal">
      <formula>"暂停"</formula>
    </cfRule>
    <cfRule type="cellIs" dxfId="2" priority="2853" operator="equal">
      <formula>"上调"</formula>
    </cfRule>
    <cfRule type="cellIs" dxfId="1" priority="4901" operator="equal">
      <formula>"下调"</formula>
    </cfRule>
    <cfRule type="cellIs" dxfId="0" priority="6949" operator="equal">
      <formula>"不变"</formula>
    </cfRule>
    <cfRule type="iconSet" priority="8997">
      <iconSet iconSet="3Arrows">
        <cfvo type="percent" val="0"/>
        <cfvo type="percent" val="33"/>
        <cfvo type="percent" val="67"/>
      </iconSet>
    </cfRule>
  </conditionalFormatting>
  <conditionalFormatting sqref="NZL16">
    <cfRule type="colorScale" priority="11045">
      <colorScale>
        <cfvo type="min"/>
        <cfvo type="max"/>
        <color rgb="FF63BE7B"/>
        <color rgb="FFFCFCFF"/>
      </colorScale>
    </cfRule>
  </conditionalFormatting>
  <conditionalFormatting sqref="NZN16">
    <cfRule type="colorScale" priority="13092">
      <colorScale>
        <cfvo type="min"/>
        <cfvo type="max"/>
        <color rgb="FFFF7128"/>
        <color rgb="FFFFEF9C"/>
      </colorScale>
    </cfRule>
    <cfRule type="colorScale" priority="15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ZP16">
    <cfRule type="cellIs" dxfId="3" priority="804" operator="equal">
      <formula>"暂停"</formula>
    </cfRule>
    <cfRule type="cellIs" dxfId="2" priority="2852" operator="equal">
      <formula>"上调"</formula>
    </cfRule>
    <cfRule type="cellIs" dxfId="1" priority="4900" operator="equal">
      <formula>"下调"</formula>
    </cfRule>
    <cfRule type="cellIs" dxfId="0" priority="6948" operator="equal">
      <formula>"不变"</formula>
    </cfRule>
    <cfRule type="iconSet" priority="8996">
      <iconSet iconSet="3Arrows">
        <cfvo type="percent" val="0"/>
        <cfvo type="percent" val="33"/>
        <cfvo type="percent" val="67"/>
      </iconSet>
    </cfRule>
  </conditionalFormatting>
  <conditionalFormatting sqref="NZT16">
    <cfRule type="colorScale" priority="11044">
      <colorScale>
        <cfvo type="min"/>
        <cfvo type="max"/>
        <color rgb="FF63BE7B"/>
        <color rgb="FFFCFCFF"/>
      </colorScale>
    </cfRule>
  </conditionalFormatting>
  <conditionalFormatting sqref="NZV16">
    <cfRule type="colorScale" priority="13091">
      <colorScale>
        <cfvo type="min"/>
        <cfvo type="max"/>
        <color rgb="FFFF7128"/>
        <color rgb="FFFFEF9C"/>
      </colorScale>
    </cfRule>
    <cfRule type="colorScale" priority="15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ZX16">
    <cfRule type="cellIs" dxfId="3" priority="803" operator="equal">
      <formula>"暂停"</formula>
    </cfRule>
    <cfRule type="cellIs" dxfId="2" priority="2851" operator="equal">
      <formula>"上调"</formula>
    </cfRule>
    <cfRule type="cellIs" dxfId="1" priority="4899" operator="equal">
      <formula>"下调"</formula>
    </cfRule>
    <cfRule type="cellIs" dxfId="0" priority="6947" operator="equal">
      <formula>"不变"</formula>
    </cfRule>
    <cfRule type="iconSet" priority="8995">
      <iconSet iconSet="3Arrows">
        <cfvo type="percent" val="0"/>
        <cfvo type="percent" val="33"/>
        <cfvo type="percent" val="67"/>
      </iconSet>
    </cfRule>
  </conditionalFormatting>
  <conditionalFormatting sqref="OAB16">
    <cfRule type="colorScale" priority="11043">
      <colorScale>
        <cfvo type="min"/>
        <cfvo type="max"/>
        <color rgb="FF63BE7B"/>
        <color rgb="FFFCFCFF"/>
      </colorScale>
    </cfRule>
  </conditionalFormatting>
  <conditionalFormatting sqref="OAD16">
    <cfRule type="colorScale" priority="13090">
      <colorScale>
        <cfvo type="min"/>
        <cfvo type="max"/>
        <color rgb="FFFF7128"/>
        <color rgb="FFFFEF9C"/>
      </colorScale>
    </cfRule>
    <cfRule type="colorScale" priority="15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AF16">
    <cfRule type="cellIs" dxfId="3" priority="802" operator="equal">
      <formula>"暂停"</formula>
    </cfRule>
    <cfRule type="cellIs" dxfId="2" priority="2850" operator="equal">
      <formula>"上调"</formula>
    </cfRule>
    <cfRule type="cellIs" dxfId="1" priority="4898" operator="equal">
      <formula>"下调"</formula>
    </cfRule>
    <cfRule type="cellIs" dxfId="0" priority="6946" operator="equal">
      <formula>"不变"</formula>
    </cfRule>
    <cfRule type="iconSet" priority="8994">
      <iconSet iconSet="3Arrows">
        <cfvo type="percent" val="0"/>
        <cfvo type="percent" val="33"/>
        <cfvo type="percent" val="67"/>
      </iconSet>
    </cfRule>
  </conditionalFormatting>
  <conditionalFormatting sqref="OAJ16">
    <cfRule type="colorScale" priority="11042">
      <colorScale>
        <cfvo type="min"/>
        <cfvo type="max"/>
        <color rgb="FF63BE7B"/>
        <color rgb="FFFCFCFF"/>
      </colorScale>
    </cfRule>
  </conditionalFormatting>
  <conditionalFormatting sqref="OAL16">
    <cfRule type="colorScale" priority="13089">
      <colorScale>
        <cfvo type="min"/>
        <cfvo type="max"/>
        <color rgb="FFFF7128"/>
        <color rgb="FFFFEF9C"/>
      </colorScale>
    </cfRule>
    <cfRule type="colorScale" priority="15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AN16">
    <cfRule type="cellIs" dxfId="3" priority="801" operator="equal">
      <formula>"暂停"</formula>
    </cfRule>
    <cfRule type="cellIs" dxfId="2" priority="2849" operator="equal">
      <formula>"上调"</formula>
    </cfRule>
    <cfRule type="cellIs" dxfId="1" priority="4897" operator="equal">
      <formula>"下调"</formula>
    </cfRule>
    <cfRule type="cellIs" dxfId="0" priority="6945" operator="equal">
      <formula>"不变"</formula>
    </cfRule>
    <cfRule type="iconSet" priority="8993">
      <iconSet iconSet="3Arrows">
        <cfvo type="percent" val="0"/>
        <cfvo type="percent" val="33"/>
        <cfvo type="percent" val="67"/>
      </iconSet>
    </cfRule>
  </conditionalFormatting>
  <conditionalFormatting sqref="OAR16">
    <cfRule type="colorScale" priority="11041">
      <colorScale>
        <cfvo type="min"/>
        <cfvo type="max"/>
        <color rgb="FF63BE7B"/>
        <color rgb="FFFCFCFF"/>
      </colorScale>
    </cfRule>
  </conditionalFormatting>
  <conditionalFormatting sqref="OAT16">
    <cfRule type="colorScale" priority="13088">
      <colorScale>
        <cfvo type="min"/>
        <cfvo type="max"/>
        <color rgb="FFFF7128"/>
        <color rgb="FFFFEF9C"/>
      </colorScale>
    </cfRule>
    <cfRule type="colorScale" priority="15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AV16">
    <cfRule type="cellIs" dxfId="3" priority="800" operator="equal">
      <formula>"暂停"</formula>
    </cfRule>
    <cfRule type="cellIs" dxfId="2" priority="2848" operator="equal">
      <formula>"上调"</formula>
    </cfRule>
    <cfRule type="cellIs" dxfId="1" priority="4896" operator="equal">
      <formula>"下调"</formula>
    </cfRule>
    <cfRule type="cellIs" dxfId="0" priority="6944" operator="equal">
      <formula>"不变"</formula>
    </cfRule>
    <cfRule type="iconSet" priority="8992">
      <iconSet iconSet="3Arrows">
        <cfvo type="percent" val="0"/>
        <cfvo type="percent" val="33"/>
        <cfvo type="percent" val="67"/>
      </iconSet>
    </cfRule>
  </conditionalFormatting>
  <conditionalFormatting sqref="OAZ16">
    <cfRule type="colorScale" priority="11040">
      <colorScale>
        <cfvo type="min"/>
        <cfvo type="max"/>
        <color rgb="FF63BE7B"/>
        <color rgb="FFFCFCFF"/>
      </colorScale>
    </cfRule>
  </conditionalFormatting>
  <conditionalFormatting sqref="OBB16">
    <cfRule type="colorScale" priority="13087">
      <colorScale>
        <cfvo type="min"/>
        <cfvo type="max"/>
        <color rgb="FFFF7128"/>
        <color rgb="FFFFEF9C"/>
      </colorScale>
    </cfRule>
    <cfRule type="colorScale" priority="15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BD16">
    <cfRule type="cellIs" dxfId="3" priority="799" operator="equal">
      <formula>"暂停"</formula>
    </cfRule>
    <cfRule type="cellIs" dxfId="2" priority="2847" operator="equal">
      <formula>"上调"</formula>
    </cfRule>
    <cfRule type="cellIs" dxfId="1" priority="4895" operator="equal">
      <formula>"下调"</formula>
    </cfRule>
    <cfRule type="cellIs" dxfId="0" priority="6943" operator="equal">
      <formula>"不变"</formula>
    </cfRule>
    <cfRule type="iconSet" priority="8991">
      <iconSet iconSet="3Arrows">
        <cfvo type="percent" val="0"/>
        <cfvo type="percent" val="33"/>
        <cfvo type="percent" val="67"/>
      </iconSet>
    </cfRule>
  </conditionalFormatting>
  <conditionalFormatting sqref="OBH16">
    <cfRule type="colorScale" priority="11039">
      <colorScale>
        <cfvo type="min"/>
        <cfvo type="max"/>
        <color rgb="FF63BE7B"/>
        <color rgb="FFFCFCFF"/>
      </colorScale>
    </cfRule>
  </conditionalFormatting>
  <conditionalFormatting sqref="OBJ16">
    <cfRule type="colorScale" priority="13086">
      <colorScale>
        <cfvo type="min"/>
        <cfvo type="max"/>
        <color rgb="FFFF7128"/>
        <color rgb="FFFFEF9C"/>
      </colorScale>
    </cfRule>
    <cfRule type="colorScale" priority="15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BL16">
    <cfRule type="cellIs" dxfId="3" priority="798" operator="equal">
      <formula>"暂停"</formula>
    </cfRule>
    <cfRule type="cellIs" dxfId="2" priority="2846" operator="equal">
      <formula>"上调"</formula>
    </cfRule>
    <cfRule type="cellIs" dxfId="1" priority="4894" operator="equal">
      <formula>"下调"</formula>
    </cfRule>
    <cfRule type="cellIs" dxfId="0" priority="6942" operator="equal">
      <formula>"不变"</formula>
    </cfRule>
    <cfRule type="iconSet" priority="8990">
      <iconSet iconSet="3Arrows">
        <cfvo type="percent" val="0"/>
        <cfvo type="percent" val="33"/>
        <cfvo type="percent" val="67"/>
      </iconSet>
    </cfRule>
  </conditionalFormatting>
  <conditionalFormatting sqref="OBP16">
    <cfRule type="colorScale" priority="11038">
      <colorScale>
        <cfvo type="min"/>
        <cfvo type="max"/>
        <color rgb="FF63BE7B"/>
        <color rgb="FFFCFCFF"/>
      </colorScale>
    </cfRule>
  </conditionalFormatting>
  <conditionalFormatting sqref="OBR16">
    <cfRule type="colorScale" priority="13085">
      <colorScale>
        <cfvo type="min"/>
        <cfvo type="max"/>
        <color rgb="FFFF7128"/>
        <color rgb="FFFFEF9C"/>
      </colorScale>
    </cfRule>
    <cfRule type="colorScale" priority="15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BT16">
    <cfRule type="cellIs" dxfId="3" priority="797" operator="equal">
      <formula>"暂停"</formula>
    </cfRule>
    <cfRule type="cellIs" dxfId="2" priority="2845" operator="equal">
      <formula>"上调"</formula>
    </cfRule>
    <cfRule type="cellIs" dxfId="1" priority="4893" operator="equal">
      <formula>"下调"</formula>
    </cfRule>
    <cfRule type="cellIs" dxfId="0" priority="6941" operator="equal">
      <formula>"不变"</formula>
    </cfRule>
    <cfRule type="iconSet" priority="8989">
      <iconSet iconSet="3Arrows">
        <cfvo type="percent" val="0"/>
        <cfvo type="percent" val="33"/>
        <cfvo type="percent" val="67"/>
      </iconSet>
    </cfRule>
  </conditionalFormatting>
  <conditionalFormatting sqref="OBX16">
    <cfRule type="colorScale" priority="11037">
      <colorScale>
        <cfvo type="min"/>
        <cfvo type="max"/>
        <color rgb="FF63BE7B"/>
        <color rgb="FFFCFCFF"/>
      </colorScale>
    </cfRule>
  </conditionalFormatting>
  <conditionalFormatting sqref="OBZ16">
    <cfRule type="colorScale" priority="13084">
      <colorScale>
        <cfvo type="min"/>
        <cfvo type="max"/>
        <color rgb="FFFF7128"/>
        <color rgb="FFFFEF9C"/>
      </colorScale>
    </cfRule>
    <cfRule type="colorScale" priority="15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CB16">
    <cfRule type="cellIs" dxfId="3" priority="796" operator="equal">
      <formula>"暂停"</formula>
    </cfRule>
    <cfRule type="cellIs" dxfId="2" priority="2844" operator="equal">
      <formula>"上调"</formula>
    </cfRule>
    <cfRule type="cellIs" dxfId="1" priority="4892" operator="equal">
      <formula>"下调"</formula>
    </cfRule>
    <cfRule type="cellIs" dxfId="0" priority="6940" operator="equal">
      <formula>"不变"</formula>
    </cfRule>
    <cfRule type="iconSet" priority="8988">
      <iconSet iconSet="3Arrows">
        <cfvo type="percent" val="0"/>
        <cfvo type="percent" val="33"/>
        <cfvo type="percent" val="67"/>
      </iconSet>
    </cfRule>
  </conditionalFormatting>
  <conditionalFormatting sqref="OCF16">
    <cfRule type="colorScale" priority="11036">
      <colorScale>
        <cfvo type="min"/>
        <cfvo type="max"/>
        <color rgb="FF63BE7B"/>
        <color rgb="FFFCFCFF"/>
      </colorScale>
    </cfRule>
  </conditionalFormatting>
  <conditionalFormatting sqref="OCH16">
    <cfRule type="colorScale" priority="13083">
      <colorScale>
        <cfvo type="min"/>
        <cfvo type="max"/>
        <color rgb="FFFF7128"/>
        <color rgb="FFFFEF9C"/>
      </colorScale>
    </cfRule>
    <cfRule type="colorScale" priority="15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CJ16">
    <cfRule type="cellIs" dxfId="3" priority="795" operator="equal">
      <formula>"暂停"</formula>
    </cfRule>
    <cfRule type="cellIs" dxfId="2" priority="2843" operator="equal">
      <formula>"上调"</formula>
    </cfRule>
    <cfRule type="cellIs" dxfId="1" priority="4891" operator="equal">
      <formula>"下调"</formula>
    </cfRule>
    <cfRule type="cellIs" dxfId="0" priority="6939" operator="equal">
      <formula>"不变"</formula>
    </cfRule>
    <cfRule type="iconSet" priority="8987">
      <iconSet iconSet="3Arrows">
        <cfvo type="percent" val="0"/>
        <cfvo type="percent" val="33"/>
        <cfvo type="percent" val="67"/>
      </iconSet>
    </cfRule>
  </conditionalFormatting>
  <conditionalFormatting sqref="OCN16">
    <cfRule type="colorScale" priority="11035">
      <colorScale>
        <cfvo type="min"/>
        <cfvo type="max"/>
        <color rgb="FF63BE7B"/>
        <color rgb="FFFCFCFF"/>
      </colorScale>
    </cfRule>
  </conditionalFormatting>
  <conditionalFormatting sqref="OCP16">
    <cfRule type="colorScale" priority="13082">
      <colorScale>
        <cfvo type="min"/>
        <cfvo type="max"/>
        <color rgb="FFFF7128"/>
        <color rgb="FFFFEF9C"/>
      </colorScale>
    </cfRule>
    <cfRule type="colorScale" priority="15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CR16">
    <cfRule type="cellIs" dxfId="3" priority="794" operator="equal">
      <formula>"暂停"</formula>
    </cfRule>
    <cfRule type="cellIs" dxfId="2" priority="2842" operator="equal">
      <formula>"上调"</formula>
    </cfRule>
    <cfRule type="cellIs" dxfId="1" priority="4890" operator="equal">
      <formula>"下调"</formula>
    </cfRule>
    <cfRule type="cellIs" dxfId="0" priority="6938" operator="equal">
      <formula>"不变"</formula>
    </cfRule>
    <cfRule type="iconSet" priority="8986">
      <iconSet iconSet="3Arrows">
        <cfvo type="percent" val="0"/>
        <cfvo type="percent" val="33"/>
        <cfvo type="percent" val="67"/>
      </iconSet>
    </cfRule>
  </conditionalFormatting>
  <conditionalFormatting sqref="OCV16">
    <cfRule type="colorScale" priority="11034">
      <colorScale>
        <cfvo type="min"/>
        <cfvo type="max"/>
        <color rgb="FF63BE7B"/>
        <color rgb="FFFCFCFF"/>
      </colorScale>
    </cfRule>
  </conditionalFormatting>
  <conditionalFormatting sqref="OCX16">
    <cfRule type="colorScale" priority="13081">
      <colorScale>
        <cfvo type="min"/>
        <cfvo type="max"/>
        <color rgb="FFFF7128"/>
        <color rgb="FFFFEF9C"/>
      </colorScale>
    </cfRule>
    <cfRule type="colorScale" priority="15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CZ16">
    <cfRule type="cellIs" dxfId="3" priority="793" operator="equal">
      <formula>"暂停"</formula>
    </cfRule>
    <cfRule type="cellIs" dxfId="2" priority="2841" operator="equal">
      <formula>"上调"</formula>
    </cfRule>
    <cfRule type="cellIs" dxfId="1" priority="4889" operator="equal">
      <formula>"下调"</formula>
    </cfRule>
    <cfRule type="cellIs" dxfId="0" priority="6937" operator="equal">
      <formula>"不变"</formula>
    </cfRule>
    <cfRule type="iconSet" priority="8985">
      <iconSet iconSet="3Arrows">
        <cfvo type="percent" val="0"/>
        <cfvo type="percent" val="33"/>
        <cfvo type="percent" val="67"/>
      </iconSet>
    </cfRule>
  </conditionalFormatting>
  <conditionalFormatting sqref="ODD16">
    <cfRule type="colorScale" priority="11033">
      <colorScale>
        <cfvo type="min"/>
        <cfvo type="max"/>
        <color rgb="FF63BE7B"/>
        <color rgb="FFFCFCFF"/>
      </colorScale>
    </cfRule>
  </conditionalFormatting>
  <conditionalFormatting sqref="ODF16">
    <cfRule type="colorScale" priority="13080">
      <colorScale>
        <cfvo type="min"/>
        <cfvo type="max"/>
        <color rgb="FFFF7128"/>
        <color rgb="FFFFEF9C"/>
      </colorScale>
    </cfRule>
    <cfRule type="colorScale" priority="15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DH16">
    <cfRule type="cellIs" dxfId="3" priority="792" operator="equal">
      <formula>"暂停"</formula>
    </cfRule>
    <cfRule type="cellIs" dxfId="2" priority="2840" operator="equal">
      <formula>"上调"</formula>
    </cfRule>
    <cfRule type="cellIs" dxfId="1" priority="4888" operator="equal">
      <formula>"下调"</formula>
    </cfRule>
    <cfRule type="cellIs" dxfId="0" priority="6936" operator="equal">
      <formula>"不变"</formula>
    </cfRule>
    <cfRule type="iconSet" priority="8984">
      <iconSet iconSet="3Arrows">
        <cfvo type="percent" val="0"/>
        <cfvo type="percent" val="33"/>
        <cfvo type="percent" val="67"/>
      </iconSet>
    </cfRule>
  </conditionalFormatting>
  <conditionalFormatting sqref="ODL16">
    <cfRule type="colorScale" priority="11032">
      <colorScale>
        <cfvo type="min"/>
        <cfvo type="max"/>
        <color rgb="FF63BE7B"/>
        <color rgb="FFFCFCFF"/>
      </colorScale>
    </cfRule>
  </conditionalFormatting>
  <conditionalFormatting sqref="ODN16">
    <cfRule type="colorScale" priority="13079">
      <colorScale>
        <cfvo type="min"/>
        <cfvo type="max"/>
        <color rgb="FFFF7128"/>
        <color rgb="FFFFEF9C"/>
      </colorScale>
    </cfRule>
    <cfRule type="colorScale" priority="15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DP16">
    <cfRule type="cellIs" dxfId="3" priority="791" operator="equal">
      <formula>"暂停"</formula>
    </cfRule>
    <cfRule type="cellIs" dxfId="2" priority="2839" operator="equal">
      <formula>"上调"</formula>
    </cfRule>
    <cfRule type="cellIs" dxfId="1" priority="4887" operator="equal">
      <formula>"下调"</formula>
    </cfRule>
    <cfRule type="cellIs" dxfId="0" priority="6935" operator="equal">
      <formula>"不变"</formula>
    </cfRule>
    <cfRule type="iconSet" priority="8983">
      <iconSet iconSet="3Arrows">
        <cfvo type="percent" val="0"/>
        <cfvo type="percent" val="33"/>
        <cfvo type="percent" val="67"/>
      </iconSet>
    </cfRule>
  </conditionalFormatting>
  <conditionalFormatting sqref="ODT16">
    <cfRule type="colorScale" priority="11031">
      <colorScale>
        <cfvo type="min"/>
        <cfvo type="max"/>
        <color rgb="FF63BE7B"/>
        <color rgb="FFFCFCFF"/>
      </colorScale>
    </cfRule>
  </conditionalFormatting>
  <conditionalFormatting sqref="ODV16">
    <cfRule type="colorScale" priority="13078">
      <colorScale>
        <cfvo type="min"/>
        <cfvo type="max"/>
        <color rgb="FFFF7128"/>
        <color rgb="FFFFEF9C"/>
      </colorScale>
    </cfRule>
    <cfRule type="colorScale" priority="15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DX16">
    <cfRule type="cellIs" dxfId="3" priority="790" operator="equal">
      <formula>"暂停"</formula>
    </cfRule>
    <cfRule type="cellIs" dxfId="2" priority="2838" operator="equal">
      <formula>"上调"</formula>
    </cfRule>
    <cfRule type="cellIs" dxfId="1" priority="4886" operator="equal">
      <formula>"下调"</formula>
    </cfRule>
    <cfRule type="cellIs" dxfId="0" priority="6934" operator="equal">
      <formula>"不变"</formula>
    </cfRule>
    <cfRule type="iconSet" priority="8982">
      <iconSet iconSet="3Arrows">
        <cfvo type="percent" val="0"/>
        <cfvo type="percent" val="33"/>
        <cfvo type="percent" val="67"/>
      </iconSet>
    </cfRule>
  </conditionalFormatting>
  <conditionalFormatting sqref="OEB16">
    <cfRule type="colorScale" priority="11030">
      <colorScale>
        <cfvo type="min"/>
        <cfvo type="max"/>
        <color rgb="FF63BE7B"/>
        <color rgb="FFFCFCFF"/>
      </colorScale>
    </cfRule>
  </conditionalFormatting>
  <conditionalFormatting sqref="OED16">
    <cfRule type="colorScale" priority="13077">
      <colorScale>
        <cfvo type="min"/>
        <cfvo type="max"/>
        <color rgb="FFFF7128"/>
        <color rgb="FFFFEF9C"/>
      </colorScale>
    </cfRule>
    <cfRule type="colorScale" priority="15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EF16">
    <cfRule type="cellIs" dxfId="3" priority="789" operator="equal">
      <formula>"暂停"</formula>
    </cfRule>
    <cfRule type="cellIs" dxfId="2" priority="2837" operator="equal">
      <formula>"上调"</formula>
    </cfRule>
    <cfRule type="cellIs" dxfId="1" priority="4885" operator="equal">
      <formula>"下调"</formula>
    </cfRule>
    <cfRule type="cellIs" dxfId="0" priority="6933" operator="equal">
      <formula>"不变"</formula>
    </cfRule>
    <cfRule type="iconSet" priority="8981">
      <iconSet iconSet="3Arrows">
        <cfvo type="percent" val="0"/>
        <cfvo type="percent" val="33"/>
        <cfvo type="percent" val="67"/>
      </iconSet>
    </cfRule>
  </conditionalFormatting>
  <conditionalFormatting sqref="OEJ16">
    <cfRule type="colorScale" priority="11029">
      <colorScale>
        <cfvo type="min"/>
        <cfvo type="max"/>
        <color rgb="FF63BE7B"/>
        <color rgb="FFFCFCFF"/>
      </colorScale>
    </cfRule>
  </conditionalFormatting>
  <conditionalFormatting sqref="OEL16">
    <cfRule type="colorScale" priority="13076">
      <colorScale>
        <cfvo type="min"/>
        <cfvo type="max"/>
        <color rgb="FFFF7128"/>
        <color rgb="FFFFEF9C"/>
      </colorScale>
    </cfRule>
    <cfRule type="colorScale" priority="15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EN16">
    <cfRule type="cellIs" dxfId="3" priority="788" operator="equal">
      <formula>"暂停"</formula>
    </cfRule>
    <cfRule type="cellIs" dxfId="2" priority="2836" operator="equal">
      <formula>"上调"</formula>
    </cfRule>
    <cfRule type="cellIs" dxfId="1" priority="4884" operator="equal">
      <formula>"下调"</formula>
    </cfRule>
    <cfRule type="cellIs" dxfId="0" priority="6932" operator="equal">
      <formula>"不变"</formula>
    </cfRule>
    <cfRule type="iconSet" priority="8980">
      <iconSet iconSet="3Arrows">
        <cfvo type="percent" val="0"/>
        <cfvo type="percent" val="33"/>
        <cfvo type="percent" val="67"/>
      </iconSet>
    </cfRule>
  </conditionalFormatting>
  <conditionalFormatting sqref="OER16">
    <cfRule type="colorScale" priority="11028">
      <colorScale>
        <cfvo type="min"/>
        <cfvo type="max"/>
        <color rgb="FF63BE7B"/>
        <color rgb="FFFCFCFF"/>
      </colorScale>
    </cfRule>
  </conditionalFormatting>
  <conditionalFormatting sqref="OET16">
    <cfRule type="colorScale" priority="13075">
      <colorScale>
        <cfvo type="min"/>
        <cfvo type="max"/>
        <color rgb="FFFF7128"/>
        <color rgb="FFFFEF9C"/>
      </colorScale>
    </cfRule>
    <cfRule type="colorScale" priority="15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EV16">
    <cfRule type="cellIs" dxfId="3" priority="787" operator="equal">
      <formula>"暂停"</formula>
    </cfRule>
    <cfRule type="cellIs" dxfId="2" priority="2835" operator="equal">
      <formula>"上调"</formula>
    </cfRule>
    <cfRule type="cellIs" dxfId="1" priority="4883" operator="equal">
      <formula>"下调"</formula>
    </cfRule>
    <cfRule type="cellIs" dxfId="0" priority="6931" operator="equal">
      <formula>"不变"</formula>
    </cfRule>
    <cfRule type="iconSet" priority="8979">
      <iconSet iconSet="3Arrows">
        <cfvo type="percent" val="0"/>
        <cfvo type="percent" val="33"/>
        <cfvo type="percent" val="67"/>
      </iconSet>
    </cfRule>
  </conditionalFormatting>
  <conditionalFormatting sqref="OEZ16">
    <cfRule type="colorScale" priority="11027">
      <colorScale>
        <cfvo type="min"/>
        <cfvo type="max"/>
        <color rgb="FF63BE7B"/>
        <color rgb="FFFCFCFF"/>
      </colorScale>
    </cfRule>
  </conditionalFormatting>
  <conditionalFormatting sqref="OFB16">
    <cfRule type="colorScale" priority="13074">
      <colorScale>
        <cfvo type="min"/>
        <cfvo type="max"/>
        <color rgb="FFFF7128"/>
        <color rgb="FFFFEF9C"/>
      </colorScale>
    </cfRule>
    <cfRule type="colorScale" priority="15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FD16">
    <cfRule type="cellIs" dxfId="3" priority="786" operator="equal">
      <formula>"暂停"</formula>
    </cfRule>
    <cfRule type="cellIs" dxfId="2" priority="2834" operator="equal">
      <formula>"上调"</formula>
    </cfRule>
    <cfRule type="cellIs" dxfId="1" priority="4882" operator="equal">
      <formula>"下调"</formula>
    </cfRule>
    <cfRule type="cellIs" dxfId="0" priority="6930" operator="equal">
      <formula>"不变"</formula>
    </cfRule>
    <cfRule type="iconSet" priority="8978">
      <iconSet iconSet="3Arrows">
        <cfvo type="percent" val="0"/>
        <cfvo type="percent" val="33"/>
        <cfvo type="percent" val="67"/>
      </iconSet>
    </cfRule>
  </conditionalFormatting>
  <conditionalFormatting sqref="OFH16">
    <cfRule type="colorScale" priority="11026">
      <colorScale>
        <cfvo type="min"/>
        <cfvo type="max"/>
        <color rgb="FF63BE7B"/>
        <color rgb="FFFCFCFF"/>
      </colorScale>
    </cfRule>
  </conditionalFormatting>
  <conditionalFormatting sqref="OFJ16">
    <cfRule type="colorScale" priority="13073">
      <colorScale>
        <cfvo type="min"/>
        <cfvo type="max"/>
        <color rgb="FFFF7128"/>
        <color rgb="FFFFEF9C"/>
      </colorScale>
    </cfRule>
    <cfRule type="colorScale" priority="15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FL16">
    <cfRule type="cellIs" dxfId="3" priority="785" operator="equal">
      <formula>"暂停"</formula>
    </cfRule>
    <cfRule type="cellIs" dxfId="2" priority="2833" operator="equal">
      <formula>"上调"</formula>
    </cfRule>
    <cfRule type="cellIs" dxfId="1" priority="4881" operator="equal">
      <formula>"下调"</formula>
    </cfRule>
    <cfRule type="cellIs" dxfId="0" priority="6929" operator="equal">
      <formula>"不变"</formula>
    </cfRule>
    <cfRule type="iconSet" priority="8977">
      <iconSet iconSet="3Arrows">
        <cfvo type="percent" val="0"/>
        <cfvo type="percent" val="33"/>
        <cfvo type="percent" val="67"/>
      </iconSet>
    </cfRule>
  </conditionalFormatting>
  <conditionalFormatting sqref="OFP16">
    <cfRule type="colorScale" priority="11025">
      <colorScale>
        <cfvo type="min"/>
        <cfvo type="max"/>
        <color rgb="FF63BE7B"/>
        <color rgb="FFFCFCFF"/>
      </colorScale>
    </cfRule>
  </conditionalFormatting>
  <conditionalFormatting sqref="OFR16">
    <cfRule type="colorScale" priority="13072">
      <colorScale>
        <cfvo type="min"/>
        <cfvo type="max"/>
        <color rgb="FFFF7128"/>
        <color rgb="FFFFEF9C"/>
      </colorScale>
    </cfRule>
    <cfRule type="colorScale" priority="15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FT16">
    <cfRule type="cellIs" dxfId="3" priority="784" operator="equal">
      <formula>"暂停"</formula>
    </cfRule>
    <cfRule type="cellIs" dxfId="2" priority="2832" operator="equal">
      <formula>"上调"</formula>
    </cfRule>
    <cfRule type="cellIs" dxfId="1" priority="4880" operator="equal">
      <formula>"下调"</formula>
    </cfRule>
    <cfRule type="cellIs" dxfId="0" priority="6928" operator="equal">
      <formula>"不变"</formula>
    </cfRule>
    <cfRule type="iconSet" priority="8976">
      <iconSet iconSet="3Arrows">
        <cfvo type="percent" val="0"/>
        <cfvo type="percent" val="33"/>
        <cfvo type="percent" val="67"/>
      </iconSet>
    </cfRule>
  </conditionalFormatting>
  <conditionalFormatting sqref="OFX16">
    <cfRule type="colorScale" priority="11024">
      <colorScale>
        <cfvo type="min"/>
        <cfvo type="max"/>
        <color rgb="FF63BE7B"/>
        <color rgb="FFFCFCFF"/>
      </colorScale>
    </cfRule>
  </conditionalFormatting>
  <conditionalFormatting sqref="OFZ16">
    <cfRule type="colorScale" priority="13071">
      <colorScale>
        <cfvo type="min"/>
        <cfvo type="max"/>
        <color rgb="FFFF7128"/>
        <color rgb="FFFFEF9C"/>
      </colorScale>
    </cfRule>
    <cfRule type="colorScale" priority="15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GB16">
    <cfRule type="cellIs" dxfId="3" priority="783" operator="equal">
      <formula>"暂停"</formula>
    </cfRule>
    <cfRule type="cellIs" dxfId="2" priority="2831" operator="equal">
      <formula>"上调"</formula>
    </cfRule>
    <cfRule type="cellIs" dxfId="1" priority="4879" operator="equal">
      <formula>"下调"</formula>
    </cfRule>
    <cfRule type="cellIs" dxfId="0" priority="6927" operator="equal">
      <formula>"不变"</formula>
    </cfRule>
    <cfRule type="iconSet" priority="8975">
      <iconSet iconSet="3Arrows">
        <cfvo type="percent" val="0"/>
        <cfvo type="percent" val="33"/>
        <cfvo type="percent" val="67"/>
      </iconSet>
    </cfRule>
  </conditionalFormatting>
  <conditionalFormatting sqref="OGF16">
    <cfRule type="colorScale" priority="11023">
      <colorScale>
        <cfvo type="min"/>
        <cfvo type="max"/>
        <color rgb="FF63BE7B"/>
        <color rgb="FFFCFCFF"/>
      </colorScale>
    </cfRule>
  </conditionalFormatting>
  <conditionalFormatting sqref="OGH16">
    <cfRule type="colorScale" priority="13070">
      <colorScale>
        <cfvo type="min"/>
        <cfvo type="max"/>
        <color rgb="FFFF7128"/>
        <color rgb="FFFFEF9C"/>
      </colorScale>
    </cfRule>
    <cfRule type="colorScale" priority="15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GJ16">
    <cfRule type="cellIs" dxfId="3" priority="782" operator="equal">
      <formula>"暂停"</formula>
    </cfRule>
    <cfRule type="cellIs" dxfId="2" priority="2830" operator="equal">
      <formula>"上调"</formula>
    </cfRule>
    <cfRule type="cellIs" dxfId="1" priority="4878" operator="equal">
      <formula>"下调"</formula>
    </cfRule>
    <cfRule type="cellIs" dxfId="0" priority="6926" operator="equal">
      <formula>"不变"</formula>
    </cfRule>
    <cfRule type="iconSet" priority="8974">
      <iconSet iconSet="3Arrows">
        <cfvo type="percent" val="0"/>
        <cfvo type="percent" val="33"/>
        <cfvo type="percent" val="67"/>
      </iconSet>
    </cfRule>
  </conditionalFormatting>
  <conditionalFormatting sqref="OGN16">
    <cfRule type="colorScale" priority="11022">
      <colorScale>
        <cfvo type="min"/>
        <cfvo type="max"/>
        <color rgb="FF63BE7B"/>
        <color rgb="FFFCFCFF"/>
      </colorScale>
    </cfRule>
  </conditionalFormatting>
  <conditionalFormatting sqref="OGP16">
    <cfRule type="colorScale" priority="13069">
      <colorScale>
        <cfvo type="min"/>
        <cfvo type="max"/>
        <color rgb="FFFF7128"/>
        <color rgb="FFFFEF9C"/>
      </colorScale>
    </cfRule>
    <cfRule type="colorScale" priority="15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GR16">
    <cfRule type="cellIs" dxfId="3" priority="781" operator="equal">
      <formula>"暂停"</formula>
    </cfRule>
    <cfRule type="cellIs" dxfId="2" priority="2829" operator="equal">
      <formula>"上调"</formula>
    </cfRule>
    <cfRule type="cellIs" dxfId="1" priority="4877" operator="equal">
      <formula>"下调"</formula>
    </cfRule>
    <cfRule type="cellIs" dxfId="0" priority="6925" operator="equal">
      <formula>"不变"</formula>
    </cfRule>
    <cfRule type="iconSet" priority="8973">
      <iconSet iconSet="3Arrows">
        <cfvo type="percent" val="0"/>
        <cfvo type="percent" val="33"/>
        <cfvo type="percent" val="67"/>
      </iconSet>
    </cfRule>
  </conditionalFormatting>
  <conditionalFormatting sqref="OGV16">
    <cfRule type="colorScale" priority="11021">
      <colorScale>
        <cfvo type="min"/>
        <cfvo type="max"/>
        <color rgb="FF63BE7B"/>
        <color rgb="FFFCFCFF"/>
      </colorScale>
    </cfRule>
  </conditionalFormatting>
  <conditionalFormatting sqref="OGX16">
    <cfRule type="colorScale" priority="13068">
      <colorScale>
        <cfvo type="min"/>
        <cfvo type="max"/>
        <color rgb="FFFF7128"/>
        <color rgb="FFFFEF9C"/>
      </colorScale>
    </cfRule>
    <cfRule type="colorScale" priority="15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GZ16">
    <cfRule type="cellIs" dxfId="3" priority="780" operator="equal">
      <formula>"暂停"</formula>
    </cfRule>
    <cfRule type="cellIs" dxfId="2" priority="2828" operator="equal">
      <formula>"上调"</formula>
    </cfRule>
    <cfRule type="cellIs" dxfId="1" priority="4876" operator="equal">
      <formula>"下调"</formula>
    </cfRule>
    <cfRule type="cellIs" dxfId="0" priority="6924" operator="equal">
      <formula>"不变"</formula>
    </cfRule>
    <cfRule type="iconSet" priority="8972">
      <iconSet iconSet="3Arrows">
        <cfvo type="percent" val="0"/>
        <cfvo type="percent" val="33"/>
        <cfvo type="percent" val="67"/>
      </iconSet>
    </cfRule>
  </conditionalFormatting>
  <conditionalFormatting sqref="OHD16">
    <cfRule type="colorScale" priority="11020">
      <colorScale>
        <cfvo type="min"/>
        <cfvo type="max"/>
        <color rgb="FF63BE7B"/>
        <color rgb="FFFCFCFF"/>
      </colorScale>
    </cfRule>
  </conditionalFormatting>
  <conditionalFormatting sqref="OHF16">
    <cfRule type="colorScale" priority="13067">
      <colorScale>
        <cfvo type="min"/>
        <cfvo type="max"/>
        <color rgb="FFFF7128"/>
        <color rgb="FFFFEF9C"/>
      </colorScale>
    </cfRule>
    <cfRule type="colorScale" priority="15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HH16">
    <cfRule type="cellIs" dxfId="3" priority="779" operator="equal">
      <formula>"暂停"</formula>
    </cfRule>
    <cfRule type="cellIs" dxfId="2" priority="2827" operator="equal">
      <formula>"上调"</formula>
    </cfRule>
    <cfRule type="cellIs" dxfId="1" priority="4875" operator="equal">
      <formula>"下调"</formula>
    </cfRule>
    <cfRule type="cellIs" dxfId="0" priority="6923" operator="equal">
      <formula>"不变"</formula>
    </cfRule>
    <cfRule type="iconSet" priority="8971">
      <iconSet iconSet="3Arrows">
        <cfvo type="percent" val="0"/>
        <cfvo type="percent" val="33"/>
        <cfvo type="percent" val="67"/>
      </iconSet>
    </cfRule>
  </conditionalFormatting>
  <conditionalFormatting sqref="OHL16">
    <cfRule type="colorScale" priority="11019">
      <colorScale>
        <cfvo type="min"/>
        <cfvo type="max"/>
        <color rgb="FF63BE7B"/>
        <color rgb="FFFCFCFF"/>
      </colorScale>
    </cfRule>
  </conditionalFormatting>
  <conditionalFormatting sqref="OHN16">
    <cfRule type="colorScale" priority="13066">
      <colorScale>
        <cfvo type="min"/>
        <cfvo type="max"/>
        <color rgb="FFFF7128"/>
        <color rgb="FFFFEF9C"/>
      </colorScale>
    </cfRule>
    <cfRule type="colorScale" priority="15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HP16">
    <cfRule type="cellIs" dxfId="3" priority="778" operator="equal">
      <formula>"暂停"</formula>
    </cfRule>
    <cfRule type="cellIs" dxfId="2" priority="2826" operator="equal">
      <formula>"上调"</formula>
    </cfRule>
    <cfRule type="cellIs" dxfId="1" priority="4874" operator="equal">
      <formula>"下调"</formula>
    </cfRule>
    <cfRule type="cellIs" dxfId="0" priority="6922" operator="equal">
      <formula>"不变"</formula>
    </cfRule>
    <cfRule type="iconSet" priority="8970">
      <iconSet iconSet="3Arrows">
        <cfvo type="percent" val="0"/>
        <cfvo type="percent" val="33"/>
        <cfvo type="percent" val="67"/>
      </iconSet>
    </cfRule>
  </conditionalFormatting>
  <conditionalFormatting sqref="OHT16">
    <cfRule type="colorScale" priority="11018">
      <colorScale>
        <cfvo type="min"/>
        <cfvo type="max"/>
        <color rgb="FF63BE7B"/>
        <color rgb="FFFCFCFF"/>
      </colorScale>
    </cfRule>
  </conditionalFormatting>
  <conditionalFormatting sqref="OHV16">
    <cfRule type="colorScale" priority="13065">
      <colorScale>
        <cfvo type="min"/>
        <cfvo type="max"/>
        <color rgb="FFFF7128"/>
        <color rgb="FFFFEF9C"/>
      </colorScale>
    </cfRule>
    <cfRule type="colorScale" priority="15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HX16">
    <cfRule type="cellIs" dxfId="3" priority="777" operator="equal">
      <formula>"暂停"</formula>
    </cfRule>
    <cfRule type="cellIs" dxfId="2" priority="2825" operator="equal">
      <formula>"上调"</formula>
    </cfRule>
    <cfRule type="cellIs" dxfId="1" priority="4873" operator="equal">
      <formula>"下调"</formula>
    </cfRule>
    <cfRule type="cellIs" dxfId="0" priority="6921" operator="equal">
      <formula>"不变"</formula>
    </cfRule>
    <cfRule type="iconSet" priority="8969">
      <iconSet iconSet="3Arrows">
        <cfvo type="percent" val="0"/>
        <cfvo type="percent" val="33"/>
        <cfvo type="percent" val="67"/>
      </iconSet>
    </cfRule>
  </conditionalFormatting>
  <conditionalFormatting sqref="OIB16">
    <cfRule type="colorScale" priority="11017">
      <colorScale>
        <cfvo type="min"/>
        <cfvo type="max"/>
        <color rgb="FF63BE7B"/>
        <color rgb="FFFCFCFF"/>
      </colorScale>
    </cfRule>
  </conditionalFormatting>
  <conditionalFormatting sqref="OID16">
    <cfRule type="colorScale" priority="13064">
      <colorScale>
        <cfvo type="min"/>
        <cfvo type="max"/>
        <color rgb="FFFF7128"/>
        <color rgb="FFFFEF9C"/>
      </colorScale>
    </cfRule>
    <cfRule type="colorScale" priority="15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IF16">
    <cfRule type="cellIs" dxfId="3" priority="776" operator="equal">
      <formula>"暂停"</formula>
    </cfRule>
    <cfRule type="cellIs" dxfId="2" priority="2824" operator="equal">
      <formula>"上调"</formula>
    </cfRule>
    <cfRule type="cellIs" dxfId="1" priority="4872" operator="equal">
      <formula>"下调"</formula>
    </cfRule>
    <cfRule type="cellIs" dxfId="0" priority="6920" operator="equal">
      <formula>"不变"</formula>
    </cfRule>
    <cfRule type="iconSet" priority="8968">
      <iconSet iconSet="3Arrows">
        <cfvo type="percent" val="0"/>
        <cfvo type="percent" val="33"/>
        <cfvo type="percent" val="67"/>
      </iconSet>
    </cfRule>
  </conditionalFormatting>
  <conditionalFormatting sqref="OIJ16">
    <cfRule type="colorScale" priority="11016">
      <colorScale>
        <cfvo type="min"/>
        <cfvo type="max"/>
        <color rgb="FF63BE7B"/>
        <color rgb="FFFCFCFF"/>
      </colorScale>
    </cfRule>
  </conditionalFormatting>
  <conditionalFormatting sqref="OIL16">
    <cfRule type="colorScale" priority="13063">
      <colorScale>
        <cfvo type="min"/>
        <cfvo type="max"/>
        <color rgb="FFFF7128"/>
        <color rgb="FFFFEF9C"/>
      </colorScale>
    </cfRule>
    <cfRule type="colorScale" priority="15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IN16">
    <cfRule type="cellIs" dxfId="3" priority="775" operator="equal">
      <formula>"暂停"</formula>
    </cfRule>
    <cfRule type="cellIs" dxfId="2" priority="2823" operator="equal">
      <formula>"上调"</formula>
    </cfRule>
    <cfRule type="cellIs" dxfId="1" priority="4871" operator="equal">
      <formula>"下调"</formula>
    </cfRule>
    <cfRule type="cellIs" dxfId="0" priority="6919" operator="equal">
      <formula>"不变"</formula>
    </cfRule>
    <cfRule type="iconSet" priority="8967">
      <iconSet iconSet="3Arrows">
        <cfvo type="percent" val="0"/>
        <cfvo type="percent" val="33"/>
        <cfvo type="percent" val="67"/>
      </iconSet>
    </cfRule>
  </conditionalFormatting>
  <conditionalFormatting sqref="OIR16">
    <cfRule type="colorScale" priority="11015">
      <colorScale>
        <cfvo type="min"/>
        <cfvo type="max"/>
        <color rgb="FF63BE7B"/>
        <color rgb="FFFCFCFF"/>
      </colorScale>
    </cfRule>
  </conditionalFormatting>
  <conditionalFormatting sqref="OIT16">
    <cfRule type="colorScale" priority="13062">
      <colorScale>
        <cfvo type="min"/>
        <cfvo type="max"/>
        <color rgb="FFFF7128"/>
        <color rgb="FFFFEF9C"/>
      </colorScale>
    </cfRule>
    <cfRule type="colorScale" priority="15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IV16">
    <cfRule type="cellIs" dxfId="3" priority="774" operator="equal">
      <formula>"暂停"</formula>
    </cfRule>
    <cfRule type="cellIs" dxfId="2" priority="2822" operator="equal">
      <formula>"上调"</formula>
    </cfRule>
    <cfRule type="cellIs" dxfId="1" priority="4870" operator="equal">
      <formula>"下调"</formula>
    </cfRule>
    <cfRule type="cellIs" dxfId="0" priority="6918" operator="equal">
      <formula>"不变"</formula>
    </cfRule>
    <cfRule type="iconSet" priority="8966">
      <iconSet iconSet="3Arrows">
        <cfvo type="percent" val="0"/>
        <cfvo type="percent" val="33"/>
        <cfvo type="percent" val="67"/>
      </iconSet>
    </cfRule>
  </conditionalFormatting>
  <conditionalFormatting sqref="OIZ16">
    <cfRule type="colorScale" priority="11014">
      <colorScale>
        <cfvo type="min"/>
        <cfvo type="max"/>
        <color rgb="FF63BE7B"/>
        <color rgb="FFFCFCFF"/>
      </colorScale>
    </cfRule>
  </conditionalFormatting>
  <conditionalFormatting sqref="OJB16">
    <cfRule type="colorScale" priority="13061">
      <colorScale>
        <cfvo type="min"/>
        <cfvo type="max"/>
        <color rgb="FFFF7128"/>
        <color rgb="FFFFEF9C"/>
      </colorScale>
    </cfRule>
    <cfRule type="colorScale" priority="15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JD16">
    <cfRule type="cellIs" dxfId="3" priority="773" operator="equal">
      <formula>"暂停"</formula>
    </cfRule>
    <cfRule type="cellIs" dxfId="2" priority="2821" operator="equal">
      <formula>"上调"</formula>
    </cfRule>
    <cfRule type="cellIs" dxfId="1" priority="4869" operator="equal">
      <formula>"下调"</formula>
    </cfRule>
    <cfRule type="cellIs" dxfId="0" priority="6917" operator="equal">
      <formula>"不变"</formula>
    </cfRule>
    <cfRule type="iconSet" priority="8965">
      <iconSet iconSet="3Arrows">
        <cfvo type="percent" val="0"/>
        <cfvo type="percent" val="33"/>
        <cfvo type="percent" val="67"/>
      </iconSet>
    </cfRule>
  </conditionalFormatting>
  <conditionalFormatting sqref="OJH16">
    <cfRule type="colorScale" priority="11013">
      <colorScale>
        <cfvo type="min"/>
        <cfvo type="max"/>
        <color rgb="FF63BE7B"/>
        <color rgb="FFFCFCFF"/>
      </colorScale>
    </cfRule>
  </conditionalFormatting>
  <conditionalFormatting sqref="OJJ16">
    <cfRule type="colorScale" priority="13060">
      <colorScale>
        <cfvo type="min"/>
        <cfvo type="max"/>
        <color rgb="FFFF7128"/>
        <color rgb="FFFFEF9C"/>
      </colorScale>
    </cfRule>
    <cfRule type="colorScale" priority="15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JL16">
    <cfRule type="cellIs" dxfId="3" priority="772" operator="equal">
      <formula>"暂停"</formula>
    </cfRule>
    <cfRule type="cellIs" dxfId="2" priority="2820" operator="equal">
      <formula>"上调"</formula>
    </cfRule>
    <cfRule type="cellIs" dxfId="1" priority="4868" operator="equal">
      <formula>"下调"</formula>
    </cfRule>
    <cfRule type="cellIs" dxfId="0" priority="6916" operator="equal">
      <formula>"不变"</formula>
    </cfRule>
    <cfRule type="iconSet" priority="8964">
      <iconSet iconSet="3Arrows">
        <cfvo type="percent" val="0"/>
        <cfvo type="percent" val="33"/>
        <cfvo type="percent" val="67"/>
      </iconSet>
    </cfRule>
  </conditionalFormatting>
  <conditionalFormatting sqref="OJP16">
    <cfRule type="colorScale" priority="11012">
      <colorScale>
        <cfvo type="min"/>
        <cfvo type="max"/>
        <color rgb="FF63BE7B"/>
        <color rgb="FFFCFCFF"/>
      </colorScale>
    </cfRule>
  </conditionalFormatting>
  <conditionalFormatting sqref="OJR16">
    <cfRule type="colorScale" priority="13059">
      <colorScale>
        <cfvo type="min"/>
        <cfvo type="max"/>
        <color rgb="FFFF7128"/>
        <color rgb="FFFFEF9C"/>
      </colorScale>
    </cfRule>
    <cfRule type="colorScale" priority="15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JT16">
    <cfRule type="cellIs" dxfId="3" priority="771" operator="equal">
      <formula>"暂停"</formula>
    </cfRule>
    <cfRule type="cellIs" dxfId="2" priority="2819" operator="equal">
      <formula>"上调"</formula>
    </cfRule>
    <cfRule type="cellIs" dxfId="1" priority="4867" operator="equal">
      <formula>"下调"</formula>
    </cfRule>
    <cfRule type="cellIs" dxfId="0" priority="6915" operator="equal">
      <formula>"不变"</formula>
    </cfRule>
    <cfRule type="iconSet" priority="8963">
      <iconSet iconSet="3Arrows">
        <cfvo type="percent" val="0"/>
        <cfvo type="percent" val="33"/>
        <cfvo type="percent" val="67"/>
      </iconSet>
    </cfRule>
  </conditionalFormatting>
  <conditionalFormatting sqref="OJX16">
    <cfRule type="colorScale" priority="11011">
      <colorScale>
        <cfvo type="min"/>
        <cfvo type="max"/>
        <color rgb="FF63BE7B"/>
        <color rgb="FFFCFCFF"/>
      </colorScale>
    </cfRule>
  </conditionalFormatting>
  <conditionalFormatting sqref="OJZ16">
    <cfRule type="colorScale" priority="13058">
      <colorScale>
        <cfvo type="min"/>
        <cfvo type="max"/>
        <color rgb="FFFF7128"/>
        <color rgb="FFFFEF9C"/>
      </colorScale>
    </cfRule>
    <cfRule type="colorScale" priority="15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KB16">
    <cfRule type="cellIs" dxfId="3" priority="770" operator="equal">
      <formula>"暂停"</formula>
    </cfRule>
    <cfRule type="cellIs" dxfId="2" priority="2818" operator="equal">
      <formula>"上调"</formula>
    </cfRule>
    <cfRule type="cellIs" dxfId="1" priority="4866" operator="equal">
      <formula>"下调"</formula>
    </cfRule>
    <cfRule type="cellIs" dxfId="0" priority="6914" operator="equal">
      <formula>"不变"</formula>
    </cfRule>
    <cfRule type="iconSet" priority="8962">
      <iconSet iconSet="3Arrows">
        <cfvo type="percent" val="0"/>
        <cfvo type="percent" val="33"/>
        <cfvo type="percent" val="67"/>
      </iconSet>
    </cfRule>
  </conditionalFormatting>
  <conditionalFormatting sqref="OKF16">
    <cfRule type="colorScale" priority="11010">
      <colorScale>
        <cfvo type="min"/>
        <cfvo type="max"/>
        <color rgb="FF63BE7B"/>
        <color rgb="FFFCFCFF"/>
      </colorScale>
    </cfRule>
  </conditionalFormatting>
  <conditionalFormatting sqref="OKH16">
    <cfRule type="colorScale" priority="13057">
      <colorScale>
        <cfvo type="min"/>
        <cfvo type="max"/>
        <color rgb="FFFF7128"/>
        <color rgb="FFFFEF9C"/>
      </colorScale>
    </cfRule>
    <cfRule type="colorScale" priority="15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KJ16">
    <cfRule type="cellIs" dxfId="3" priority="769" operator="equal">
      <formula>"暂停"</formula>
    </cfRule>
    <cfRule type="cellIs" dxfId="2" priority="2817" operator="equal">
      <formula>"上调"</formula>
    </cfRule>
    <cfRule type="cellIs" dxfId="1" priority="4865" operator="equal">
      <formula>"下调"</formula>
    </cfRule>
    <cfRule type="cellIs" dxfId="0" priority="6913" operator="equal">
      <formula>"不变"</formula>
    </cfRule>
    <cfRule type="iconSet" priority="8961">
      <iconSet iconSet="3Arrows">
        <cfvo type="percent" val="0"/>
        <cfvo type="percent" val="33"/>
        <cfvo type="percent" val="67"/>
      </iconSet>
    </cfRule>
  </conditionalFormatting>
  <conditionalFormatting sqref="OKN16">
    <cfRule type="colorScale" priority="11009">
      <colorScale>
        <cfvo type="min"/>
        <cfvo type="max"/>
        <color rgb="FF63BE7B"/>
        <color rgb="FFFCFCFF"/>
      </colorScale>
    </cfRule>
  </conditionalFormatting>
  <conditionalFormatting sqref="OKP16">
    <cfRule type="colorScale" priority="13056">
      <colorScale>
        <cfvo type="min"/>
        <cfvo type="max"/>
        <color rgb="FFFF7128"/>
        <color rgb="FFFFEF9C"/>
      </colorScale>
    </cfRule>
    <cfRule type="colorScale" priority="15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KR16">
    <cfRule type="cellIs" dxfId="3" priority="768" operator="equal">
      <formula>"暂停"</formula>
    </cfRule>
    <cfRule type="cellIs" dxfId="2" priority="2816" operator="equal">
      <formula>"上调"</formula>
    </cfRule>
    <cfRule type="cellIs" dxfId="1" priority="4864" operator="equal">
      <formula>"下调"</formula>
    </cfRule>
    <cfRule type="cellIs" dxfId="0" priority="6912" operator="equal">
      <formula>"不变"</formula>
    </cfRule>
    <cfRule type="iconSet" priority="8960">
      <iconSet iconSet="3Arrows">
        <cfvo type="percent" val="0"/>
        <cfvo type="percent" val="33"/>
        <cfvo type="percent" val="67"/>
      </iconSet>
    </cfRule>
  </conditionalFormatting>
  <conditionalFormatting sqref="OKV16">
    <cfRule type="colorScale" priority="11008">
      <colorScale>
        <cfvo type="min"/>
        <cfvo type="max"/>
        <color rgb="FF63BE7B"/>
        <color rgb="FFFCFCFF"/>
      </colorScale>
    </cfRule>
  </conditionalFormatting>
  <conditionalFormatting sqref="OKX16">
    <cfRule type="colorScale" priority="13055">
      <colorScale>
        <cfvo type="min"/>
        <cfvo type="max"/>
        <color rgb="FFFF7128"/>
        <color rgb="FFFFEF9C"/>
      </colorScale>
    </cfRule>
    <cfRule type="colorScale" priority="15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KZ16">
    <cfRule type="cellIs" dxfId="3" priority="767" operator="equal">
      <formula>"暂停"</formula>
    </cfRule>
    <cfRule type="cellIs" dxfId="2" priority="2815" operator="equal">
      <formula>"上调"</formula>
    </cfRule>
    <cfRule type="cellIs" dxfId="1" priority="4863" operator="equal">
      <formula>"下调"</formula>
    </cfRule>
    <cfRule type="cellIs" dxfId="0" priority="6911" operator="equal">
      <formula>"不变"</formula>
    </cfRule>
    <cfRule type="iconSet" priority="8959">
      <iconSet iconSet="3Arrows">
        <cfvo type="percent" val="0"/>
        <cfvo type="percent" val="33"/>
        <cfvo type="percent" val="67"/>
      </iconSet>
    </cfRule>
  </conditionalFormatting>
  <conditionalFormatting sqref="OLD16">
    <cfRule type="colorScale" priority="11007">
      <colorScale>
        <cfvo type="min"/>
        <cfvo type="max"/>
        <color rgb="FF63BE7B"/>
        <color rgb="FFFCFCFF"/>
      </colorScale>
    </cfRule>
  </conditionalFormatting>
  <conditionalFormatting sqref="OLF16">
    <cfRule type="colorScale" priority="13054">
      <colorScale>
        <cfvo type="min"/>
        <cfvo type="max"/>
        <color rgb="FFFF7128"/>
        <color rgb="FFFFEF9C"/>
      </colorScale>
    </cfRule>
    <cfRule type="colorScale" priority="15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LH16">
    <cfRule type="cellIs" dxfId="3" priority="766" operator="equal">
      <formula>"暂停"</formula>
    </cfRule>
    <cfRule type="cellIs" dxfId="2" priority="2814" operator="equal">
      <formula>"上调"</formula>
    </cfRule>
    <cfRule type="cellIs" dxfId="1" priority="4862" operator="equal">
      <formula>"下调"</formula>
    </cfRule>
    <cfRule type="cellIs" dxfId="0" priority="6910" operator="equal">
      <formula>"不变"</formula>
    </cfRule>
    <cfRule type="iconSet" priority="8958">
      <iconSet iconSet="3Arrows">
        <cfvo type="percent" val="0"/>
        <cfvo type="percent" val="33"/>
        <cfvo type="percent" val="67"/>
      </iconSet>
    </cfRule>
  </conditionalFormatting>
  <conditionalFormatting sqref="OLL16">
    <cfRule type="colorScale" priority="11006">
      <colorScale>
        <cfvo type="min"/>
        <cfvo type="max"/>
        <color rgb="FF63BE7B"/>
        <color rgb="FFFCFCFF"/>
      </colorScale>
    </cfRule>
  </conditionalFormatting>
  <conditionalFormatting sqref="OLN16">
    <cfRule type="colorScale" priority="13053">
      <colorScale>
        <cfvo type="min"/>
        <cfvo type="max"/>
        <color rgb="FFFF7128"/>
        <color rgb="FFFFEF9C"/>
      </colorScale>
    </cfRule>
    <cfRule type="colorScale" priority="15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LP16">
    <cfRule type="cellIs" dxfId="3" priority="765" operator="equal">
      <formula>"暂停"</formula>
    </cfRule>
    <cfRule type="cellIs" dxfId="2" priority="2813" operator="equal">
      <formula>"上调"</formula>
    </cfRule>
    <cfRule type="cellIs" dxfId="1" priority="4861" operator="equal">
      <formula>"下调"</formula>
    </cfRule>
    <cfRule type="cellIs" dxfId="0" priority="6909" operator="equal">
      <formula>"不变"</formula>
    </cfRule>
    <cfRule type="iconSet" priority="8957">
      <iconSet iconSet="3Arrows">
        <cfvo type="percent" val="0"/>
        <cfvo type="percent" val="33"/>
        <cfvo type="percent" val="67"/>
      </iconSet>
    </cfRule>
  </conditionalFormatting>
  <conditionalFormatting sqref="OLT16">
    <cfRule type="colorScale" priority="11005">
      <colorScale>
        <cfvo type="min"/>
        <cfvo type="max"/>
        <color rgb="FF63BE7B"/>
        <color rgb="FFFCFCFF"/>
      </colorScale>
    </cfRule>
  </conditionalFormatting>
  <conditionalFormatting sqref="OLV16">
    <cfRule type="colorScale" priority="13052">
      <colorScale>
        <cfvo type="min"/>
        <cfvo type="max"/>
        <color rgb="FFFF7128"/>
        <color rgb="FFFFEF9C"/>
      </colorScale>
    </cfRule>
    <cfRule type="colorScale" priority="15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LX16">
    <cfRule type="cellIs" dxfId="3" priority="764" operator="equal">
      <formula>"暂停"</formula>
    </cfRule>
    <cfRule type="cellIs" dxfId="2" priority="2812" operator="equal">
      <formula>"上调"</formula>
    </cfRule>
    <cfRule type="cellIs" dxfId="1" priority="4860" operator="equal">
      <formula>"下调"</formula>
    </cfRule>
    <cfRule type="cellIs" dxfId="0" priority="6908" operator="equal">
      <formula>"不变"</formula>
    </cfRule>
    <cfRule type="iconSet" priority="8956">
      <iconSet iconSet="3Arrows">
        <cfvo type="percent" val="0"/>
        <cfvo type="percent" val="33"/>
        <cfvo type="percent" val="67"/>
      </iconSet>
    </cfRule>
  </conditionalFormatting>
  <conditionalFormatting sqref="OMB16">
    <cfRule type="colorScale" priority="11004">
      <colorScale>
        <cfvo type="min"/>
        <cfvo type="max"/>
        <color rgb="FF63BE7B"/>
        <color rgb="FFFCFCFF"/>
      </colorScale>
    </cfRule>
  </conditionalFormatting>
  <conditionalFormatting sqref="OMD16">
    <cfRule type="colorScale" priority="13051">
      <colorScale>
        <cfvo type="min"/>
        <cfvo type="max"/>
        <color rgb="FFFF7128"/>
        <color rgb="FFFFEF9C"/>
      </colorScale>
    </cfRule>
    <cfRule type="colorScale" priority="150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MF16">
    <cfRule type="cellIs" dxfId="3" priority="763" operator="equal">
      <formula>"暂停"</formula>
    </cfRule>
    <cfRule type="cellIs" dxfId="2" priority="2811" operator="equal">
      <formula>"上调"</formula>
    </cfRule>
    <cfRule type="cellIs" dxfId="1" priority="4859" operator="equal">
      <formula>"下调"</formula>
    </cfRule>
    <cfRule type="cellIs" dxfId="0" priority="6907" operator="equal">
      <formula>"不变"</formula>
    </cfRule>
    <cfRule type="iconSet" priority="8955">
      <iconSet iconSet="3Arrows">
        <cfvo type="percent" val="0"/>
        <cfvo type="percent" val="33"/>
        <cfvo type="percent" val="67"/>
      </iconSet>
    </cfRule>
  </conditionalFormatting>
  <conditionalFormatting sqref="OMJ16">
    <cfRule type="colorScale" priority="11003">
      <colorScale>
        <cfvo type="min"/>
        <cfvo type="max"/>
        <color rgb="FF63BE7B"/>
        <color rgb="FFFCFCFF"/>
      </colorScale>
    </cfRule>
  </conditionalFormatting>
  <conditionalFormatting sqref="OML16">
    <cfRule type="colorScale" priority="13050">
      <colorScale>
        <cfvo type="min"/>
        <cfvo type="max"/>
        <color rgb="FFFF7128"/>
        <color rgb="FFFFEF9C"/>
      </colorScale>
    </cfRule>
    <cfRule type="colorScale" priority="150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MN16">
    <cfRule type="cellIs" dxfId="3" priority="762" operator="equal">
      <formula>"暂停"</formula>
    </cfRule>
    <cfRule type="cellIs" dxfId="2" priority="2810" operator="equal">
      <formula>"上调"</formula>
    </cfRule>
    <cfRule type="cellIs" dxfId="1" priority="4858" operator="equal">
      <formula>"下调"</formula>
    </cfRule>
    <cfRule type="cellIs" dxfId="0" priority="6906" operator="equal">
      <formula>"不变"</formula>
    </cfRule>
    <cfRule type="iconSet" priority="8954">
      <iconSet iconSet="3Arrows">
        <cfvo type="percent" val="0"/>
        <cfvo type="percent" val="33"/>
        <cfvo type="percent" val="67"/>
      </iconSet>
    </cfRule>
  </conditionalFormatting>
  <conditionalFormatting sqref="OMR16">
    <cfRule type="colorScale" priority="11002">
      <colorScale>
        <cfvo type="min"/>
        <cfvo type="max"/>
        <color rgb="FF63BE7B"/>
        <color rgb="FFFCFCFF"/>
      </colorScale>
    </cfRule>
  </conditionalFormatting>
  <conditionalFormatting sqref="OMT16">
    <cfRule type="colorScale" priority="13049">
      <colorScale>
        <cfvo type="min"/>
        <cfvo type="max"/>
        <color rgb="FFFF7128"/>
        <color rgb="FFFFEF9C"/>
      </colorScale>
    </cfRule>
    <cfRule type="colorScale" priority="150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MV16">
    <cfRule type="cellIs" dxfId="3" priority="761" operator="equal">
      <formula>"暂停"</formula>
    </cfRule>
    <cfRule type="cellIs" dxfId="2" priority="2809" operator="equal">
      <formula>"上调"</formula>
    </cfRule>
    <cfRule type="cellIs" dxfId="1" priority="4857" operator="equal">
      <formula>"下调"</formula>
    </cfRule>
    <cfRule type="cellIs" dxfId="0" priority="6905" operator="equal">
      <formula>"不变"</formula>
    </cfRule>
    <cfRule type="iconSet" priority="8953">
      <iconSet iconSet="3Arrows">
        <cfvo type="percent" val="0"/>
        <cfvo type="percent" val="33"/>
        <cfvo type="percent" val="67"/>
      </iconSet>
    </cfRule>
  </conditionalFormatting>
  <conditionalFormatting sqref="OMZ16">
    <cfRule type="colorScale" priority="11001">
      <colorScale>
        <cfvo type="min"/>
        <cfvo type="max"/>
        <color rgb="FF63BE7B"/>
        <color rgb="FFFCFCFF"/>
      </colorScale>
    </cfRule>
  </conditionalFormatting>
  <conditionalFormatting sqref="ONB16">
    <cfRule type="colorScale" priority="13048">
      <colorScale>
        <cfvo type="min"/>
        <cfvo type="max"/>
        <color rgb="FFFF7128"/>
        <color rgb="FFFFEF9C"/>
      </colorScale>
    </cfRule>
    <cfRule type="colorScale" priority="150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ND16">
    <cfRule type="cellIs" dxfId="3" priority="760" operator="equal">
      <formula>"暂停"</formula>
    </cfRule>
    <cfRule type="cellIs" dxfId="2" priority="2808" operator="equal">
      <formula>"上调"</formula>
    </cfRule>
    <cfRule type="cellIs" dxfId="1" priority="4856" operator="equal">
      <formula>"下调"</formula>
    </cfRule>
    <cfRule type="cellIs" dxfId="0" priority="6904" operator="equal">
      <formula>"不变"</formula>
    </cfRule>
    <cfRule type="iconSet" priority="8952">
      <iconSet iconSet="3Arrows">
        <cfvo type="percent" val="0"/>
        <cfvo type="percent" val="33"/>
        <cfvo type="percent" val="67"/>
      </iconSet>
    </cfRule>
  </conditionalFormatting>
  <conditionalFormatting sqref="ONH16">
    <cfRule type="colorScale" priority="11000">
      <colorScale>
        <cfvo type="min"/>
        <cfvo type="max"/>
        <color rgb="FF63BE7B"/>
        <color rgb="FFFCFCFF"/>
      </colorScale>
    </cfRule>
  </conditionalFormatting>
  <conditionalFormatting sqref="ONJ16">
    <cfRule type="colorScale" priority="13047">
      <colorScale>
        <cfvo type="min"/>
        <cfvo type="max"/>
        <color rgb="FFFF7128"/>
        <color rgb="FFFFEF9C"/>
      </colorScale>
    </cfRule>
    <cfRule type="colorScale" priority="150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NL16">
    <cfRule type="cellIs" dxfId="3" priority="759" operator="equal">
      <formula>"暂停"</formula>
    </cfRule>
    <cfRule type="cellIs" dxfId="2" priority="2807" operator="equal">
      <formula>"上调"</formula>
    </cfRule>
    <cfRule type="cellIs" dxfId="1" priority="4855" operator="equal">
      <formula>"下调"</formula>
    </cfRule>
    <cfRule type="cellIs" dxfId="0" priority="6903" operator="equal">
      <formula>"不变"</formula>
    </cfRule>
    <cfRule type="iconSet" priority="8951">
      <iconSet iconSet="3Arrows">
        <cfvo type="percent" val="0"/>
        <cfvo type="percent" val="33"/>
        <cfvo type="percent" val="67"/>
      </iconSet>
    </cfRule>
  </conditionalFormatting>
  <conditionalFormatting sqref="ONP16">
    <cfRule type="colorScale" priority="10999">
      <colorScale>
        <cfvo type="min"/>
        <cfvo type="max"/>
        <color rgb="FF63BE7B"/>
        <color rgb="FFFCFCFF"/>
      </colorScale>
    </cfRule>
  </conditionalFormatting>
  <conditionalFormatting sqref="ONR16">
    <cfRule type="colorScale" priority="13046">
      <colorScale>
        <cfvo type="min"/>
        <cfvo type="max"/>
        <color rgb="FFFF7128"/>
        <color rgb="FFFFEF9C"/>
      </colorScale>
    </cfRule>
    <cfRule type="colorScale" priority="150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NT16">
    <cfRule type="cellIs" dxfId="3" priority="758" operator="equal">
      <formula>"暂停"</formula>
    </cfRule>
    <cfRule type="cellIs" dxfId="2" priority="2806" operator="equal">
      <formula>"上调"</formula>
    </cfRule>
    <cfRule type="cellIs" dxfId="1" priority="4854" operator="equal">
      <formula>"下调"</formula>
    </cfRule>
    <cfRule type="cellIs" dxfId="0" priority="6902" operator="equal">
      <formula>"不变"</formula>
    </cfRule>
    <cfRule type="iconSet" priority="8950">
      <iconSet iconSet="3Arrows">
        <cfvo type="percent" val="0"/>
        <cfvo type="percent" val="33"/>
        <cfvo type="percent" val="67"/>
      </iconSet>
    </cfRule>
  </conditionalFormatting>
  <conditionalFormatting sqref="ONX16">
    <cfRule type="colorScale" priority="10998">
      <colorScale>
        <cfvo type="min"/>
        <cfvo type="max"/>
        <color rgb="FF63BE7B"/>
        <color rgb="FFFCFCFF"/>
      </colorScale>
    </cfRule>
  </conditionalFormatting>
  <conditionalFormatting sqref="ONZ16">
    <cfRule type="colorScale" priority="13045">
      <colorScale>
        <cfvo type="min"/>
        <cfvo type="max"/>
        <color rgb="FFFF7128"/>
        <color rgb="FFFFEF9C"/>
      </colorScale>
    </cfRule>
    <cfRule type="colorScale" priority="150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OB16">
    <cfRule type="cellIs" dxfId="3" priority="757" operator="equal">
      <formula>"暂停"</formula>
    </cfRule>
    <cfRule type="cellIs" dxfId="2" priority="2805" operator="equal">
      <formula>"上调"</formula>
    </cfRule>
    <cfRule type="cellIs" dxfId="1" priority="4853" operator="equal">
      <formula>"下调"</formula>
    </cfRule>
    <cfRule type="cellIs" dxfId="0" priority="6901" operator="equal">
      <formula>"不变"</formula>
    </cfRule>
    <cfRule type="iconSet" priority="8949">
      <iconSet iconSet="3Arrows">
        <cfvo type="percent" val="0"/>
        <cfvo type="percent" val="33"/>
        <cfvo type="percent" val="67"/>
      </iconSet>
    </cfRule>
  </conditionalFormatting>
  <conditionalFormatting sqref="OOF16">
    <cfRule type="colorScale" priority="10997">
      <colorScale>
        <cfvo type="min"/>
        <cfvo type="max"/>
        <color rgb="FF63BE7B"/>
        <color rgb="FFFCFCFF"/>
      </colorScale>
    </cfRule>
  </conditionalFormatting>
  <conditionalFormatting sqref="OOH16">
    <cfRule type="colorScale" priority="13044">
      <colorScale>
        <cfvo type="min"/>
        <cfvo type="max"/>
        <color rgb="FFFF7128"/>
        <color rgb="FFFFEF9C"/>
      </colorScale>
    </cfRule>
    <cfRule type="colorScale" priority="150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OJ16">
    <cfRule type="cellIs" dxfId="3" priority="756" operator="equal">
      <formula>"暂停"</formula>
    </cfRule>
    <cfRule type="cellIs" dxfId="2" priority="2804" operator="equal">
      <formula>"上调"</formula>
    </cfRule>
    <cfRule type="cellIs" dxfId="1" priority="4852" operator="equal">
      <formula>"下调"</formula>
    </cfRule>
    <cfRule type="cellIs" dxfId="0" priority="6900" operator="equal">
      <formula>"不变"</formula>
    </cfRule>
    <cfRule type="iconSet" priority="8948">
      <iconSet iconSet="3Arrows">
        <cfvo type="percent" val="0"/>
        <cfvo type="percent" val="33"/>
        <cfvo type="percent" val="67"/>
      </iconSet>
    </cfRule>
  </conditionalFormatting>
  <conditionalFormatting sqref="OON16">
    <cfRule type="colorScale" priority="10996">
      <colorScale>
        <cfvo type="min"/>
        <cfvo type="max"/>
        <color rgb="FF63BE7B"/>
        <color rgb="FFFCFCFF"/>
      </colorScale>
    </cfRule>
  </conditionalFormatting>
  <conditionalFormatting sqref="OOP16">
    <cfRule type="colorScale" priority="13043">
      <colorScale>
        <cfvo type="min"/>
        <cfvo type="max"/>
        <color rgb="FFFF7128"/>
        <color rgb="FFFFEF9C"/>
      </colorScale>
    </cfRule>
    <cfRule type="colorScale" priority="150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OR16">
    <cfRule type="cellIs" dxfId="3" priority="755" operator="equal">
      <formula>"暂停"</formula>
    </cfRule>
    <cfRule type="cellIs" dxfId="2" priority="2803" operator="equal">
      <formula>"上调"</formula>
    </cfRule>
    <cfRule type="cellIs" dxfId="1" priority="4851" operator="equal">
      <formula>"下调"</formula>
    </cfRule>
    <cfRule type="cellIs" dxfId="0" priority="6899" operator="equal">
      <formula>"不变"</formula>
    </cfRule>
    <cfRule type="iconSet" priority="8947">
      <iconSet iconSet="3Arrows">
        <cfvo type="percent" val="0"/>
        <cfvo type="percent" val="33"/>
        <cfvo type="percent" val="67"/>
      </iconSet>
    </cfRule>
  </conditionalFormatting>
  <conditionalFormatting sqref="OOV16">
    <cfRule type="colorScale" priority="10995">
      <colorScale>
        <cfvo type="min"/>
        <cfvo type="max"/>
        <color rgb="FF63BE7B"/>
        <color rgb="FFFCFCFF"/>
      </colorScale>
    </cfRule>
  </conditionalFormatting>
  <conditionalFormatting sqref="OOX16">
    <cfRule type="colorScale" priority="13042">
      <colorScale>
        <cfvo type="min"/>
        <cfvo type="max"/>
        <color rgb="FFFF7128"/>
        <color rgb="FFFFEF9C"/>
      </colorScale>
    </cfRule>
    <cfRule type="colorScale" priority="150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OZ16">
    <cfRule type="cellIs" dxfId="3" priority="754" operator="equal">
      <formula>"暂停"</formula>
    </cfRule>
    <cfRule type="cellIs" dxfId="2" priority="2802" operator="equal">
      <formula>"上调"</formula>
    </cfRule>
    <cfRule type="cellIs" dxfId="1" priority="4850" operator="equal">
      <formula>"下调"</formula>
    </cfRule>
    <cfRule type="cellIs" dxfId="0" priority="6898" operator="equal">
      <formula>"不变"</formula>
    </cfRule>
    <cfRule type="iconSet" priority="8946">
      <iconSet iconSet="3Arrows">
        <cfvo type="percent" val="0"/>
        <cfvo type="percent" val="33"/>
        <cfvo type="percent" val="67"/>
      </iconSet>
    </cfRule>
  </conditionalFormatting>
  <conditionalFormatting sqref="OPD16">
    <cfRule type="colorScale" priority="10994">
      <colorScale>
        <cfvo type="min"/>
        <cfvo type="max"/>
        <color rgb="FF63BE7B"/>
        <color rgb="FFFCFCFF"/>
      </colorScale>
    </cfRule>
  </conditionalFormatting>
  <conditionalFormatting sqref="OPF16">
    <cfRule type="colorScale" priority="13041">
      <colorScale>
        <cfvo type="min"/>
        <cfvo type="max"/>
        <color rgb="FFFF7128"/>
        <color rgb="FFFFEF9C"/>
      </colorScale>
    </cfRule>
    <cfRule type="colorScale" priority="150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PH16">
    <cfRule type="cellIs" dxfId="3" priority="753" operator="equal">
      <formula>"暂停"</formula>
    </cfRule>
    <cfRule type="cellIs" dxfId="2" priority="2801" operator="equal">
      <formula>"上调"</formula>
    </cfRule>
    <cfRule type="cellIs" dxfId="1" priority="4849" operator="equal">
      <formula>"下调"</formula>
    </cfRule>
    <cfRule type="cellIs" dxfId="0" priority="6897" operator="equal">
      <formula>"不变"</formula>
    </cfRule>
    <cfRule type="iconSet" priority="8945">
      <iconSet iconSet="3Arrows">
        <cfvo type="percent" val="0"/>
        <cfvo type="percent" val="33"/>
        <cfvo type="percent" val="67"/>
      </iconSet>
    </cfRule>
  </conditionalFormatting>
  <conditionalFormatting sqref="OPL16">
    <cfRule type="colorScale" priority="10993">
      <colorScale>
        <cfvo type="min"/>
        <cfvo type="max"/>
        <color rgb="FF63BE7B"/>
        <color rgb="FFFCFCFF"/>
      </colorScale>
    </cfRule>
  </conditionalFormatting>
  <conditionalFormatting sqref="OPN16">
    <cfRule type="colorScale" priority="13040">
      <colorScale>
        <cfvo type="min"/>
        <cfvo type="max"/>
        <color rgb="FFFF7128"/>
        <color rgb="FFFFEF9C"/>
      </colorScale>
    </cfRule>
    <cfRule type="colorScale" priority="150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PP16">
    <cfRule type="cellIs" dxfId="3" priority="752" operator="equal">
      <formula>"暂停"</formula>
    </cfRule>
    <cfRule type="cellIs" dxfId="2" priority="2800" operator="equal">
      <formula>"上调"</formula>
    </cfRule>
    <cfRule type="cellIs" dxfId="1" priority="4848" operator="equal">
      <formula>"下调"</formula>
    </cfRule>
    <cfRule type="cellIs" dxfId="0" priority="6896" operator="equal">
      <formula>"不变"</formula>
    </cfRule>
    <cfRule type="iconSet" priority="8944">
      <iconSet iconSet="3Arrows">
        <cfvo type="percent" val="0"/>
        <cfvo type="percent" val="33"/>
        <cfvo type="percent" val="67"/>
      </iconSet>
    </cfRule>
  </conditionalFormatting>
  <conditionalFormatting sqref="OPT16">
    <cfRule type="colorScale" priority="10992">
      <colorScale>
        <cfvo type="min"/>
        <cfvo type="max"/>
        <color rgb="FF63BE7B"/>
        <color rgb="FFFCFCFF"/>
      </colorScale>
    </cfRule>
  </conditionalFormatting>
  <conditionalFormatting sqref="OPV16">
    <cfRule type="colorScale" priority="13039">
      <colorScale>
        <cfvo type="min"/>
        <cfvo type="max"/>
        <color rgb="FFFF7128"/>
        <color rgb="FFFFEF9C"/>
      </colorScale>
    </cfRule>
    <cfRule type="colorScale" priority="150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PX16">
    <cfRule type="cellIs" dxfId="3" priority="751" operator="equal">
      <formula>"暂停"</formula>
    </cfRule>
    <cfRule type="cellIs" dxfId="2" priority="2799" operator="equal">
      <formula>"上调"</formula>
    </cfRule>
    <cfRule type="cellIs" dxfId="1" priority="4847" operator="equal">
      <formula>"下调"</formula>
    </cfRule>
    <cfRule type="cellIs" dxfId="0" priority="6895" operator="equal">
      <formula>"不变"</formula>
    </cfRule>
    <cfRule type="iconSet" priority="8943">
      <iconSet iconSet="3Arrows">
        <cfvo type="percent" val="0"/>
        <cfvo type="percent" val="33"/>
        <cfvo type="percent" val="67"/>
      </iconSet>
    </cfRule>
  </conditionalFormatting>
  <conditionalFormatting sqref="OQB16">
    <cfRule type="colorScale" priority="10991">
      <colorScale>
        <cfvo type="min"/>
        <cfvo type="max"/>
        <color rgb="FF63BE7B"/>
        <color rgb="FFFCFCFF"/>
      </colorScale>
    </cfRule>
  </conditionalFormatting>
  <conditionalFormatting sqref="OQD16">
    <cfRule type="colorScale" priority="13038">
      <colorScale>
        <cfvo type="min"/>
        <cfvo type="max"/>
        <color rgb="FFFF7128"/>
        <color rgb="FFFFEF9C"/>
      </colorScale>
    </cfRule>
    <cfRule type="colorScale" priority="150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QF16">
    <cfRule type="cellIs" dxfId="3" priority="750" operator="equal">
      <formula>"暂停"</formula>
    </cfRule>
    <cfRule type="cellIs" dxfId="2" priority="2798" operator="equal">
      <formula>"上调"</formula>
    </cfRule>
    <cfRule type="cellIs" dxfId="1" priority="4846" operator="equal">
      <formula>"下调"</formula>
    </cfRule>
    <cfRule type="cellIs" dxfId="0" priority="6894" operator="equal">
      <formula>"不变"</formula>
    </cfRule>
    <cfRule type="iconSet" priority="8942">
      <iconSet iconSet="3Arrows">
        <cfvo type="percent" val="0"/>
        <cfvo type="percent" val="33"/>
        <cfvo type="percent" val="67"/>
      </iconSet>
    </cfRule>
  </conditionalFormatting>
  <conditionalFormatting sqref="OQJ16">
    <cfRule type="colorScale" priority="10990">
      <colorScale>
        <cfvo type="min"/>
        <cfvo type="max"/>
        <color rgb="FF63BE7B"/>
        <color rgb="FFFCFCFF"/>
      </colorScale>
    </cfRule>
  </conditionalFormatting>
  <conditionalFormatting sqref="OQL16">
    <cfRule type="colorScale" priority="13037">
      <colorScale>
        <cfvo type="min"/>
        <cfvo type="max"/>
        <color rgb="FFFF7128"/>
        <color rgb="FFFFEF9C"/>
      </colorScale>
    </cfRule>
    <cfRule type="colorScale" priority="150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QN16">
    <cfRule type="cellIs" dxfId="3" priority="749" operator="equal">
      <formula>"暂停"</formula>
    </cfRule>
    <cfRule type="cellIs" dxfId="2" priority="2797" operator="equal">
      <formula>"上调"</formula>
    </cfRule>
    <cfRule type="cellIs" dxfId="1" priority="4845" operator="equal">
      <formula>"下调"</formula>
    </cfRule>
    <cfRule type="cellIs" dxfId="0" priority="6893" operator="equal">
      <formula>"不变"</formula>
    </cfRule>
    <cfRule type="iconSet" priority="8941">
      <iconSet iconSet="3Arrows">
        <cfvo type="percent" val="0"/>
        <cfvo type="percent" val="33"/>
        <cfvo type="percent" val="67"/>
      </iconSet>
    </cfRule>
  </conditionalFormatting>
  <conditionalFormatting sqref="OQR16">
    <cfRule type="colorScale" priority="10989">
      <colorScale>
        <cfvo type="min"/>
        <cfvo type="max"/>
        <color rgb="FF63BE7B"/>
        <color rgb="FFFCFCFF"/>
      </colorScale>
    </cfRule>
  </conditionalFormatting>
  <conditionalFormatting sqref="OQT16">
    <cfRule type="colorScale" priority="13036">
      <colorScale>
        <cfvo type="min"/>
        <cfvo type="max"/>
        <color rgb="FFFF7128"/>
        <color rgb="FFFFEF9C"/>
      </colorScale>
    </cfRule>
    <cfRule type="colorScale" priority="150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QV16">
    <cfRule type="cellIs" dxfId="3" priority="748" operator="equal">
      <formula>"暂停"</formula>
    </cfRule>
    <cfRule type="cellIs" dxfId="2" priority="2796" operator="equal">
      <formula>"上调"</formula>
    </cfRule>
    <cfRule type="cellIs" dxfId="1" priority="4844" operator="equal">
      <formula>"下调"</formula>
    </cfRule>
    <cfRule type="cellIs" dxfId="0" priority="6892" operator="equal">
      <formula>"不变"</formula>
    </cfRule>
    <cfRule type="iconSet" priority="8940">
      <iconSet iconSet="3Arrows">
        <cfvo type="percent" val="0"/>
        <cfvo type="percent" val="33"/>
        <cfvo type="percent" val="67"/>
      </iconSet>
    </cfRule>
  </conditionalFormatting>
  <conditionalFormatting sqref="OQZ16">
    <cfRule type="colorScale" priority="10988">
      <colorScale>
        <cfvo type="min"/>
        <cfvo type="max"/>
        <color rgb="FF63BE7B"/>
        <color rgb="FFFCFCFF"/>
      </colorScale>
    </cfRule>
  </conditionalFormatting>
  <conditionalFormatting sqref="ORB16">
    <cfRule type="colorScale" priority="13035">
      <colorScale>
        <cfvo type="min"/>
        <cfvo type="max"/>
        <color rgb="FFFF7128"/>
        <color rgb="FFFFEF9C"/>
      </colorScale>
    </cfRule>
    <cfRule type="colorScale" priority="150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RD16">
    <cfRule type="cellIs" dxfId="3" priority="747" operator="equal">
      <formula>"暂停"</formula>
    </cfRule>
    <cfRule type="cellIs" dxfId="2" priority="2795" operator="equal">
      <formula>"上调"</formula>
    </cfRule>
    <cfRule type="cellIs" dxfId="1" priority="4843" operator="equal">
      <formula>"下调"</formula>
    </cfRule>
    <cfRule type="cellIs" dxfId="0" priority="6891" operator="equal">
      <formula>"不变"</formula>
    </cfRule>
    <cfRule type="iconSet" priority="8939">
      <iconSet iconSet="3Arrows">
        <cfvo type="percent" val="0"/>
        <cfvo type="percent" val="33"/>
        <cfvo type="percent" val="67"/>
      </iconSet>
    </cfRule>
  </conditionalFormatting>
  <conditionalFormatting sqref="ORH16">
    <cfRule type="colorScale" priority="10987">
      <colorScale>
        <cfvo type="min"/>
        <cfvo type="max"/>
        <color rgb="FF63BE7B"/>
        <color rgb="FFFCFCFF"/>
      </colorScale>
    </cfRule>
  </conditionalFormatting>
  <conditionalFormatting sqref="ORJ16">
    <cfRule type="colorScale" priority="13034">
      <colorScale>
        <cfvo type="min"/>
        <cfvo type="max"/>
        <color rgb="FFFF7128"/>
        <color rgb="FFFFEF9C"/>
      </colorScale>
    </cfRule>
    <cfRule type="colorScale" priority="150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RL16">
    <cfRule type="cellIs" dxfId="3" priority="746" operator="equal">
      <formula>"暂停"</formula>
    </cfRule>
    <cfRule type="cellIs" dxfId="2" priority="2794" operator="equal">
      <formula>"上调"</formula>
    </cfRule>
    <cfRule type="cellIs" dxfId="1" priority="4842" operator="equal">
      <formula>"下调"</formula>
    </cfRule>
    <cfRule type="cellIs" dxfId="0" priority="6890" operator="equal">
      <formula>"不变"</formula>
    </cfRule>
    <cfRule type="iconSet" priority="8938">
      <iconSet iconSet="3Arrows">
        <cfvo type="percent" val="0"/>
        <cfvo type="percent" val="33"/>
        <cfvo type="percent" val="67"/>
      </iconSet>
    </cfRule>
  </conditionalFormatting>
  <conditionalFormatting sqref="ORP16">
    <cfRule type="colorScale" priority="10986">
      <colorScale>
        <cfvo type="min"/>
        <cfvo type="max"/>
        <color rgb="FF63BE7B"/>
        <color rgb="FFFCFCFF"/>
      </colorScale>
    </cfRule>
  </conditionalFormatting>
  <conditionalFormatting sqref="ORR16">
    <cfRule type="colorScale" priority="13033">
      <colorScale>
        <cfvo type="min"/>
        <cfvo type="max"/>
        <color rgb="FFFF7128"/>
        <color rgb="FFFFEF9C"/>
      </colorScale>
    </cfRule>
    <cfRule type="colorScale" priority="150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RT16">
    <cfRule type="cellIs" dxfId="3" priority="745" operator="equal">
      <formula>"暂停"</formula>
    </cfRule>
    <cfRule type="cellIs" dxfId="2" priority="2793" operator="equal">
      <formula>"上调"</formula>
    </cfRule>
    <cfRule type="cellIs" dxfId="1" priority="4841" operator="equal">
      <formula>"下调"</formula>
    </cfRule>
    <cfRule type="cellIs" dxfId="0" priority="6889" operator="equal">
      <formula>"不变"</formula>
    </cfRule>
    <cfRule type="iconSet" priority="8937">
      <iconSet iconSet="3Arrows">
        <cfvo type="percent" val="0"/>
        <cfvo type="percent" val="33"/>
        <cfvo type="percent" val="67"/>
      </iconSet>
    </cfRule>
  </conditionalFormatting>
  <conditionalFormatting sqref="ORX16">
    <cfRule type="colorScale" priority="10985">
      <colorScale>
        <cfvo type="min"/>
        <cfvo type="max"/>
        <color rgb="FF63BE7B"/>
        <color rgb="FFFCFCFF"/>
      </colorScale>
    </cfRule>
  </conditionalFormatting>
  <conditionalFormatting sqref="ORZ16">
    <cfRule type="colorScale" priority="13032">
      <colorScale>
        <cfvo type="min"/>
        <cfvo type="max"/>
        <color rgb="FFFF7128"/>
        <color rgb="FFFFEF9C"/>
      </colorScale>
    </cfRule>
    <cfRule type="colorScale" priority="150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SB16">
    <cfRule type="cellIs" dxfId="3" priority="744" operator="equal">
      <formula>"暂停"</formula>
    </cfRule>
    <cfRule type="cellIs" dxfId="2" priority="2792" operator="equal">
      <formula>"上调"</formula>
    </cfRule>
    <cfRule type="cellIs" dxfId="1" priority="4840" operator="equal">
      <formula>"下调"</formula>
    </cfRule>
    <cfRule type="cellIs" dxfId="0" priority="6888" operator="equal">
      <formula>"不变"</formula>
    </cfRule>
    <cfRule type="iconSet" priority="8936">
      <iconSet iconSet="3Arrows">
        <cfvo type="percent" val="0"/>
        <cfvo type="percent" val="33"/>
        <cfvo type="percent" val="67"/>
      </iconSet>
    </cfRule>
  </conditionalFormatting>
  <conditionalFormatting sqref="OSF16">
    <cfRule type="colorScale" priority="10984">
      <colorScale>
        <cfvo type="min"/>
        <cfvo type="max"/>
        <color rgb="FF63BE7B"/>
        <color rgb="FFFCFCFF"/>
      </colorScale>
    </cfRule>
  </conditionalFormatting>
  <conditionalFormatting sqref="OSH16">
    <cfRule type="colorScale" priority="13031">
      <colorScale>
        <cfvo type="min"/>
        <cfvo type="max"/>
        <color rgb="FFFF7128"/>
        <color rgb="FFFFEF9C"/>
      </colorScale>
    </cfRule>
    <cfRule type="colorScale" priority="150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SJ16">
    <cfRule type="cellIs" dxfId="3" priority="743" operator="equal">
      <formula>"暂停"</formula>
    </cfRule>
    <cfRule type="cellIs" dxfId="2" priority="2791" operator="equal">
      <formula>"上调"</formula>
    </cfRule>
    <cfRule type="cellIs" dxfId="1" priority="4839" operator="equal">
      <formula>"下调"</formula>
    </cfRule>
    <cfRule type="cellIs" dxfId="0" priority="6887" operator="equal">
      <formula>"不变"</formula>
    </cfRule>
    <cfRule type="iconSet" priority="8935">
      <iconSet iconSet="3Arrows">
        <cfvo type="percent" val="0"/>
        <cfvo type="percent" val="33"/>
        <cfvo type="percent" val="67"/>
      </iconSet>
    </cfRule>
  </conditionalFormatting>
  <conditionalFormatting sqref="OSN16">
    <cfRule type="colorScale" priority="10983">
      <colorScale>
        <cfvo type="min"/>
        <cfvo type="max"/>
        <color rgb="FF63BE7B"/>
        <color rgb="FFFCFCFF"/>
      </colorScale>
    </cfRule>
  </conditionalFormatting>
  <conditionalFormatting sqref="OSP16">
    <cfRule type="colorScale" priority="13030">
      <colorScale>
        <cfvo type="min"/>
        <cfvo type="max"/>
        <color rgb="FFFF7128"/>
        <color rgb="FFFFEF9C"/>
      </colorScale>
    </cfRule>
    <cfRule type="colorScale" priority="150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SR16">
    <cfRule type="cellIs" dxfId="3" priority="742" operator="equal">
      <formula>"暂停"</formula>
    </cfRule>
    <cfRule type="cellIs" dxfId="2" priority="2790" operator="equal">
      <formula>"上调"</formula>
    </cfRule>
    <cfRule type="cellIs" dxfId="1" priority="4838" operator="equal">
      <formula>"下调"</formula>
    </cfRule>
    <cfRule type="cellIs" dxfId="0" priority="6886" operator="equal">
      <formula>"不变"</formula>
    </cfRule>
    <cfRule type="iconSet" priority="8934">
      <iconSet iconSet="3Arrows">
        <cfvo type="percent" val="0"/>
        <cfvo type="percent" val="33"/>
        <cfvo type="percent" val="67"/>
      </iconSet>
    </cfRule>
  </conditionalFormatting>
  <conditionalFormatting sqref="OSV16">
    <cfRule type="colorScale" priority="10982">
      <colorScale>
        <cfvo type="min"/>
        <cfvo type="max"/>
        <color rgb="FF63BE7B"/>
        <color rgb="FFFCFCFF"/>
      </colorScale>
    </cfRule>
  </conditionalFormatting>
  <conditionalFormatting sqref="OSX16">
    <cfRule type="colorScale" priority="13029">
      <colorScale>
        <cfvo type="min"/>
        <cfvo type="max"/>
        <color rgb="FFFF7128"/>
        <color rgb="FFFFEF9C"/>
      </colorScale>
    </cfRule>
    <cfRule type="colorScale" priority="150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SZ16">
    <cfRule type="cellIs" dxfId="3" priority="741" operator="equal">
      <formula>"暂停"</formula>
    </cfRule>
    <cfRule type="cellIs" dxfId="2" priority="2789" operator="equal">
      <formula>"上调"</formula>
    </cfRule>
    <cfRule type="cellIs" dxfId="1" priority="4837" operator="equal">
      <formula>"下调"</formula>
    </cfRule>
    <cfRule type="cellIs" dxfId="0" priority="6885" operator="equal">
      <formula>"不变"</formula>
    </cfRule>
    <cfRule type="iconSet" priority="8933">
      <iconSet iconSet="3Arrows">
        <cfvo type="percent" val="0"/>
        <cfvo type="percent" val="33"/>
        <cfvo type="percent" val="67"/>
      </iconSet>
    </cfRule>
  </conditionalFormatting>
  <conditionalFormatting sqref="OTD16">
    <cfRule type="colorScale" priority="10981">
      <colorScale>
        <cfvo type="min"/>
        <cfvo type="max"/>
        <color rgb="FF63BE7B"/>
        <color rgb="FFFCFCFF"/>
      </colorScale>
    </cfRule>
  </conditionalFormatting>
  <conditionalFormatting sqref="OTF16">
    <cfRule type="colorScale" priority="13028">
      <colorScale>
        <cfvo type="min"/>
        <cfvo type="max"/>
        <color rgb="FFFF7128"/>
        <color rgb="FFFFEF9C"/>
      </colorScale>
    </cfRule>
    <cfRule type="colorScale" priority="150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TH16">
    <cfRule type="cellIs" dxfId="3" priority="740" operator="equal">
      <formula>"暂停"</formula>
    </cfRule>
    <cfRule type="cellIs" dxfId="2" priority="2788" operator="equal">
      <formula>"上调"</formula>
    </cfRule>
    <cfRule type="cellIs" dxfId="1" priority="4836" operator="equal">
      <formula>"下调"</formula>
    </cfRule>
    <cfRule type="cellIs" dxfId="0" priority="6884" operator="equal">
      <formula>"不变"</formula>
    </cfRule>
    <cfRule type="iconSet" priority="8932">
      <iconSet iconSet="3Arrows">
        <cfvo type="percent" val="0"/>
        <cfvo type="percent" val="33"/>
        <cfvo type="percent" val="67"/>
      </iconSet>
    </cfRule>
  </conditionalFormatting>
  <conditionalFormatting sqref="OTL16">
    <cfRule type="colorScale" priority="10980">
      <colorScale>
        <cfvo type="min"/>
        <cfvo type="max"/>
        <color rgb="FF63BE7B"/>
        <color rgb="FFFCFCFF"/>
      </colorScale>
    </cfRule>
  </conditionalFormatting>
  <conditionalFormatting sqref="OTN16">
    <cfRule type="colorScale" priority="13027">
      <colorScale>
        <cfvo type="min"/>
        <cfvo type="max"/>
        <color rgb="FFFF7128"/>
        <color rgb="FFFFEF9C"/>
      </colorScale>
    </cfRule>
    <cfRule type="colorScale" priority="150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TP16">
    <cfRule type="cellIs" dxfId="3" priority="739" operator="equal">
      <formula>"暂停"</formula>
    </cfRule>
    <cfRule type="cellIs" dxfId="2" priority="2787" operator="equal">
      <formula>"上调"</formula>
    </cfRule>
    <cfRule type="cellIs" dxfId="1" priority="4835" operator="equal">
      <formula>"下调"</formula>
    </cfRule>
    <cfRule type="cellIs" dxfId="0" priority="6883" operator="equal">
      <formula>"不变"</formula>
    </cfRule>
    <cfRule type="iconSet" priority="8931">
      <iconSet iconSet="3Arrows">
        <cfvo type="percent" val="0"/>
        <cfvo type="percent" val="33"/>
        <cfvo type="percent" val="67"/>
      </iconSet>
    </cfRule>
  </conditionalFormatting>
  <conditionalFormatting sqref="OTT16">
    <cfRule type="colorScale" priority="10979">
      <colorScale>
        <cfvo type="min"/>
        <cfvo type="max"/>
        <color rgb="FF63BE7B"/>
        <color rgb="FFFCFCFF"/>
      </colorScale>
    </cfRule>
  </conditionalFormatting>
  <conditionalFormatting sqref="OTV16">
    <cfRule type="colorScale" priority="13026">
      <colorScale>
        <cfvo type="min"/>
        <cfvo type="max"/>
        <color rgb="FFFF7128"/>
        <color rgb="FFFFEF9C"/>
      </colorScale>
    </cfRule>
    <cfRule type="colorScale" priority="150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TX16">
    <cfRule type="cellIs" dxfId="3" priority="738" operator="equal">
      <formula>"暂停"</formula>
    </cfRule>
    <cfRule type="cellIs" dxfId="2" priority="2786" operator="equal">
      <formula>"上调"</formula>
    </cfRule>
    <cfRule type="cellIs" dxfId="1" priority="4834" operator="equal">
      <formula>"下调"</formula>
    </cfRule>
    <cfRule type="cellIs" dxfId="0" priority="6882" operator="equal">
      <formula>"不变"</formula>
    </cfRule>
    <cfRule type="iconSet" priority="8930">
      <iconSet iconSet="3Arrows">
        <cfvo type="percent" val="0"/>
        <cfvo type="percent" val="33"/>
        <cfvo type="percent" val="67"/>
      </iconSet>
    </cfRule>
  </conditionalFormatting>
  <conditionalFormatting sqref="OUB16">
    <cfRule type="colorScale" priority="10978">
      <colorScale>
        <cfvo type="min"/>
        <cfvo type="max"/>
        <color rgb="FF63BE7B"/>
        <color rgb="FFFCFCFF"/>
      </colorScale>
    </cfRule>
  </conditionalFormatting>
  <conditionalFormatting sqref="OUD16">
    <cfRule type="colorScale" priority="13025">
      <colorScale>
        <cfvo type="min"/>
        <cfvo type="max"/>
        <color rgb="FFFF7128"/>
        <color rgb="FFFFEF9C"/>
      </colorScale>
    </cfRule>
    <cfRule type="colorScale" priority="150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UF16">
    <cfRule type="cellIs" dxfId="3" priority="737" operator="equal">
      <formula>"暂停"</formula>
    </cfRule>
    <cfRule type="cellIs" dxfId="2" priority="2785" operator="equal">
      <formula>"上调"</formula>
    </cfRule>
    <cfRule type="cellIs" dxfId="1" priority="4833" operator="equal">
      <formula>"下调"</formula>
    </cfRule>
    <cfRule type="cellIs" dxfId="0" priority="6881" operator="equal">
      <formula>"不变"</formula>
    </cfRule>
    <cfRule type="iconSet" priority="8929">
      <iconSet iconSet="3Arrows">
        <cfvo type="percent" val="0"/>
        <cfvo type="percent" val="33"/>
        <cfvo type="percent" val="67"/>
      </iconSet>
    </cfRule>
  </conditionalFormatting>
  <conditionalFormatting sqref="OUJ16">
    <cfRule type="colorScale" priority="10977">
      <colorScale>
        <cfvo type="min"/>
        <cfvo type="max"/>
        <color rgb="FF63BE7B"/>
        <color rgb="FFFCFCFF"/>
      </colorScale>
    </cfRule>
  </conditionalFormatting>
  <conditionalFormatting sqref="OUL16">
    <cfRule type="colorScale" priority="13024">
      <colorScale>
        <cfvo type="min"/>
        <cfvo type="max"/>
        <color rgb="FFFF7128"/>
        <color rgb="FFFFEF9C"/>
      </colorScale>
    </cfRule>
    <cfRule type="colorScale" priority="150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UN16">
    <cfRule type="cellIs" dxfId="3" priority="736" operator="equal">
      <formula>"暂停"</formula>
    </cfRule>
    <cfRule type="cellIs" dxfId="2" priority="2784" operator="equal">
      <formula>"上调"</formula>
    </cfRule>
    <cfRule type="cellIs" dxfId="1" priority="4832" operator="equal">
      <formula>"下调"</formula>
    </cfRule>
    <cfRule type="cellIs" dxfId="0" priority="6880" operator="equal">
      <formula>"不变"</formula>
    </cfRule>
    <cfRule type="iconSet" priority="8928">
      <iconSet iconSet="3Arrows">
        <cfvo type="percent" val="0"/>
        <cfvo type="percent" val="33"/>
        <cfvo type="percent" val="67"/>
      </iconSet>
    </cfRule>
  </conditionalFormatting>
  <conditionalFormatting sqref="OUR16">
    <cfRule type="colorScale" priority="10976">
      <colorScale>
        <cfvo type="min"/>
        <cfvo type="max"/>
        <color rgb="FF63BE7B"/>
        <color rgb="FFFCFCFF"/>
      </colorScale>
    </cfRule>
  </conditionalFormatting>
  <conditionalFormatting sqref="OUT16">
    <cfRule type="colorScale" priority="13023">
      <colorScale>
        <cfvo type="min"/>
        <cfvo type="max"/>
        <color rgb="FFFF7128"/>
        <color rgb="FFFFEF9C"/>
      </colorScale>
    </cfRule>
    <cfRule type="colorScale" priority="150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UV16">
    <cfRule type="cellIs" dxfId="3" priority="735" operator="equal">
      <formula>"暂停"</formula>
    </cfRule>
    <cfRule type="cellIs" dxfId="2" priority="2783" operator="equal">
      <formula>"上调"</formula>
    </cfRule>
    <cfRule type="cellIs" dxfId="1" priority="4831" operator="equal">
      <formula>"下调"</formula>
    </cfRule>
    <cfRule type="cellIs" dxfId="0" priority="6879" operator="equal">
      <formula>"不变"</formula>
    </cfRule>
    <cfRule type="iconSet" priority="8927">
      <iconSet iconSet="3Arrows">
        <cfvo type="percent" val="0"/>
        <cfvo type="percent" val="33"/>
        <cfvo type="percent" val="67"/>
      </iconSet>
    </cfRule>
  </conditionalFormatting>
  <conditionalFormatting sqref="OUZ16">
    <cfRule type="colorScale" priority="10975">
      <colorScale>
        <cfvo type="min"/>
        <cfvo type="max"/>
        <color rgb="FF63BE7B"/>
        <color rgb="FFFCFCFF"/>
      </colorScale>
    </cfRule>
  </conditionalFormatting>
  <conditionalFormatting sqref="OVB16">
    <cfRule type="colorScale" priority="13022">
      <colorScale>
        <cfvo type="min"/>
        <cfvo type="max"/>
        <color rgb="FFFF7128"/>
        <color rgb="FFFFEF9C"/>
      </colorScale>
    </cfRule>
    <cfRule type="colorScale" priority="150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VD16">
    <cfRule type="cellIs" dxfId="3" priority="734" operator="equal">
      <formula>"暂停"</formula>
    </cfRule>
    <cfRule type="cellIs" dxfId="2" priority="2782" operator="equal">
      <formula>"上调"</formula>
    </cfRule>
    <cfRule type="cellIs" dxfId="1" priority="4830" operator="equal">
      <formula>"下调"</formula>
    </cfRule>
    <cfRule type="cellIs" dxfId="0" priority="6878" operator="equal">
      <formula>"不变"</formula>
    </cfRule>
    <cfRule type="iconSet" priority="8926">
      <iconSet iconSet="3Arrows">
        <cfvo type="percent" val="0"/>
        <cfvo type="percent" val="33"/>
        <cfvo type="percent" val="67"/>
      </iconSet>
    </cfRule>
  </conditionalFormatting>
  <conditionalFormatting sqref="OVH16">
    <cfRule type="colorScale" priority="10974">
      <colorScale>
        <cfvo type="min"/>
        <cfvo type="max"/>
        <color rgb="FF63BE7B"/>
        <color rgb="FFFCFCFF"/>
      </colorScale>
    </cfRule>
  </conditionalFormatting>
  <conditionalFormatting sqref="OVJ16">
    <cfRule type="colorScale" priority="13021">
      <colorScale>
        <cfvo type="min"/>
        <cfvo type="max"/>
        <color rgb="FFFF7128"/>
        <color rgb="FFFFEF9C"/>
      </colorScale>
    </cfRule>
    <cfRule type="colorScale" priority="150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VL16">
    <cfRule type="cellIs" dxfId="3" priority="733" operator="equal">
      <formula>"暂停"</formula>
    </cfRule>
    <cfRule type="cellIs" dxfId="2" priority="2781" operator="equal">
      <formula>"上调"</formula>
    </cfRule>
    <cfRule type="cellIs" dxfId="1" priority="4829" operator="equal">
      <formula>"下调"</formula>
    </cfRule>
    <cfRule type="cellIs" dxfId="0" priority="6877" operator="equal">
      <formula>"不变"</formula>
    </cfRule>
    <cfRule type="iconSet" priority="8925">
      <iconSet iconSet="3Arrows">
        <cfvo type="percent" val="0"/>
        <cfvo type="percent" val="33"/>
        <cfvo type="percent" val="67"/>
      </iconSet>
    </cfRule>
  </conditionalFormatting>
  <conditionalFormatting sqref="OVP16">
    <cfRule type="colorScale" priority="10973">
      <colorScale>
        <cfvo type="min"/>
        <cfvo type="max"/>
        <color rgb="FF63BE7B"/>
        <color rgb="FFFCFCFF"/>
      </colorScale>
    </cfRule>
  </conditionalFormatting>
  <conditionalFormatting sqref="OVR16">
    <cfRule type="colorScale" priority="13020">
      <colorScale>
        <cfvo type="min"/>
        <cfvo type="max"/>
        <color rgb="FFFF7128"/>
        <color rgb="FFFFEF9C"/>
      </colorScale>
    </cfRule>
    <cfRule type="colorScale" priority="150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VT16">
    <cfRule type="cellIs" dxfId="3" priority="732" operator="equal">
      <formula>"暂停"</formula>
    </cfRule>
    <cfRule type="cellIs" dxfId="2" priority="2780" operator="equal">
      <formula>"上调"</formula>
    </cfRule>
    <cfRule type="cellIs" dxfId="1" priority="4828" operator="equal">
      <formula>"下调"</formula>
    </cfRule>
    <cfRule type="cellIs" dxfId="0" priority="6876" operator="equal">
      <formula>"不变"</formula>
    </cfRule>
    <cfRule type="iconSet" priority="8924">
      <iconSet iconSet="3Arrows">
        <cfvo type="percent" val="0"/>
        <cfvo type="percent" val="33"/>
        <cfvo type="percent" val="67"/>
      </iconSet>
    </cfRule>
  </conditionalFormatting>
  <conditionalFormatting sqref="OVX16">
    <cfRule type="colorScale" priority="10972">
      <colorScale>
        <cfvo type="min"/>
        <cfvo type="max"/>
        <color rgb="FF63BE7B"/>
        <color rgb="FFFCFCFF"/>
      </colorScale>
    </cfRule>
  </conditionalFormatting>
  <conditionalFormatting sqref="OVZ16">
    <cfRule type="colorScale" priority="13019">
      <colorScale>
        <cfvo type="min"/>
        <cfvo type="max"/>
        <color rgb="FFFF7128"/>
        <color rgb="FFFFEF9C"/>
      </colorScale>
    </cfRule>
    <cfRule type="colorScale" priority="150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WB16">
    <cfRule type="cellIs" dxfId="3" priority="731" operator="equal">
      <formula>"暂停"</formula>
    </cfRule>
    <cfRule type="cellIs" dxfId="2" priority="2779" operator="equal">
      <formula>"上调"</formula>
    </cfRule>
    <cfRule type="cellIs" dxfId="1" priority="4827" operator="equal">
      <formula>"下调"</formula>
    </cfRule>
    <cfRule type="cellIs" dxfId="0" priority="6875" operator="equal">
      <formula>"不变"</formula>
    </cfRule>
    <cfRule type="iconSet" priority="8923">
      <iconSet iconSet="3Arrows">
        <cfvo type="percent" val="0"/>
        <cfvo type="percent" val="33"/>
        <cfvo type="percent" val="67"/>
      </iconSet>
    </cfRule>
  </conditionalFormatting>
  <conditionalFormatting sqref="OWF16">
    <cfRule type="colorScale" priority="10971">
      <colorScale>
        <cfvo type="min"/>
        <cfvo type="max"/>
        <color rgb="FF63BE7B"/>
        <color rgb="FFFCFCFF"/>
      </colorScale>
    </cfRule>
  </conditionalFormatting>
  <conditionalFormatting sqref="OWH16">
    <cfRule type="colorScale" priority="13018">
      <colorScale>
        <cfvo type="min"/>
        <cfvo type="max"/>
        <color rgb="FFFF7128"/>
        <color rgb="FFFFEF9C"/>
      </colorScale>
    </cfRule>
    <cfRule type="colorScale" priority="150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WJ16">
    <cfRule type="cellIs" dxfId="3" priority="730" operator="equal">
      <formula>"暂停"</formula>
    </cfRule>
    <cfRule type="cellIs" dxfId="2" priority="2778" operator="equal">
      <formula>"上调"</formula>
    </cfRule>
    <cfRule type="cellIs" dxfId="1" priority="4826" operator="equal">
      <formula>"下调"</formula>
    </cfRule>
    <cfRule type="cellIs" dxfId="0" priority="6874" operator="equal">
      <formula>"不变"</formula>
    </cfRule>
    <cfRule type="iconSet" priority="8922">
      <iconSet iconSet="3Arrows">
        <cfvo type="percent" val="0"/>
        <cfvo type="percent" val="33"/>
        <cfvo type="percent" val="67"/>
      </iconSet>
    </cfRule>
  </conditionalFormatting>
  <conditionalFormatting sqref="OWN16">
    <cfRule type="colorScale" priority="10970">
      <colorScale>
        <cfvo type="min"/>
        <cfvo type="max"/>
        <color rgb="FF63BE7B"/>
        <color rgb="FFFCFCFF"/>
      </colorScale>
    </cfRule>
  </conditionalFormatting>
  <conditionalFormatting sqref="OWP16">
    <cfRule type="colorScale" priority="13017">
      <colorScale>
        <cfvo type="min"/>
        <cfvo type="max"/>
        <color rgb="FFFF7128"/>
        <color rgb="FFFFEF9C"/>
      </colorScale>
    </cfRule>
    <cfRule type="colorScale" priority="150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WR16">
    <cfRule type="cellIs" dxfId="3" priority="729" operator="equal">
      <formula>"暂停"</formula>
    </cfRule>
    <cfRule type="cellIs" dxfId="2" priority="2777" operator="equal">
      <formula>"上调"</formula>
    </cfRule>
    <cfRule type="cellIs" dxfId="1" priority="4825" operator="equal">
      <formula>"下调"</formula>
    </cfRule>
    <cfRule type="cellIs" dxfId="0" priority="6873" operator="equal">
      <formula>"不变"</formula>
    </cfRule>
    <cfRule type="iconSet" priority="8921">
      <iconSet iconSet="3Arrows">
        <cfvo type="percent" val="0"/>
        <cfvo type="percent" val="33"/>
        <cfvo type="percent" val="67"/>
      </iconSet>
    </cfRule>
  </conditionalFormatting>
  <conditionalFormatting sqref="OWV16">
    <cfRule type="colorScale" priority="10969">
      <colorScale>
        <cfvo type="min"/>
        <cfvo type="max"/>
        <color rgb="FF63BE7B"/>
        <color rgb="FFFCFCFF"/>
      </colorScale>
    </cfRule>
  </conditionalFormatting>
  <conditionalFormatting sqref="OWX16">
    <cfRule type="colorScale" priority="13016">
      <colorScale>
        <cfvo type="min"/>
        <cfvo type="max"/>
        <color rgb="FFFF7128"/>
        <color rgb="FFFFEF9C"/>
      </colorScale>
    </cfRule>
    <cfRule type="colorScale" priority="150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WZ16">
    <cfRule type="cellIs" dxfId="3" priority="728" operator="equal">
      <formula>"暂停"</formula>
    </cfRule>
    <cfRule type="cellIs" dxfId="2" priority="2776" operator="equal">
      <formula>"上调"</formula>
    </cfRule>
    <cfRule type="cellIs" dxfId="1" priority="4824" operator="equal">
      <formula>"下调"</formula>
    </cfRule>
    <cfRule type="cellIs" dxfId="0" priority="6872" operator="equal">
      <formula>"不变"</formula>
    </cfRule>
    <cfRule type="iconSet" priority="8920">
      <iconSet iconSet="3Arrows">
        <cfvo type="percent" val="0"/>
        <cfvo type="percent" val="33"/>
        <cfvo type="percent" val="67"/>
      </iconSet>
    </cfRule>
  </conditionalFormatting>
  <conditionalFormatting sqref="OXD16">
    <cfRule type="colorScale" priority="10968">
      <colorScale>
        <cfvo type="min"/>
        <cfvo type="max"/>
        <color rgb="FF63BE7B"/>
        <color rgb="FFFCFCFF"/>
      </colorScale>
    </cfRule>
  </conditionalFormatting>
  <conditionalFormatting sqref="OXF16">
    <cfRule type="colorScale" priority="13015">
      <colorScale>
        <cfvo type="min"/>
        <cfvo type="max"/>
        <color rgb="FFFF7128"/>
        <color rgb="FFFFEF9C"/>
      </colorScale>
    </cfRule>
    <cfRule type="colorScale" priority="150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XH16">
    <cfRule type="cellIs" dxfId="3" priority="727" operator="equal">
      <formula>"暂停"</formula>
    </cfRule>
    <cfRule type="cellIs" dxfId="2" priority="2775" operator="equal">
      <formula>"上调"</formula>
    </cfRule>
    <cfRule type="cellIs" dxfId="1" priority="4823" operator="equal">
      <formula>"下调"</formula>
    </cfRule>
    <cfRule type="cellIs" dxfId="0" priority="6871" operator="equal">
      <formula>"不变"</formula>
    </cfRule>
    <cfRule type="iconSet" priority="8919">
      <iconSet iconSet="3Arrows">
        <cfvo type="percent" val="0"/>
        <cfvo type="percent" val="33"/>
        <cfvo type="percent" val="67"/>
      </iconSet>
    </cfRule>
  </conditionalFormatting>
  <conditionalFormatting sqref="OXL16">
    <cfRule type="colorScale" priority="10967">
      <colorScale>
        <cfvo type="min"/>
        <cfvo type="max"/>
        <color rgb="FF63BE7B"/>
        <color rgb="FFFCFCFF"/>
      </colorScale>
    </cfRule>
  </conditionalFormatting>
  <conditionalFormatting sqref="OXN16">
    <cfRule type="colorScale" priority="13014">
      <colorScale>
        <cfvo type="min"/>
        <cfvo type="max"/>
        <color rgb="FFFF7128"/>
        <color rgb="FFFFEF9C"/>
      </colorScale>
    </cfRule>
    <cfRule type="colorScale" priority="150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XP16">
    <cfRule type="cellIs" dxfId="3" priority="726" operator="equal">
      <formula>"暂停"</formula>
    </cfRule>
    <cfRule type="cellIs" dxfId="2" priority="2774" operator="equal">
      <formula>"上调"</formula>
    </cfRule>
    <cfRule type="cellIs" dxfId="1" priority="4822" operator="equal">
      <formula>"下调"</formula>
    </cfRule>
    <cfRule type="cellIs" dxfId="0" priority="6870" operator="equal">
      <formula>"不变"</formula>
    </cfRule>
    <cfRule type="iconSet" priority="8918">
      <iconSet iconSet="3Arrows">
        <cfvo type="percent" val="0"/>
        <cfvo type="percent" val="33"/>
        <cfvo type="percent" val="67"/>
      </iconSet>
    </cfRule>
  </conditionalFormatting>
  <conditionalFormatting sqref="OXT16">
    <cfRule type="colorScale" priority="10966">
      <colorScale>
        <cfvo type="min"/>
        <cfvo type="max"/>
        <color rgb="FF63BE7B"/>
        <color rgb="FFFCFCFF"/>
      </colorScale>
    </cfRule>
  </conditionalFormatting>
  <conditionalFormatting sqref="OXV16">
    <cfRule type="colorScale" priority="13013">
      <colorScale>
        <cfvo type="min"/>
        <cfvo type="max"/>
        <color rgb="FFFF7128"/>
        <color rgb="FFFFEF9C"/>
      </colorScale>
    </cfRule>
    <cfRule type="colorScale" priority="150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XX16">
    <cfRule type="cellIs" dxfId="3" priority="725" operator="equal">
      <formula>"暂停"</formula>
    </cfRule>
    <cfRule type="cellIs" dxfId="2" priority="2773" operator="equal">
      <formula>"上调"</formula>
    </cfRule>
    <cfRule type="cellIs" dxfId="1" priority="4821" operator="equal">
      <formula>"下调"</formula>
    </cfRule>
    <cfRule type="cellIs" dxfId="0" priority="6869" operator="equal">
      <formula>"不变"</formula>
    </cfRule>
    <cfRule type="iconSet" priority="8917">
      <iconSet iconSet="3Arrows">
        <cfvo type="percent" val="0"/>
        <cfvo type="percent" val="33"/>
        <cfvo type="percent" val="67"/>
      </iconSet>
    </cfRule>
  </conditionalFormatting>
  <conditionalFormatting sqref="OYB16">
    <cfRule type="colorScale" priority="10965">
      <colorScale>
        <cfvo type="min"/>
        <cfvo type="max"/>
        <color rgb="FF63BE7B"/>
        <color rgb="FFFCFCFF"/>
      </colorScale>
    </cfRule>
  </conditionalFormatting>
  <conditionalFormatting sqref="OYD16">
    <cfRule type="colorScale" priority="13012">
      <colorScale>
        <cfvo type="min"/>
        <cfvo type="max"/>
        <color rgb="FFFF7128"/>
        <color rgb="FFFFEF9C"/>
      </colorScale>
    </cfRule>
    <cfRule type="colorScale" priority="150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YF16">
    <cfRule type="cellIs" dxfId="3" priority="724" operator="equal">
      <formula>"暂停"</formula>
    </cfRule>
    <cfRule type="cellIs" dxfId="2" priority="2772" operator="equal">
      <formula>"上调"</formula>
    </cfRule>
    <cfRule type="cellIs" dxfId="1" priority="4820" operator="equal">
      <formula>"下调"</formula>
    </cfRule>
    <cfRule type="cellIs" dxfId="0" priority="6868" operator="equal">
      <formula>"不变"</formula>
    </cfRule>
    <cfRule type="iconSet" priority="8916">
      <iconSet iconSet="3Arrows">
        <cfvo type="percent" val="0"/>
        <cfvo type="percent" val="33"/>
        <cfvo type="percent" val="67"/>
      </iconSet>
    </cfRule>
  </conditionalFormatting>
  <conditionalFormatting sqref="OYJ16">
    <cfRule type="colorScale" priority="10964">
      <colorScale>
        <cfvo type="min"/>
        <cfvo type="max"/>
        <color rgb="FF63BE7B"/>
        <color rgb="FFFCFCFF"/>
      </colorScale>
    </cfRule>
  </conditionalFormatting>
  <conditionalFormatting sqref="OYL16">
    <cfRule type="colorScale" priority="13011">
      <colorScale>
        <cfvo type="min"/>
        <cfvo type="max"/>
        <color rgb="FFFF7128"/>
        <color rgb="FFFFEF9C"/>
      </colorScale>
    </cfRule>
    <cfRule type="colorScale" priority="150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YN16">
    <cfRule type="cellIs" dxfId="3" priority="723" operator="equal">
      <formula>"暂停"</formula>
    </cfRule>
    <cfRule type="cellIs" dxfId="2" priority="2771" operator="equal">
      <formula>"上调"</formula>
    </cfRule>
    <cfRule type="cellIs" dxfId="1" priority="4819" operator="equal">
      <formula>"下调"</formula>
    </cfRule>
    <cfRule type="cellIs" dxfId="0" priority="6867" operator="equal">
      <formula>"不变"</formula>
    </cfRule>
    <cfRule type="iconSet" priority="8915">
      <iconSet iconSet="3Arrows">
        <cfvo type="percent" val="0"/>
        <cfvo type="percent" val="33"/>
        <cfvo type="percent" val="67"/>
      </iconSet>
    </cfRule>
  </conditionalFormatting>
  <conditionalFormatting sqref="OYR16">
    <cfRule type="colorScale" priority="10963">
      <colorScale>
        <cfvo type="min"/>
        <cfvo type="max"/>
        <color rgb="FF63BE7B"/>
        <color rgb="FFFCFCFF"/>
      </colorScale>
    </cfRule>
  </conditionalFormatting>
  <conditionalFormatting sqref="OYT16">
    <cfRule type="colorScale" priority="13010">
      <colorScale>
        <cfvo type="min"/>
        <cfvo type="max"/>
        <color rgb="FFFF7128"/>
        <color rgb="FFFFEF9C"/>
      </colorScale>
    </cfRule>
    <cfRule type="colorScale" priority="150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YV16">
    <cfRule type="cellIs" dxfId="3" priority="722" operator="equal">
      <formula>"暂停"</formula>
    </cfRule>
    <cfRule type="cellIs" dxfId="2" priority="2770" operator="equal">
      <formula>"上调"</formula>
    </cfRule>
    <cfRule type="cellIs" dxfId="1" priority="4818" operator="equal">
      <formula>"下调"</formula>
    </cfRule>
    <cfRule type="cellIs" dxfId="0" priority="6866" operator="equal">
      <formula>"不变"</formula>
    </cfRule>
    <cfRule type="iconSet" priority="8914">
      <iconSet iconSet="3Arrows">
        <cfvo type="percent" val="0"/>
        <cfvo type="percent" val="33"/>
        <cfvo type="percent" val="67"/>
      </iconSet>
    </cfRule>
  </conditionalFormatting>
  <conditionalFormatting sqref="OYZ16">
    <cfRule type="colorScale" priority="10962">
      <colorScale>
        <cfvo type="min"/>
        <cfvo type="max"/>
        <color rgb="FF63BE7B"/>
        <color rgb="FFFCFCFF"/>
      </colorScale>
    </cfRule>
  </conditionalFormatting>
  <conditionalFormatting sqref="OZB16">
    <cfRule type="colorScale" priority="13009">
      <colorScale>
        <cfvo type="min"/>
        <cfvo type="max"/>
        <color rgb="FFFF7128"/>
        <color rgb="FFFFEF9C"/>
      </colorScale>
    </cfRule>
    <cfRule type="colorScale" priority="150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ZD16">
    <cfRule type="cellIs" dxfId="3" priority="721" operator="equal">
      <formula>"暂停"</formula>
    </cfRule>
    <cfRule type="cellIs" dxfId="2" priority="2769" operator="equal">
      <formula>"上调"</formula>
    </cfRule>
    <cfRule type="cellIs" dxfId="1" priority="4817" operator="equal">
      <formula>"下调"</formula>
    </cfRule>
    <cfRule type="cellIs" dxfId="0" priority="6865" operator="equal">
      <formula>"不变"</formula>
    </cfRule>
    <cfRule type="iconSet" priority="8913">
      <iconSet iconSet="3Arrows">
        <cfvo type="percent" val="0"/>
        <cfvo type="percent" val="33"/>
        <cfvo type="percent" val="67"/>
      </iconSet>
    </cfRule>
  </conditionalFormatting>
  <conditionalFormatting sqref="OZH16">
    <cfRule type="colorScale" priority="10961">
      <colorScale>
        <cfvo type="min"/>
        <cfvo type="max"/>
        <color rgb="FF63BE7B"/>
        <color rgb="FFFCFCFF"/>
      </colorScale>
    </cfRule>
  </conditionalFormatting>
  <conditionalFormatting sqref="OZJ16">
    <cfRule type="colorScale" priority="13008">
      <colorScale>
        <cfvo type="min"/>
        <cfvo type="max"/>
        <color rgb="FFFF7128"/>
        <color rgb="FFFFEF9C"/>
      </colorScale>
    </cfRule>
    <cfRule type="colorScale" priority="150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ZL16">
    <cfRule type="cellIs" dxfId="3" priority="720" operator="equal">
      <formula>"暂停"</formula>
    </cfRule>
    <cfRule type="cellIs" dxfId="2" priority="2768" operator="equal">
      <formula>"上调"</formula>
    </cfRule>
    <cfRule type="cellIs" dxfId="1" priority="4816" operator="equal">
      <formula>"下调"</formula>
    </cfRule>
    <cfRule type="cellIs" dxfId="0" priority="6864" operator="equal">
      <formula>"不变"</formula>
    </cfRule>
    <cfRule type="iconSet" priority="8912">
      <iconSet iconSet="3Arrows">
        <cfvo type="percent" val="0"/>
        <cfvo type="percent" val="33"/>
        <cfvo type="percent" val="67"/>
      </iconSet>
    </cfRule>
  </conditionalFormatting>
  <conditionalFormatting sqref="OZP16">
    <cfRule type="colorScale" priority="10960">
      <colorScale>
        <cfvo type="min"/>
        <cfvo type="max"/>
        <color rgb="FF63BE7B"/>
        <color rgb="FFFCFCFF"/>
      </colorScale>
    </cfRule>
  </conditionalFormatting>
  <conditionalFormatting sqref="OZR16">
    <cfRule type="colorScale" priority="13007">
      <colorScale>
        <cfvo type="min"/>
        <cfvo type="max"/>
        <color rgb="FFFF7128"/>
        <color rgb="FFFFEF9C"/>
      </colorScale>
    </cfRule>
    <cfRule type="colorScale" priority="150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ZT16">
    <cfRule type="cellIs" dxfId="3" priority="719" operator="equal">
      <formula>"暂停"</formula>
    </cfRule>
    <cfRule type="cellIs" dxfId="2" priority="2767" operator="equal">
      <formula>"上调"</formula>
    </cfRule>
    <cfRule type="cellIs" dxfId="1" priority="4815" operator="equal">
      <formula>"下调"</formula>
    </cfRule>
    <cfRule type="cellIs" dxfId="0" priority="6863" operator="equal">
      <formula>"不变"</formula>
    </cfRule>
    <cfRule type="iconSet" priority="8911">
      <iconSet iconSet="3Arrows">
        <cfvo type="percent" val="0"/>
        <cfvo type="percent" val="33"/>
        <cfvo type="percent" val="67"/>
      </iconSet>
    </cfRule>
  </conditionalFormatting>
  <conditionalFormatting sqref="OZX16">
    <cfRule type="colorScale" priority="10959">
      <colorScale>
        <cfvo type="min"/>
        <cfvo type="max"/>
        <color rgb="FF63BE7B"/>
        <color rgb="FFFCFCFF"/>
      </colorScale>
    </cfRule>
  </conditionalFormatting>
  <conditionalFormatting sqref="OZZ16">
    <cfRule type="colorScale" priority="13006">
      <colorScale>
        <cfvo type="min"/>
        <cfvo type="max"/>
        <color rgb="FFFF7128"/>
        <color rgb="FFFFEF9C"/>
      </colorScale>
    </cfRule>
    <cfRule type="colorScale" priority="150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AB16">
    <cfRule type="cellIs" dxfId="3" priority="718" operator="equal">
      <formula>"暂停"</formula>
    </cfRule>
    <cfRule type="cellIs" dxfId="2" priority="2766" operator="equal">
      <formula>"上调"</formula>
    </cfRule>
    <cfRule type="cellIs" dxfId="1" priority="4814" operator="equal">
      <formula>"下调"</formula>
    </cfRule>
    <cfRule type="cellIs" dxfId="0" priority="6862" operator="equal">
      <formula>"不变"</formula>
    </cfRule>
    <cfRule type="iconSet" priority="8910">
      <iconSet iconSet="3Arrows">
        <cfvo type="percent" val="0"/>
        <cfvo type="percent" val="33"/>
        <cfvo type="percent" val="67"/>
      </iconSet>
    </cfRule>
  </conditionalFormatting>
  <conditionalFormatting sqref="PAF16">
    <cfRule type="colorScale" priority="10958">
      <colorScale>
        <cfvo type="min"/>
        <cfvo type="max"/>
        <color rgb="FF63BE7B"/>
        <color rgb="FFFCFCFF"/>
      </colorScale>
    </cfRule>
  </conditionalFormatting>
  <conditionalFormatting sqref="PAH16">
    <cfRule type="colorScale" priority="13005">
      <colorScale>
        <cfvo type="min"/>
        <cfvo type="max"/>
        <color rgb="FFFF7128"/>
        <color rgb="FFFFEF9C"/>
      </colorScale>
    </cfRule>
    <cfRule type="colorScale" priority="150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AJ16">
    <cfRule type="cellIs" dxfId="3" priority="717" operator="equal">
      <formula>"暂停"</formula>
    </cfRule>
    <cfRule type="cellIs" dxfId="2" priority="2765" operator="equal">
      <formula>"上调"</formula>
    </cfRule>
    <cfRule type="cellIs" dxfId="1" priority="4813" operator="equal">
      <formula>"下调"</formula>
    </cfRule>
    <cfRule type="cellIs" dxfId="0" priority="6861" operator="equal">
      <formula>"不变"</formula>
    </cfRule>
    <cfRule type="iconSet" priority="8909">
      <iconSet iconSet="3Arrows">
        <cfvo type="percent" val="0"/>
        <cfvo type="percent" val="33"/>
        <cfvo type="percent" val="67"/>
      </iconSet>
    </cfRule>
  </conditionalFormatting>
  <conditionalFormatting sqref="PAN16">
    <cfRule type="colorScale" priority="10957">
      <colorScale>
        <cfvo type="min"/>
        <cfvo type="max"/>
        <color rgb="FF63BE7B"/>
        <color rgb="FFFCFCFF"/>
      </colorScale>
    </cfRule>
  </conditionalFormatting>
  <conditionalFormatting sqref="PAP16">
    <cfRule type="colorScale" priority="13004">
      <colorScale>
        <cfvo type="min"/>
        <cfvo type="max"/>
        <color rgb="FFFF7128"/>
        <color rgb="FFFFEF9C"/>
      </colorScale>
    </cfRule>
    <cfRule type="colorScale" priority="150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AR16">
    <cfRule type="cellIs" dxfId="3" priority="716" operator="equal">
      <formula>"暂停"</formula>
    </cfRule>
    <cfRule type="cellIs" dxfId="2" priority="2764" operator="equal">
      <formula>"上调"</formula>
    </cfRule>
    <cfRule type="cellIs" dxfId="1" priority="4812" operator="equal">
      <formula>"下调"</formula>
    </cfRule>
    <cfRule type="cellIs" dxfId="0" priority="6860" operator="equal">
      <formula>"不变"</formula>
    </cfRule>
    <cfRule type="iconSet" priority="8908">
      <iconSet iconSet="3Arrows">
        <cfvo type="percent" val="0"/>
        <cfvo type="percent" val="33"/>
        <cfvo type="percent" val="67"/>
      </iconSet>
    </cfRule>
  </conditionalFormatting>
  <conditionalFormatting sqref="PAV16">
    <cfRule type="colorScale" priority="10956">
      <colorScale>
        <cfvo type="min"/>
        <cfvo type="max"/>
        <color rgb="FF63BE7B"/>
        <color rgb="FFFCFCFF"/>
      </colorScale>
    </cfRule>
  </conditionalFormatting>
  <conditionalFormatting sqref="PAX16">
    <cfRule type="colorScale" priority="13003">
      <colorScale>
        <cfvo type="min"/>
        <cfvo type="max"/>
        <color rgb="FFFF7128"/>
        <color rgb="FFFFEF9C"/>
      </colorScale>
    </cfRule>
    <cfRule type="colorScale" priority="150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AZ16">
    <cfRule type="cellIs" dxfId="3" priority="715" operator="equal">
      <formula>"暂停"</formula>
    </cfRule>
    <cfRule type="cellIs" dxfId="2" priority="2763" operator="equal">
      <formula>"上调"</formula>
    </cfRule>
    <cfRule type="cellIs" dxfId="1" priority="4811" operator="equal">
      <formula>"下调"</formula>
    </cfRule>
    <cfRule type="cellIs" dxfId="0" priority="6859" operator="equal">
      <formula>"不变"</formula>
    </cfRule>
    <cfRule type="iconSet" priority="8907">
      <iconSet iconSet="3Arrows">
        <cfvo type="percent" val="0"/>
        <cfvo type="percent" val="33"/>
        <cfvo type="percent" val="67"/>
      </iconSet>
    </cfRule>
  </conditionalFormatting>
  <conditionalFormatting sqref="PBD16">
    <cfRule type="colorScale" priority="10955">
      <colorScale>
        <cfvo type="min"/>
        <cfvo type="max"/>
        <color rgb="FF63BE7B"/>
        <color rgb="FFFCFCFF"/>
      </colorScale>
    </cfRule>
  </conditionalFormatting>
  <conditionalFormatting sqref="PBF16">
    <cfRule type="colorScale" priority="13002">
      <colorScale>
        <cfvo type="min"/>
        <cfvo type="max"/>
        <color rgb="FFFF7128"/>
        <color rgb="FFFFEF9C"/>
      </colorScale>
    </cfRule>
    <cfRule type="colorScale" priority="150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BH16">
    <cfRule type="cellIs" dxfId="3" priority="714" operator="equal">
      <formula>"暂停"</formula>
    </cfRule>
    <cfRule type="cellIs" dxfId="2" priority="2762" operator="equal">
      <formula>"上调"</formula>
    </cfRule>
    <cfRule type="cellIs" dxfId="1" priority="4810" operator="equal">
      <formula>"下调"</formula>
    </cfRule>
    <cfRule type="cellIs" dxfId="0" priority="6858" operator="equal">
      <formula>"不变"</formula>
    </cfRule>
    <cfRule type="iconSet" priority="8906">
      <iconSet iconSet="3Arrows">
        <cfvo type="percent" val="0"/>
        <cfvo type="percent" val="33"/>
        <cfvo type="percent" val="67"/>
      </iconSet>
    </cfRule>
  </conditionalFormatting>
  <conditionalFormatting sqref="PBL16">
    <cfRule type="colorScale" priority="10954">
      <colorScale>
        <cfvo type="min"/>
        <cfvo type="max"/>
        <color rgb="FF63BE7B"/>
        <color rgb="FFFCFCFF"/>
      </colorScale>
    </cfRule>
  </conditionalFormatting>
  <conditionalFormatting sqref="PBN16">
    <cfRule type="colorScale" priority="13001">
      <colorScale>
        <cfvo type="min"/>
        <cfvo type="max"/>
        <color rgb="FFFF7128"/>
        <color rgb="FFFFEF9C"/>
      </colorScale>
    </cfRule>
    <cfRule type="colorScale" priority="150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BP16">
    <cfRule type="cellIs" dxfId="3" priority="713" operator="equal">
      <formula>"暂停"</formula>
    </cfRule>
    <cfRule type="cellIs" dxfId="2" priority="2761" operator="equal">
      <formula>"上调"</formula>
    </cfRule>
    <cfRule type="cellIs" dxfId="1" priority="4809" operator="equal">
      <formula>"下调"</formula>
    </cfRule>
    <cfRule type="cellIs" dxfId="0" priority="6857" operator="equal">
      <formula>"不变"</formula>
    </cfRule>
    <cfRule type="iconSet" priority="8905">
      <iconSet iconSet="3Arrows">
        <cfvo type="percent" val="0"/>
        <cfvo type="percent" val="33"/>
        <cfvo type="percent" val="67"/>
      </iconSet>
    </cfRule>
  </conditionalFormatting>
  <conditionalFormatting sqref="PBT16">
    <cfRule type="colorScale" priority="10953">
      <colorScale>
        <cfvo type="min"/>
        <cfvo type="max"/>
        <color rgb="FF63BE7B"/>
        <color rgb="FFFCFCFF"/>
      </colorScale>
    </cfRule>
  </conditionalFormatting>
  <conditionalFormatting sqref="PBV16">
    <cfRule type="colorScale" priority="13000">
      <colorScale>
        <cfvo type="min"/>
        <cfvo type="max"/>
        <color rgb="FFFF7128"/>
        <color rgb="FFFFEF9C"/>
      </colorScale>
    </cfRule>
    <cfRule type="colorScale" priority="150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BX16">
    <cfRule type="cellIs" dxfId="3" priority="712" operator="equal">
      <formula>"暂停"</formula>
    </cfRule>
    <cfRule type="cellIs" dxfId="2" priority="2760" operator="equal">
      <formula>"上调"</formula>
    </cfRule>
    <cfRule type="cellIs" dxfId="1" priority="4808" operator="equal">
      <formula>"下调"</formula>
    </cfRule>
    <cfRule type="cellIs" dxfId="0" priority="6856" operator="equal">
      <formula>"不变"</formula>
    </cfRule>
    <cfRule type="iconSet" priority="8904">
      <iconSet iconSet="3Arrows">
        <cfvo type="percent" val="0"/>
        <cfvo type="percent" val="33"/>
        <cfvo type="percent" val="67"/>
      </iconSet>
    </cfRule>
  </conditionalFormatting>
  <conditionalFormatting sqref="PCB16">
    <cfRule type="colorScale" priority="10952">
      <colorScale>
        <cfvo type="min"/>
        <cfvo type="max"/>
        <color rgb="FF63BE7B"/>
        <color rgb="FFFCFCFF"/>
      </colorScale>
    </cfRule>
  </conditionalFormatting>
  <conditionalFormatting sqref="PCD16">
    <cfRule type="colorScale" priority="12999">
      <colorScale>
        <cfvo type="min"/>
        <cfvo type="max"/>
        <color rgb="FFFF7128"/>
        <color rgb="FFFFEF9C"/>
      </colorScale>
    </cfRule>
    <cfRule type="colorScale" priority="150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CF16">
    <cfRule type="cellIs" dxfId="3" priority="711" operator="equal">
      <formula>"暂停"</formula>
    </cfRule>
    <cfRule type="cellIs" dxfId="2" priority="2759" operator="equal">
      <formula>"上调"</formula>
    </cfRule>
    <cfRule type="cellIs" dxfId="1" priority="4807" operator="equal">
      <formula>"下调"</formula>
    </cfRule>
    <cfRule type="cellIs" dxfId="0" priority="6855" operator="equal">
      <formula>"不变"</formula>
    </cfRule>
    <cfRule type="iconSet" priority="8903">
      <iconSet iconSet="3Arrows">
        <cfvo type="percent" val="0"/>
        <cfvo type="percent" val="33"/>
        <cfvo type="percent" val="67"/>
      </iconSet>
    </cfRule>
  </conditionalFormatting>
  <conditionalFormatting sqref="PCJ16">
    <cfRule type="colorScale" priority="10951">
      <colorScale>
        <cfvo type="min"/>
        <cfvo type="max"/>
        <color rgb="FF63BE7B"/>
        <color rgb="FFFCFCFF"/>
      </colorScale>
    </cfRule>
  </conditionalFormatting>
  <conditionalFormatting sqref="PCL16">
    <cfRule type="colorScale" priority="12998">
      <colorScale>
        <cfvo type="min"/>
        <cfvo type="max"/>
        <color rgb="FFFF7128"/>
        <color rgb="FFFFEF9C"/>
      </colorScale>
    </cfRule>
    <cfRule type="colorScale" priority="150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CN16">
    <cfRule type="cellIs" dxfId="3" priority="710" operator="equal">
      <formula>"暂停"</formula>
    </cfRule>
    <cfRule type="cellIs" dxfId="2" priority="2758" operator="equal">
      <formula>"上调"</formula>
    </cfRule>
    <cfRule type="cellIs" dxfId="1" priority="4806" operator="equal">
      <formula>"下调"</formula>
    </cfRule>
    <cfRule type="cellIs" dxfId="0" priority="6854" operator="equal">
      <formula>"不变"</formula>
    </cfRule>
    <cfRule type="iconSet" priority="8902">
      <iconSet iconSet="3Arrows">
        <cfvo type="percent" val="0"/>
        <cfvo type="percent" val="33"/>
        <cfvo type="percent" val="67"/>
      </iconSet>
    </cfRule>
  </conditionalFormatting>
  <conditionalFormatting sqref="PCR16">
    <cfRule type="colorScale" priority="10950">
      <colorScale>
        <cfvo type="min"/>
        <cfvo type="max"/>
        <color rgb="FF63BE7B"/>
        <color rgb="FFFCFCFF"/>
      </colorScale>
    </cfRule>
  </conditionalFormatting>
  <conditionalFormatting sqref="PCT16">
    <cfRule type="colorScale" priority="12997">
      <colorScale>
        <cfvo type="min"/>
        <cfvo type="max"/>
        <color rgb="FFFF7128"/>
        <color rgb="FFFFEF9C"/>
      </colorScale>
    </cfRule>
    <cfRule type="colorScale" priority="150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CV16">
    <cfRule type="cellIs" dxfId="3" priority="709" operator="equal">
      <formula>"暂停"</formula>
    </cfRule>
    <cfRule type="cellIs" dxfId="2" priority="2757" operator="equal">
      <formula>"上调"</formula>
    </cfRule>
    <cfRule type="cellIs" dxfId="1" priority="4805" operator="equal">
      <formula>"下调"</formula>
    </cfRule>
    <cfRule type="cellIs" dxfId="0" priority="6853" operator="equal">
      <formula>"不变"</formula>
    </cfRule>
    <cfRule type="iconSet" priority="8901">
      <iconSet iconSet="3Arrows">
        <cfvo type="percent" val="0"/>
        <cfvo type="percent" val="33"/>
        <cfvo type="percent" val="67"/>
      </iconSet>
    </cfRule>
  </conditionalFormatting>
  <conditionalFormatting sqref="PCZ16">
    <cfRule type="colorScale" priority="10949">
      <colorScale>
        <cfvo type="min"/>
        <cfvo type="max"/>
        <color rgb="FF63BE7B"/>
        <color rgb="FFFCFCFF"/>
      </colorScale>
    </cfRule>
  </conditionalFormatting>
  <conditionalFormatting sqref="PDB16">
    <cfRule type="colorScale" priority="12996">
      <colorScale>
        <cfvo type="min"/>
        <cfvo type="max"/>
        <color rgb="FFFF7128"/>
        <color rgb="FFFFEF9C"/>
      </colorScale>
    </cfRule>
    <cfRule type="colorScale" priority="150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DD16">
    <cfRule type="cellIs" dxfId="3" priority="708" operator="equal">
      <formula>"暂停"</formula>
    </cfRule>
    <cfRule type="cellIs" dxfId="2" priority="2756" operator="equal">
      <formula>"上调"</formula>
    </cfRule>
    <cfRule type="cellIs" dxfId="1" priority="4804" operator="equal">
      <formula>"下调"</formula>
    </cfRule>
    <cfRule type="cellIs" dxfId="0" priority="6852" operator="equal">
      <formula>"不变"</formula>
    </cfRule>
    <cfRule type="iconSet" priority="8900">
      <iconSet iconSet="3Arrows">
        <cfvo type="percent" val="0"/>
        <cfvo type="percent" val="33"/>
        <cfvo type="percent" val="67"/>
      </iconSet>
    </cfRule>
  </conditionalFormatting>
  <conditionalFormatting sqref="PDH16">
    <cfRule type="colorScale" priority="10948">
      <colorScale>
        <cfvo type="min"/>
        <cfvo type="max"/>
        <color rgb="FF63BE7B"/>
        <color rgb="FFFCFCFF"/>
      </colorScale>
    </cfRule>
  </conditionalFormatting>
  <conditionalFormatting sqref="PDJ16">
    <cfRule type="colorScale" priority="12995">
      <colorScale>
        <cfvo type="min"/>
        <cfvo type="max"/>
        <color rgb="FFFF7128"/>
        <color rgb="FFFFEF9C"/>
      </colorScale>
    </cfRule>
    <cfRule type="colorScale" priority="150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DL16">
    <cfRule type="cellIs" dxfId="3" priority="707" operator="equal">
      <formula>"暂停"</formula>
    </cfRule>
    <cfRule type="cellIs" dxfId="2" priority="2755" operator="equal">
      <formula>"上调"</formula>
    </cfRule>
    <cfRule type="cellIs" dxfId="1" priority="4803" operator="equal">
      <formula>"下调"</formula>
    </cfRule>
    <cfRule type="cellIs" dxfId="0" priority="6851" operator="equal">
      <formula>"不变"</formula>
    </cfRule>
    <cfRule type="iconSet" priority="8899">
      <iconSet iconSet="3Arrows">
        <cfvo type="percent" val="0"/>
        <cfvo type="percent" val="33"/>
        <cfvo type="percent" val="67"/>
      </iconSet>
    </cfRule>
  </conditionalFormatting>
  <conditionalFormatting sqref="PDP16">
    <cfRule type="colorScale" priority="10947">
      <colorScale>
        <cfvo type="min"/>
        <cfvo type="max"/>
        <color rgb="FF63BE7B"/>
        <color rgb="FFFCFCFF"/>
      </colorScale>
    </cfRule>
  </conditionalFormatting>
  <conditionalFormatting sqref="PDR16">
    <cfRule type="colorScale" priority="12994">
      <colorScale>
        <cfvo type="min"/>
        <cfvo type="max"/>
        <color rgb="FFFF7128"/>
        <color rgb="FFFFEF9C"/>
      </colorScale>
    </cfRule>
    <cfRule type="colorScale" priority="150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DT16">
    <cfRule type="cellIs" dxfId="3" priority="706" operator="equal">
      <formula>"暂停"</formula>
    </cfRule>
    <cfRule type="cellIs" dxfId="2" priority="2754" operator="equal">
      <formula>"上调"</formula>
    </cfRule>
    <cfRule type="cellIs" dxfId="1" priority="4802" operator="equal">
      <formula>"下调"</formula>
    </cfRule>
    <cfRule type="cellIs" dxfId="0" priority="6850" operator="equal">
      <formula>"不变"</formula>
    </cfRule>
    <cfRule type="iconSet" priority="8898">
      <iconSet iconSet="3Arrows">
        <cfvo type="percent" val="0"/>
        <cfvo type="percent" val="33"/>
        <cfvo type="percent" val="67"/>
      </iconSet>
    </cfRule>
  </conditionalFormatting>
  <conditionalFormatting sqref="PDX16">
    <cfRule type="colorScale" priority="10946">
      <colorScale>
        <cfvo type="min"/>
        <cfvo type="max"/>
        <color rgb="FF63BE7B"/>
        <color rgb="FFFCFCFF"/>
      </colorScale>
    </cfRule>
  </conditionalFormatting>
  <conditionalFormatting sqref="PDZ16">
    <cfRule type="colorScale" priority="12993">
      <colorScale>
        <cfvo type="min"/>
        <cfvo type="max"/>
        <color rgb="FFFF7128"/>
        <color rgb="FFFFEF9C"/>
      </colorScale>
    </cfRule>
    <cfRule type="colorScale" priority="150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EB16">
    <cfRule type="cellIs" dxfId="3" priority="705" operator="equal">
      <formula>"暂停"</formula>
    </cfRule>
    <cfRule type="cellIs" dxfId="2" priority="2753" operator="equal">
      <formula>"上调"</formula>
    </cfRule>
    <cfRule type="cellIs" dxfId="1" priority="4801" operator="equal">
      <formula>"下调"</formula>
    </cfRule>
    <cfRule type="cellIs" dxfId="0" priority="6849" operator="equal">
      <formula>"不变"</formula>
    </cfRule>
    <cfRule type="iconSet" priority="8897">
      <iconSet iconSet="3Arrows">
        <cfvo type="percent" val="0"/>
        <cfvo type="percent" val="33"/>
        <cfvo type="percent" val="67"/>
      </iconSet>
    </cfRule>
  </conditionalFormatting>
  <conditionalFormatting sqref="PEF16">
    <cfRule type="colorScale" priority="10945">
      <colorScale>
        <cfvo type="min"/>
        <cfvo type="max"/>
        <color rgb="FF63BE7B"/>
        <color rgb="FFFCFCFF"/>
      </colorScale>
    </cfRule>
  </conditionalFormatting>
  <conditionalFormatting sqref="PEH16">
    <cfRule type="colorScale" priority="12992">
      <colorScale>
        <cfvo type="min"/>
        <cfvo type="max"/>
        <color rgb="FFFF7128"/>
        <color rgb="FFFFEF9C"/>
      </colorScale>
    </cfRule>
    <cfRule type="colorScale" priority="150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EJ16">
    <cfRule type="cellIs" dxfId="3" priority="704" operator="equal">
      <formula>"暂停"</formula>
    </cfRule>
    <cfRule type="cellIs" dxfId="2" priority="2752" operator="equal">
      <formula>"上调"</formula>
    </cfRule>
    <cfRule type="cellIs" dxfId="1" priority="4800" operator="equal">
      <formula>"下调"</formula>
    </cfRule>
    <cfRule type="cellIs" dxfId="0" priority="6848" operator="equal">
      <formula>"不变"</formula>
    </cfRule>
    <cfRule type="iconSet" priority="8896">
      <iconSet iconSet="3Arrows">
        <cfvo type="percent" val="0"/>
        <cfvo type="percent" val="33"/>
        <cfvo type="percent" val="67"/>
      </iconSet>
    </cfRule>
  </conditionalFormatting>
  <conditionalFormatting sqref="PEN16">
    <cfRule type="colorScale" priority="10944">
      <colorScale>
        <cfvo type="min"/>
        <cfvo type="max"/>
        <color rgb="FF63BE7B"/>
        <color rgb="FFFCFCFF"/>
      </colorScale>
    </cfRule>
  </conditionalFormatting>
  <conditionalFormatting sqref="PEP16">
    <cfRule type="colorScale" priority="12991">
      <colorScale>
        <cfvo type="min"/>
        <cfvo type="max"/>
        <color rgb="FFFF7128"/>
        <color rgb="FFFFEF9C"/>
      </colorScale>
    </cfRule>
    <cfRule type="colorScale" priority="150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ER16">
    <cfRule type="cellIs" dxfId="3" priority="703" operator="equal">
      <formula>"暂停"</formula>
    </cfRule>
    <cfRule type="cellIs" dxfId="2" priority="2751" operator="equal">
      <formula>"上调"</formula>
    </cfRule>
    <cfRule type="cellIs" dxfId="1" priority="4799" operator="equal">
      <formula>"下调"</formula>
    </cfRule>
    <cfRule type="cellIs" dxfId="0" priority="6847" operator="equal">
      <formula>"不变"</formula>
    </cfRule>
    <cfRule type="iconSet" priority="8895">
      <iconSet iconSet="3Arrows">
        <cfvo type="percent" val="0"/>
        <cfvo type="percent" val="33"/>
        <cfvo type="percent" val="67"/>
      </iconSet>
    </cfRule>
  </conditionalFormatting>
  <conditionalFormatting sqref="PEV16">
    <cfRule type="colorScale" priority="10943">
      <colorScale>
        <cfvo type="min"/>
        <cfvo type="max"/>
        <color rgb="FF63BE7B"/>
        <color rgb="FFFCFCFF"/>
      </colorScale>
    </cfRule>
  </conditionalFormatting>
  <conditionalFormatting sqref="PEX16">
    <cfRule type="colorScale" priority="12990">
      <colorScale>
        <cfvo type="min"/>
        <cfvo type="max"/>
        <color rgb="FFFF7128"/>
        <color rgb="FFFFEF9C"/>
      </colorScale>
    </cfRule>
    <cfRule type="colorScale" priority="150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EZ16">
    <cfRule type="cellIs" dxfId="3" priority="702" operator="equal">
      <formula>"暂停"</formula>
    </cfRule>
    <cfRule type="cellIs" dxfId="2" priority="2750" operator="equal">
      <formula>"上调"</formula>
    </cfRule>
    <cfRule type="cellIs" dxfId="1" priority="4798" operator="equal">
      <formula>"下调"</formula>
    </cfRule>
    <cfRule type="cellIs" dxfId="0" priority="6846" operator="equal">
      <formula>"不变"</formula>
    </cfRule>
    <cfRule type="iconSet" priority="8894">
      <iconSet iconSet="3Arrows">
        <cfvo type="percent" val="0"/>
        <cfvo type="percent" val="33"/>
        <cfvo type="percent" val="67"/>
      </iconSet>
    </cfRule>
  </conditionalFormatting>
  <conditionalFormatting sqref="PFD16">
    <cfRule type="colorScale" priority="10942">
      <colorScale>
        <cfvo type="min"/>
        <cfvo type="max"/>
        <color rgb="FF63BE7B"/>
        <color rgb="FFFCFCFF"/>
      </colorScale>
    </cfRule>
  </conditionalFormatting>
  <conditionalFormatting sqref="PFF16">
    <cfRule type="colorScale" priority="12989">
      <colorScale>
        <cfvo type="min"/>
        <cfvo type="max"/>
        <color rgb="FFFF7128"/>
        <color rgb="FFFFEF9C"/>
      </colorScale>
    </cfRule>
    <cfRule type="colorScale" priority="150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FH16">
    <cfRule type="cellIs" dxfId="3" priority="701" operator="equal">
      <formula>"暂停"</formula>
    </cfRule>
    <cfRule type="cellIs" dxfId="2" priority="2749" operator="equal">
      <formula>"上调"</formula>
    </cfRule>
    <cfRule type="cellIs" dxfId="1" priority="4797" operator="equal">
      <formula>"下调"</formula>
    </cfRule>
    <cfRule type="cellIs" dxfId="0" priority="6845" operator="equal">
      <formula>"不变"</formula>
    </cfRule>
    <cfRule type="iconSet" priority="8893">
      <iconSet iconSet="3Arrows">
        <cfvo type="percent" val="0"/>
        <cfvo type="percent" val="33"/>
        <cfvo type="percent" val="67"/>
      </iconSet>
    </cfRule>
  </conditionalFormatting>
  <conditionalFormatting sqref="PFL16">
    <cfRule type="colorScale" priority="10941">
      <colorScale>
        <cfvo type="min"/>
        <cfvo type="max"/>
        <color rgb="FF63BE7B"/>
        <color rgb="FFFCFCFF"/>
      </colorScale>
    </cfRule>
  </conditionalFormatting>
  <conditionalFormatting sqref="PFN16">
    <cfRule type="colorScale" priority="12988">
      <colorScale>
        <cfvo type="min"/>
        <cfvo type="max"/>
        <color rgb="FFFF7128"/>
        <color rgb="FFFFEF9C"/>
      </colorScale>
    </cfRule>
    <cfRule type="colorScale" priority="150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FP16">
    <cfRule type="cellIs" dxfId="3" priority="700" operator="equal">
      <formula>"暂停"</formula>
    </cfRule>
    <cfRule type="cellIs" dxfId="2" priority="2748" operator="equal">
      <formula>"上调"</formula>
    </cfRule>
    <cfRule type="cellIs" dxfId="1" priority="4796" operator="equal">
      <formula>"下调"</formula>
    </cfRule>
    <cfRule type="cellIs" dxfId="0" priority="6844" operator="equal">
      <formula>"不变"</formula>
    </cfRule>
    <cfRule type="iconSet" priority="8892">
      <iconSet iconSet="3Arrows">
        <cfvo type="percent" val="0"/>
        <cfvo type="percent" val="33"/>
        <cfvo type="percent" val="67"/>
      </iconSet>
    </cfRule>
  </conditionalFormatting>
  <conditionalFormatting sqref="PFT16">
    <cfRule type="colorScale" priority="10940">
      <colorScale>
        <cfvo type="min"/>
        <cfvo type="max"/>
        <color rgb="FF63BE7B"/>
        <color rgb="FFFCFCFF"/>
      </colorScale>
    </cfRule>
  </conditionalFormatting>
  <conditionalFormatting sqref="PFV16">
    <cfRule type="colorScale" priority="12987">
      <colorScale>
        <cfvo type="min"/>
        <cfvo type="max"/>
        <color rgb="FFFF7128"/>
        <color rgb="FFFFEF9C"/>
      </colorScale>
    </cfRule>
    <cfRule type="colorScale" priority="150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FX16">
    <cfRule type="cellIs" dxfId="3" priority="699" operator="equal">
      <formula>"暂停"</formula>
    </cfRule>
    <cfRule type="cellIs" dxfId="2" priority="2747" operator="equal">
      <formula>"上调"</formula>
    </cfRule>
    <cfRule type="cellIs" dxfId="1" priority="4795" operator="equal">
      <formula>"下调"</formula>
    </cfRule>
    <cfRule type="cellIs" dxfId="0" priority="6843" operator="equal">
      <formula>"不变"</formula>
    </cfRule>
    <cfRule type="iconSet" priority="8891">
      <iconSet iconSet="3Arrows">
        <cfvo type="percent" val="0"/>
        <cfvo type="percent" val="33"/>
        <cfvo type="percent" val="67"/>
      </iconSet>
    </cfRule>
  </conditionalFormatting>
  <conditionalFormatting sqref="PGB16">
    <cfRule type="colorScale" priority="10939">
      <colorScale>
        <cfvo type="min"/>
        <cfvo type="max"/>
        <color rgb="FF63BE7B"/>
        <color rgb="FFFCFCFF"/>
      </colorScale>
    </cfRule>
  </conditionalFormatting>
  <conditionalFormatting sqref="PGD16">
    <cfRule type="colorScale" priority="12986">
      <colorScale>
        <cfvo type="min"/>
        <cfvo type="max"/>
        <color rgb="FFFF7128"/>
        <color rgb="FFFFEF9C"/>
      </colorScale>
    </cfRule>
    <cfRule type="colorScale" priority="150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GF16">
    <cfRule type="cellIs" dxfId="3" priority="698" operator="equal">
      <formula>"暂停"</formula>
    </cfRule>
    <cfRule type="cellIs" dxfId="2" priority="2746" operator="equal">
      <formula>"上调"</formula>
    </cfRule>
    <cfRule type="cellIs" dxfId="1" priority="4794" operator="equal">
      <formula>"下调"</formula>
    </cfRule>
    <cfRule type="cellIs" dxfId="0" priority="6842" operator="equal">
      <formula>"不变"</formula>
    </cfRule>
    <cfRule type="iconSet" priority="8890">
      <iconSet iconSet="3Arrows">
        <cfvo type="percent" val="0"/>
        <cfvo type="percent" val="33"/>
        <cfvo type="percent" val="67"/>
      </iconSet>
    </cfRule>
  </conditionalFormatting>
  <conditionalFormatting sqref="PGJ16">
    <cfRule type="colorScale" priority="10938">
      <colorScale>
        <cfvo type="min"/>
        <cfvo type="max"/>
        <color rgb="FF63BE7B"/>
        <color rgb="FFFCFCFF"/>
      </colorScale>
    </cfRule>
  </conditionalFormatting>
  <conditionalFormatting sqref="PGL16">
    <cfRule type="colorScale" priority="12985">
      <colorScale>
        <cfvo type="min"/>
        <cfvo type="max"/>
        <color rgb="FFFF7128"/>
        <color rgb="FFFFEF9C"/>
      </colorScale>
    </cfRule>
    <cfRule type="colorScale" priority="150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GN16">
    <cfRule type="cellIs" dxfId="3" priority="697" operator="equal">
      <formula>"暂停"</formula>
    </cfRule>
    <cfRule type="cellIs" dxfId="2" priority="2745" operator="equal">
      <formula>"上调"</formula>
    </cfRule>
    <cfRule type="cellIs" dxfId="1" priority="4793" operator="equal">
      <formula>"下调"</formula>
    </cfRule>
    <cfRule type="cellIs" dxfId="0" priority="6841" operator="equal">
      <formula>"不变"</formula>
    </cfRule>
    <cfRule type="iconSet" priority="8889">
      <iconSet iconSet="3Arrows">
        <cfvo type="percent" val="0"/>
        <cfvo type="percent" val="33"/>
        <cfvo type="percent" val="67"/>
      </iconSet>
    </cfRule>
  </conditionalFormatting>
  <conditionalFormatting sqref="PGR16">
    <cfRule type="colorScale" priority="10937">
      <colorScale>
        <cfvo type="min"/>
        <cfvo type="max"/>
        <color rgb="FF63BE7B"/>
        <color rgb="FFFCFCFF"/>
      </colorScale>
    </cfRule>
  </conditionalFormatting>
  <conditionalFormatting sqref="PGT16">
    <cfRule type="colorScale" priority="12984">
      <colorScale>
        <cfvo type="min"/>
        <cfvo type="max"/>
        <color rgb="FFFF7128"/>
        <color rgb="FFFFEF9C"/>
      </colorScale>
    </cfRule>
    <cfRule type="colorScale" priority="150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GV16">
    <cfRule type="cellIs" dxfId="3" priority="696" operator="equal">
      <formula>"暂停"</formula>
    </cfRule>
    <cfRule type="cellIs" dxfId="2" priority="2744" operator="equal">
      <formula>"上调"</formula>
    </cfRule>
    <cfRule type="cellIs" dxfId="1" priority="4792" operator="equal">
      <formula>"下调"</formula>
    </cfRule>
    <cfRule type="cellIs" dxfId="0" priority="6840" operator="equal">
      <formula>"不变"</formula>
    </cfRule>
    <cfRule type="iconSet" priority="8888">
      <iconSet iconSet="3Arrows">
        <cfvo type="percent" val="0"/>
        <cfvo type="percent" val="33"/>
        <cfvo type="percent" val="67"/>
      </iconSet>
    </cfRule>
  </conditionalFormatting>
  <conditionalFormatting sqref="PGZ16">
    <cfRule type="colorScale" priority="10936">
      <colorScale>
        <cfvo type="min"/>
        <cfvo type="max"/>
        <color rgb="FF63BE7B"/>
        <color rgb="FFFCFCFF"/>
      </colorScale>
    </cfRule>
  </conditionalFormatting>
  <conditionalFormatting sqref="PHB16">
    <cfRule type="colorScale" priority="12983">
      <colorScale>
        <cfvo type="min"/>
        <cfvo type="max"/>
        <color rgb="FFFF7128"/>
        <color rgb="FFFFEF9C"/>
      </colorScale>
    </cfRule>
    <cfRule type="colorScale" priority="150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HD16">
    <cfRule type="cellIs" dxfId="3" priority="695" operator="equal">
      <formula>"暂停"</formula>
    </cfRule>
    <cfRule type="cellIs" dxfId="2" priority="2743" operator="equal">
      <formula>"上调"</formula>
    </cfRule>
    <cfRule type="cellIs" dxfId="1" priority="4791" operator="equal">
      <formula>"下调"</formula>
    </cfRule>
    <cfRule type="cellIs" dxfId="0" priority="6839" operator="equal">
      <formula>"不变"</formula>
    </cfRule>
    <cfRule type="iconSet" priority="8887">
      <iconSet iconSet="3Arrows">
        <cfvo type="percent" val="0"/>
        <cfvo type="percent" val="33"/>
        <cfvo type="percent" val="67"/>
      </iconSet>
    </cfRule>
  </conditionalFormatting>
  <conditionalFormatting sqref="PHH16">
    <cfRule type="colorScale" priority="10935">
      <colorScale>
        <cfvo type="min"/>
        <cfvo type="max"/>
        <color rgb="FF63BE7B"/>
        <color rgb="FFFCFCFF"/>
      </colorScale>
    </cfRule>
  </conditionalFormatting>
  <conditionalFormatting sqref="PHJ16">
    <cfRule type="colorScale" priority="12982">
      <colorScale>
        <cfvo type="min"/>
        <cfvo type="max"/>
        <color rgb="FFFF7128"/>
        <color rgb="FFFFEF9C"/>
      </colorScale>
    </cfRule>
    <cfRule type="colorScale" priority="150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HL16">
    <cfRule type="cellIs" dxfId="3" priority="694" operator="equal">
      <formula>"暂停"</formula>
    </cfRule>
    <cfRule type="cellIs" dxfId="2" priority="2742" operator="equal">
      <formula>"上调"</formula>
    </cfRule>
    <cfRule type="cellIs" dxfId="1" priority="4790" operator="equal">
      <formula>"下调"</formula>
    </cfRule>
    <cfRule type="cellIs" dxfId="0" priority="6838" operator="equal">
      <formula>"不变"</formula>
    </cfRule>
    <cfRule type="iconSet" priority="8886">
      <iconSet iconSet="3Arrows">
        <cfvo type="percent" val="0"/>
        <cfvo type="percent" val="33"/>
        <cfvo type="percent" val="67"/>
      </iconSet>
    </cfRule>
  </conditionalFormatting>
  <conditionalFormatting sqref="PHP16">
    <cfRule type="colorScale" priority="10934">
      <colorScale>
        <cfvo type="min"/>
        <cfvo type="max"/>
        <color rgb="FF63BE7B"/>
        <color rgb="FFFCFCFF"/>
      </colorScale>
    </cfRule>
  </conditionalFormatting>
  <conditionalFormatting sqref="PHR16">
    <cfRule type="colorScale" priority="12981">
      <colorScale>
        <cfvo type="min"/>
        <cfvo type="max"/>
        <color rgb="FFFF7128"/>
        <color rgb="FFFFEF9C"/>
      </colorScale>
    </cfRule>
    <cfRule type="colorScale" priority="150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HT16">
    <cfRule type="cellIs" dxfId="3" priority="693" operator="equal">
      <formula>"暂停"</formula>
    </cfRule>
    <cfRule type="cellIs" dxfId="2" priority="2741" operator="equal">
      <formula>"上调"</formula>
    </cfRule>
    <cfRule type="cellIs" dxfId="1" priority="4789" operator="equal">
      <formula>"下调"</formula>
    </cfRule>
    <cfRule type="cellIs" dxfId="0" priority="6837" operator="equal">
      <formula>"不变"</formula>
    </cfRule>
    <cfRule type="iconSet" priority="8885">
      <iconSet iconSet="3Arrows">
        <cfvo type="percent" val="0"/>
        <cfvo type="percent" val="33"/>
        <cfvo type="percent" val="67"/>
      </iconSet>
    </cfRule>
  </conditionalFormatting>
  <conditionalFormatting sqref="PHX16">
    <cfRule type="colorScale" priority="10933">
      <colorScale>
        <cfvo type="min"/>
        <cfvo type="max"/>
        <color rgb="FF63BE7B"/>
        <color rgb="FFFCFCFF"/>
      </colorScale>
    </cfRule>
  </conditionalFormatting>
  <conditionalFormatting sqref="PHZ16">
    <cfRule type="colorScale" priority="12980">
      <colorScale>
        <cfvo type="min"/>
        <cfvo type="max"/>
        <color rgb="FFFF7128"/>
        <color rgb="FFFFEF9C"/>
      </colorScale>
    </cfRule>
    <cfRule type="colorScale" priority="150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IB16">
    <cfRule type="cellIs" dxfId="3" priority="692" operator="equal">
      <formula>"暂停"</formula>
    </cfRule>
    <cfRule type="cellIs" dxfId="2" priority="2740" operator="equal">
      <formula>"上调"</formula>
    </cfRule>
    <cfRule type="cellIs" dxfId="1" priority="4788" operator="equal">
      <formula>"下调"</formula>
    </cfRule>
    <cfRule type="cellIs" dxfId="0" priority="6836" operator="equal">
      <formula>"不变"</formula>
    </cfRule>
    <cfRule type="iconSet" priority="8884">
      <iconSet iconSet="3Arrows">
        <cfvo type="percent" val="0"/>
        <cfvo type="percent" val="33"/>
        <cfvo type="percent" val="67"/>
      </iconSet>
    </cfRule>
  </conditionalFormatting>
  <conditionalFormatting sqref="PIF16">
    <cfRule type="colorScale" priority="10932">
      <colorScale>
        <cfvo type="min"/>
        <cfvo type="max"/>
        <color rgb="FF63BE7B"/>
        <color rgb="FFFCFCFF"/>
      </colorScale>
    </cfRule>
  </conditionalFormatting>
  <conditionalFormatting sqref="PIH16">
    <cfRule type="colorScale" priority="12979">
      <colorScale>
        <cfvo type="min"/>
        <cfvo type="max"/>
        <color rgb="FFFF7128"/>
        <color rgb="FFFFEF9C"/>
      </colorScale>
    </cfRule>
    <cfRule type="colorScale" priority="150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IJ16">
    <cfRule type="cellIs" dxfId="3" priority="691" operator="equal">
      <formula>"暂停"</formula>
    </cfRule>
    <cfRule type="cellIs" dxfId="2" priority="2739" operator="equal">
      <formula>"上调"</formula>
    </cfRule>
    <cfRule type="cellIs" dxfId="1" priority="4787" operator="equal">
      <formula>"下调"</formula>
    </cfRule>
    <cfRule type="cellIs" dxfId="0" priority="6835" operator="equal">
      <formula>"不变"</formula>
    </cfRule>
    <cfRule type="iconSet" priority="8883">
      <iconSet iconSet="3Arrows">
        <cfvo type="percent" val="0"/>
        <cfvo type="percent" val="33"/>
        <cfvo type="percent" val="67"/>
      </iconSet>
    </cfRule>
  </conditionalFormatting>
  <conditionalFormatting sqref="PIN16">
    <cfRule type="colorScale" priority="10931">
      <colorScale>
        <cfvo type="min"/>
        <cfvo type="max"/>
        <color rgb="FF63BE7B"/>
        <color rgb="FFFCFCFF"/>
      </colorScale>
    </cfRule>
  </conditionalFormatting>
  <conditionalFormatting sqref="PIP16">
    <cfRule type="colorScale" priority="12978">
      <colorScale>
        <cfvo type="min"/>
        <cfvo type="max"/>
        <color rgb="FFFF7128"/>
        <color rgb="FFFFEF9C"/>
      </colorScale>
    </cfRule>
    <cfRule type="colorScale" priority="150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IR16">
    <cfRule type="cellIs" dxfId="3" priority="690" operator="equal">
      <formula>"暂停"</formula>
    </cfRule>
    <cfRule type="cellIs" dxfId="2" priority="2738" operator="equal">
      <formula>"上调"</formula>
    </cfRule>
    <cfRule type="cellIs" dxfId="1" priority="4786" operator="equal">
      <formula>"下调"</formula>
    </cfRule>
    <cfRule type="cellIs" dxfId="0" priority="6834" operator="equal">
      <formula>"不变"</formula>
    </cfRule>
    <cfRule type="iconSet" priority="8882">
      <iconSet iconSet="3Arrows">
        <cfvo type="percent" val="0"/>
        <cfvo type="percent" val="33"/>
        <cfvo type="percent" val="67"/>
      </iconSet>
    </cfRule>
  </conditionalFormatting>
  <conditionalFormatting sqref="PIV16">
    <cfRule type="colorScale" priority="10930">
      <colorScale>
        <cfvo type="min"/>
        <cfvo type="max"/>
        <color rgb="FF63BE7B"/>
        <color rgb="FFFCFCFF"/>
      </colorScale>
    </cfRule>
  </conditionalFormatting>
  <conditionalFormatting sqref="PIX16">
    <cfRule type="colorScale" priority="12977">
      <colorScale>
        <cfvo type="min"/>
        <cfvo type="max"/>
        <color rgb="FFFF7128"/>
        <color rgb="FFFFEF9C"/>
      </colorScale>
    </cfRule>
    <cfRule type="colorScale" priority="150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IZ16">
    <cfRule type="cellIs" dxfId="3" priority="689" operator="equal">
      <formula>"暂停"</formula>
    </cfRule>
    <cfRule type="cellIs" dxfId="2" priority="2737" operator="equal">
      <formula>"上调"</formula>
    </cfRule>
    <cfRule type="cellIs" dxfId="1" priority="4785" operator="equal">
      <formula>"下调"</formula>
    </cfRule>
    <cfRule type="cellIs" dxfId="0" priority="6833" operator="equal">
      <formula>"不变"</formula>
    </cfRule>
    <cfRule type="iconSet" priority="8881">
      <iconSet iconSet="3Arrows">
        <cfvo type="percent" val="0"/>
        <cfvo type="percent" val="33"/>
        <cfvo type="percent" val="67"/>
      </iconSet>
    </cfRule>
  </conditionalFormatting>
  <conditionalFormatting sqref="PJD16">
    <cfRule type="colorScale" priority="10929">
      <colorScale>
        <cfvo type="min"/>
        <cfvo type="max"/>
        <color rgb="FF63BE7B"/>
        <color rgb="FFFCFCFF"/>
      </colorScale>
    </cfRule>
  </conditionalFormatting>
  <conditionalFormatting sqref="PJF16">
    <cfRule type="colorScale" priority="12976">
      <colorScale>
        <cfvo type="min"/>
        <cfvo type="max"/>
        <color rgb="FFFF7128"/>
        <color rgb="FFFFEF9C"/>
      </colorScale>
    </cfRule>
    <cfRule type="colorScale" priority="150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JH16">
    <cfRule type="cellIs" dxfId="3" priority="688" operator="equal">
      <formula>"暂停"</formula>
    </cfRule>
    <cfRule type="cellIs" dxfId="2" priority="2736" operator="equal">
      <formula>"上调"</formula>
    </cfRule>
    <cfRule type="cellIs" dxfId="1" priority="4784" operator="equal">
      <formula>"下调"</formula>
    </cfRule>
    <cfRule type="cellIs" dxfId="0" priority="6832" operator="equal">
      <formula>"不变"</formula>
    </cfRule>
    <cfRule type="iconSet" priority="8880">
      <iconSet iconSet="3Arrows">
        <cfvo type="percent" val="0"/>
        <cfvo type="percent" val="33"/>
        <cfvo type="percent" val="67"/>
      </iconSet>
    </cfRule>
  </conditionalFormatting>
  <conditionalFormatting sqref="PJL16">
    <cfRule type="colorScale" priority="10928">
      <colorScale>
        <cfvo type="min"/>
        <cfvo type="max"/>
        <color rgb="FF63BE7B"/>
        <color rgb="FFFCFCFF"/>
      </colorScale>
    </cfRule>
  </conditionalFormatting>
  <conditionalFormatting sqref="PJN16">
    <cfRule type="colorScale" priority="12975">
      <colorScale>
        <cfvo type="min"/>
        <cfvo type="max"/>
        <color rgb="FFFF7128"/>
        <color rgb="FFFFEF9C"/>
      </colorScale>
    </cfRule>
    <cfRule type="colorScale" priority="150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JP16">
    <cfRule type="cellIs" dxfId="3" priority="687" operator="equal">
      <formula>"暂停"</formula>
    </cfRule>
    <cfRule type="cellIs" dxfId="2" priority="2735" operator="equal">
      <formula>"上调"</formula>
    </cfRule>
    <cfRule type="cellIs" dxfId="1" priority="4783" operator="equal">
      <formula>"下调"</formula>
    </cfRule>
    <cfRule type="cellIs" dxfId="0" priority="6831" operator="equal">
      <formula>"不变"</formula>
    </cfRule>
    <cfRule type="iconSet" priority="8879">
      <iconSet iconSet="3Arrows">
        <cfvo type="percent" val="0"/>
        <cfvo type="percent" val="33"/>
        <cfvo type="percent" val="67"/>
      </iconSet>
    </cfRule>
  </conditionalFormatting>
  <conditionalFormatting sqref="PJT16">
    <cfRule type="colorScale" priority="10927">
      <colorScale>
        <cfvo type="min"/>
        <cfvo type="max"/>
        <color rgb="FF63BE7B"/>
        <color rgb="FFFCFCFF"/>
      </colorScale>
    </cfRule>
  </conditionalFormatting>
  <conditionalFormatting sqref="PJV16">
    <cfRule type="colorScale" priority="12974">
      <colorScale>
        <cfvo type="min"/>
        <cfvo type="max"/>
        <color rgb="FFFF7128"/>
        <color rgb="FFFFEF9C"/>
      </colorScale>
    </cfRule>
    <cfRule type="colorScale" priority="150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JX16">
    <cfRule type="cellIs" dxfId="3" priority="686" operator="equal">
      <formula>"暂停"</formula>
    </cfRule>
    <cfRule type="cellIs" dxfId="2" priority="2734" operator="equal">
      <formula>"上调"</formula>
    </cfRule>
    <cfRule type="cellIs" dxfId="1" priority="4782" operator="equal">
      <formula>"下调"</formula>
    </cfRule>
    <cfRule type="cellIs" dxfId="0" priority="6830" operator="equal">
      <formula>"不变"</formula>
    </cfRule>
    <cfRule type="iconSet" priority="8878">
      <iconSet iconSet="3Arrows">
        <cfvo type="percent" val="0"/>
        <cfvo type="percent" val="33"/>
        <cfvo type="percent" val="67"/>
      </iconSet>
    </cfRule>
  </conditionalFormatting>
  <conditionalFormatting sqref="PKB16">
    <cfRule type="colorScale" priority="10926">
      <colorScale>
        <cfvo type="min"/>
        <cfvo type="max"/>
        <color rgb="FF63BE7B"/>
        <color rgb="FFFCFCFF"/>
      </colorScale>
    </cfRule>
  </conditionalFormatting>
  <conditionalFormatting sqref="PKD16">
    <cfRule type="colorScale" priority="12973">
      <colorScale>
        <cfvo type="min"/>
        <cfvo type="max"/>
        <color rgb="FFFF7128"/>
        <color rgb="FFFFEF9C"/>
      </colorScale>
    </cfRule>
    <cfRule type="colorScale" priority="150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KF16">
    <cfRule type="cellIs" dxfId="3" priority="685" operator="equal">
      <formula>"暂停"</formula>
    </cfRule>
    <cfRule type="cellIs" dxfId="2" priority="2733" operator="equal">
      <formula>"上调"</formula>
    </cfRule>
    <cfRule type="cellIs" dxfId="1" priority="4781" operator="equal">
      <formula>"下调"</formula>
    </cfRule>
    <cfRule type="cellIs" dxfId="0" priority="6829" operator="equal">
      <formula>"不变"</formula>
    </cfRule>
    <cfRule type="iconSet" priority="8877">
      <iconSet iconSet="3Arrows">
        <cfvo type="percent" val="0"/>
        <cfvo type="percent" val="33"/>
        <cfvo type="percent" val="67"/>
      </iconSet>
    </cfRule>
  </conditionalFormatting>
  <conditionalFormatting sqref="PKJ16">
    <cfRule type="colorScale" priority="10925">
      <colorScale>
        <cfvo type="min"/>
        <cfvo type="max"/>
        <color rgb="FF63BE7B"/>
        <color rgb="FFFCFCFF"/>
      </colorScale>
    </cfRule>
  </conditionalFormatting>
  <conditionalFormatting sqref="PKL16">
    <cfRule type="colorScale" priority="12972">
      <colorScale>
        <cfvo type="min"/>
        <cfvo type="max"/>
        <color rgb="FFFF7128"/>
        <color rgb="FFFFEF9C"/>
      </colorScale>
    </cfRule>
    <cfRule type="colorScale" priority="150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KN16">
    <cfRule type="cellIs" dxfId="3" priority="684" operator="equal">
      <formula>"暂停"</formula>
    </cfRule>
    <cfRule type="cellIs" dxfId="2" priority="2732" operator="equal">
      <formula>"上调"</formula>
    </cfRule>
    <cfRule type="cellIs" dxfId="1" priority="4780" operator="equal">
      <formula>"下调"</formula>
    </cfRule>
    <cfRule type="cellIs" dxfId="0" priority="6828" operator="equal">
      <formula>"不变"</formula>
    </cfRule>
    <cfRule type="iconSet" priority="8876">
      <iconSet iconSet="3Arrows">
        <cfvo type="percent" val="0"/>
        <cfvo type="percent" val="33"/>
        <cfvo type="percent" val="67"/>
      </iconSet>
    </cfRule>
  </conditionalFormatting>
  <conditionalFormatting sqref="PKR16">
    <cfRule type="colorScale" priority="10924">
      <colorScale>
        <cfvo type="min"/>
        <cfvo type="max"/>
        <color rgb="FF63BE7B"/>
        <color rgb="FFFCFCFF"/>
      </colorScale>
    </cfRule>
  </conditionalFormatting>
  <conditionalFormatting sqref="PKT16">
    <cfRule type="colorScale" priority="12971">
      <colorScale>
        <cfvo type="min"/>
        <cfvo type="max"/>
        <color rgb="FFFF7128"/>
        <color rgb="FFFFEF9C"/>
      </colorScale>
    </cfRule>
    <cfRule type="colorScale" priority="150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KV16">
    <cfRule type="cellIs" dxfId="3" priority="683" operator="equal">
      <formula>"暂停"</formula>
    </cfRule>
    <cfRule type="cellIs" dxfId="2" priority="2731" operator="equal">
      <formula>"上调"</formula>
    </cfRule>
    <cfRule type="cellIs" dxfId="1" priority="4779" operator="equal">
      <formula>"下调"</formula>
    </cfRule>
    <cfRule type="cellIs" dxfId="0" priority="6827" operator="equal">
      <formula>"不变"</formula>
    </cfRule>
    <cfRule type="iconSet" priority="8875">
      <iconSet iconSet="3Arrows">
        <cfvo type="percent" val="0"/>
        <cfvo type="percent" val="33"/>
        <cfvo type="percent" val="67"/>
      </iconSet>
    </cfRule>
  </conditionalFormatting>
  <conditionalFormatting sqref="PKZ16">
    <cfRule type="colorScale" priority="10923">
      <colorScale>
        <cfvo type="min"/>
        <cfvo type="max"/>
        <color rgb="FF63BE7B"/>
        <color rgb="FFFCFCFF"/>
      </colorScale>
    </cfRule>
  </conditionalFormatting>
  <conditionalFormatting sqref="PLB16">
    <cfRule type="colorScale" priority="12970">
      <colorScale>
        <cfvo type="min"/>
        <cfvo type="max"/>
        <color rgb="FFFF7128"/>
        <color rgb="FFFFEF9C"/>
      </colorScale>
    </cfRule>
    <cfRule type="colorScale" priority="150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LD16">
    <cfRule type="cellIs" dxfId="3" priority="682" operator="equal">
      <formula>"暂停"</formula>
    </cfRule>
    <cfRule type="cellIs" dxfId="2" priority="2730" operator="equal">
      <formula>"上调"</formula>
    </cfRule>
    <cfRule type="cellIs" dxfId="1" priority="4778" operator="equal">
      <formula>"下调"</formula>
    </cfRule>
    <cfRule type="cellIs" dxfId="0" priority="6826" operator="equal">
      <formula>"不变"</formula>
    </cfRule>
    <cfRule type="iconSet" priority="8874">
      <iconSet iconSet="3Arrows">
        <cfvo type="percent" val="0"/>
        <cfvo type="percent" val="33"/>
        <cfvo type="percent" val="67"/>
      </iconSet>
    </cfRule>
  </conditionalFormatting>
  <conditionalFormatting sqref="PLH16">
    <cfRule type="colorScale" priority="10922">
      <colorScale>
        <cfvo type="min"/>
        <cfvo type="max"/>
        <color rgb="FF63BE7B"/>
        <color rgb="FFFCFCFF"/>
      </colorScale>
    </cfRule>
  </conditionalFormatting>
  <conditionalFormatting sqref="PLJ16">
    <cfRule type="colorScale" priority="12969">
      <colorScale>
        <cfvo type="min"/>
        <cfvo type="max"/>
        <color rgb="FFFF7128"/>
        <color rgb="FFFFEF9C"/>
      </colorScale>
    </cfRule>
    <cfRule type="colorScale" priority="150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LL16">
    <cfRule type="cellIs" dxfId="3" priority="681" operator="equal">
      <formula>"暂停"</formula>
    </cfRule>
    <cfRule type="cellIs" dxfId="2" priority="2729" operator="equal">
      <formula>"上调"</formula>
    </cfRule>
    <cfRule type="cellIs" dxfId="1" priority="4777" operator="equal">
      <formula>"下调"</formula>
    </cfRule>
    <cfRule type="cellIs" dxfId="0" priority="6825" operator="equal">
      <formula>"不变"</formula>
    </cfRule>
    <cfRule type="iconSet" priority="8873">
      <iconSet iconSet="3Arrows">
        <cfvo type="percent" val="0"/>
        <cfvo type="percent" val="33"/>
        <cfvo type="percent" val="67"/>
      </iconSet>
    </cfRule>
  </conditionalFormatting>
  <conditionalFormatting sqref="PLP16">
    <cfRule type="colorScale" priority="10921">
      <colorScale>
        <cfvo type="min"/>
        <cfvo type="max"/>
        <color rgb="FF63BE7B"/>
        <color rgb="FFFCFCFF"/>
      </colorScale>
    </cfRule>
  </conditionalFormatting>
  <conditionalFormatting sqref="PLR16">
    <cfRule type="colorScale" priority="12968">
      <colorScale>
        <cfvo type="min"/>
        <cfvo type="max"/>
        <color rgb="FFFF7128"/>
        <color rgb="FFFFEF9C"/>
      </colorScale>
    </cfRule>
    <cfRule type="colorScale" priority="150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LT16">
    <cfRule type="cellIs" dxfId="3" priority="680" operator="equal">
      <formula>"暂停"</formula>
    </cfRule>
    <cfRule type="cellIs" dxfId="2" priority="2728" operator="equal">
      <formula>"上调"</formula>
    </cfRule>
    <cfRule type="cellIs" dxfId="1" priority="4776" operator="equal">
      <formula>"下调"</formula>
    </cfRule>
    <cfRule type="cellIs" dxfId="0" priority="6824" operator="equal">
      <formula>"不变"</formula>
    </cfRule>
    <cfRule type="iconSet" priority="8872">
      <iconSet iconSet="3Arrows">
        <cfvo type="percent" val="0"/>
        <cfvo type="percent" val="33"/>
        <cfvo type="percent" val="67"/>
      </iconSet>
    </cfRule>
  </conditionalFormatting>
  <conditionalFormatting sqref="PLX16">
    <cfRule type="colorScale" priority="10920">
      <colorScale>
        <cfvo type="min"/>
        <cfvo type="max"/>
        <color rgb="FF63BE7B"/>
        <color rgb="FFFCFCFF"/>
      </colorScale>
    </cfRule>
  </conditionalFormatting>
  <conditionalFormatting sqref="PLZ16">
    <cfRule type="colorScale" priority="12967">
      <colorScale>
        <cfvo type="min"/>
        <cfvo type="max"/>
        <color rgb="FFFF7128"/>
        <color rgb="FFFFEF9C"/>
      </colorScale>
    </cfRule>
    <cfRule type="colorScale" priority="150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MB16">
    <cfRule type="cellIs" dxfId="3" priority="679" operator="equal">
      <formula>"暂停"</formula>
    </cfRule>
    <cfRule type="cellIs" dxfId="2" priority="2727" operator="equal">
      <formula>"上调"</formula>
    </cfRule>
    <cfRule type="cellIs" dxfId="1" priority="4775" operator="equal">
      <formula>"下调"</formula>
    </cfRule>
    <cfRule type="cellIs" dxfId="0" priority="6823" operator="equal">
      <formula>"不变"</formula>
    </cfRule>
    <cfRule type="iconSet" priority="8871">
      <iconSet iconSet="3Arrows">
        <cfvo type="percent" val="0"/>
        <cfvo type="percent" val="33"/>
        <cfvo type="percent" val="67"/>
      </iconSet>
    </cfRule>
  </conditionalFormatting>
  <conditionalFormatting sqref="PMF16">
    <cfRule type="colorScale" priority="10919">
      <colorScale>
        <cfvo type="min"/>
        <cfvo type="max"/>
        <color rgb="FF63BE7B"/>
        <color rgb="FFFCFCFF"/>
      </colorScale>
    </cfRule>
  </conditionalFormatting>
  <conditionalFormatting sqref="PMH16">
    <cfRule type="colorScale" priority="12966">
      <colorScale>
        <cfvo type="min"/>
        <cfvo type="max"/>
        <color rgb="FFFF7128"/>
        <color rgb="FFFFEF9C"/>
      </colorScale>
    </cfRule>
    <cfRule type="colorScale" priority="150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MJ16">
    <cfRule type="cellIs" dxfId="3" priority="678" operator="equal">
      <formula>"暂停"</formula>
    </cfRule>
    <cfRule type="cellIs" dxfId="2" priority="2726" operator="equal">
      <formula>"上调"</formula>
    </cfRule>
    <cfRule type="cellIs" dxfId="1" priority="4774" operator="equal">
      <formula>"下调"</formula>
    </cfRule>
    <cfRule type="cellIs" dxfId="0" priority="6822" operator="equal">
      <formula>"不变"</formula>
    </cfRule>
    <cfRule type="iconSet" priority="8870">
      <iconSet iconSet="3Arrows">
        <cfvo type="percent" val="0"/>
        <cfvo type="percent" val="33"/>
        <cfvo type="percent" val="67"/>
      </iconSet>
    </cfRule>
  </conditionalFormatting>
  <conditionalFormatting sqref="PMN16">
    <cfRule type="colorScale" priority="10918">
      <colorScale>
        <cfvo type="min"/>
        <cfvo type="max"/>
        <color rgb="FF63BE7B"/>
        <color rgb="FFFCFCFF"/>
      </colorScale>
    </cfRule>
  </conditionalFormatting>
  <conditionalFormatting sqref="PMP16">
    <cfRule type="colorScale" priority="12965">
      <colorScale>
        <cfvo type="min"/>
        <cfvo type="max"/>
        <color rgb="FFFF7128"/>
        <color rgb="FFFFEF9C"/>
      </colorScale>
    </cfRule>
    <cfRule type="colorScale" priority="150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MR16">
    <cfRule type="cellIs" dxfId="3" priority="677" operator="equal">
      <formula>"暂停"</formula>
    </cfRule>
    <cfRule type="cellIs" dxfId="2" priority="2725" operator="equal">
      <formula>"上调"</formula>
    </cfRule>
    <cfRule type="cellIs" dxfId="1" priority="4773" operator="equal">
      <formula>"下调"</formula>
    </cfRule>
    <cfRule type="cellIs" dxfId="0" priority="6821" operator="equal">
      <formula>"不变"</formula>
    </cfRule>
    <cfRule type="iconSet" priority="8869">
      <iconSet iconSet="3Arrows">
        <cfvo type="percent" val="0"/>
        <cfvo type="percent" val="33"/>
        <cfvo type="percent" val="67"/>
      </iconSet>
    </cfRule>
  </conditionalFormatting>
  <conditionalFormatting sqref="PMV16">
    <cfRule type="colorScale" priority="10917">
      <colorScale>
        <cfvo type="min"/>
        <cfvo type="max"/>
        <color rgb="FF63BE7B"/>
        <color rgb="FFFCFCFF"/>
      </colorScale>
    </cfRule>
  </conditionalFormatting>
  <conditionalFormatting sqref="PMX16">
    <cfRule type="colorScale" priority="12964">
      <colorScale>
        <cfvo type="min"/>
        <cfvo type="max"/>
        <color rgb="FFFF7128"/>
        <color rgb="FFFFEF9C"/>
      </colorScale>
    </cfRule>
    <cfRule type="colorScale" priority="150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MZ16">
    <cfRule type="cellIs" dxfId="3" priority="676" operator="equal">
      <formula>"暂停"</formula>
    </cfRule>
    <cfRule type="cellIs" dxfId="2" priority="2724" operator="equal">
      <formula>"上调"</formula>
    </cfRule>
    <cfRule type="cellIs" dxfId="1" priority="4772" operator="equal">
      <formula>"下调"</formula>
    </cfRule>
    <cfRule type="cellIs" dxfId="0" priority="6820" operator="equal">
      <formula>"不变"</formula>
    </cfRule>
    <cfRule type="iconSet" priority="8868">
      <iconSet iconSet="3Arrows">
        <cfvo type="percent" val="0"/>
        <cfvo type="percent" val="33"/>
        <cfvo type="percent" val="67"/>
      </iconSet>
    </cfRule>
  </conditionalFormatting>
  <conditionalFormatting sqref="PND16">
    <cfRule type="colorScale" priority="10916">
      <colorScale>
        <cfvo type="min"/>
        <cfvo type="max"/>
        <color rgb="FF63BE7B"/>
        <color rgb="FFFCFCFF"/>
      </colorScale>
    </cfRule>
  </conditionalFormatting>
  <conditionalFormatting sqref="PNF16">
    <cfRule type="colorScale" priority="12963">
      <colorScale>
        <cfvo type="min"/>
        <cfvo type="max"/>
        <color rgb="FFFF7128"/>
        <color rgb="FFFFEF9C"/>
      </colorScale>
    </cfRule>
    <cfRule type="colorScale" priority="150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NH16">
    <cfRule type="cellIs" dxfId="3" priority="675" operator="equal">
      <formula>"暂停"</formula>
    </cfRule>
    <cfRule type="cellIs" dxfId="2" priority="2723" operator="equal">
      <formula>"上调"</formula>
    </cfRule>
    <cfRule type="cellIs" dxfId="1" priority="4771" operator="equal">
      <formula>"下调"</formula>
    </cfRule>
    <cfRule type="cellIs" dxfId="0" priority="6819" operator="equal">
      <formula>"不变"</formula>
    </cfRule>
    <cfRule type="iconSet" priority="8867">
      <iconSet iconSet="3Arrows">
        <cfvo type="percent" val="0"/>
        <cfvo type="percent" val="33"/>
        <cfvo type="percent" val="67"/>
      </iconSet>
    </cfRule>
  </conditionalFormatting>
  <conditionalFormatting sqref="PNL16">
    <cfRule type="colorScale" priority="10915">
      <colorScale>
        <cfvo type="min"/>
        <cfvo type="max"/>
        <color rgb="FF63BE7B"/>
        <color rgb="FFFCFCFF"/>
      </colorScale>
    </cfRule>
  </conditionalFormatting>
  <conditionalFormatting sqref="PNN16">
    <cfRule type="colorScale" priority="12962">
      <colorScale>
        <cfvo type="min"/>
        <cfvo type="max"/>
        <color rgb="FFFF7128"/>
        <color rgb="FFFFEF9C"/>
      </colorScale>
    </cfRule>
    <cfRule type="colorScale" priority="150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NP16">
    <cfRule type="cellIs" dxfId="3" priority="674" operator="equal">
      <formula>"暂停"</formula>
    </cfRule>
    <cfRule type="cellIs" dxfId="2" priority="2722" operator="equal">
      <formula>"上调"</formula>
    </cfRule>
    <cfRule type="cellIs" dxfId="1" priority="4770" operator="equal">
      <formula>"下调"</formula>
    </cfRule>
    <cfRule type="cellIs" dxfId="0" priority="6818" operator="equal">
      <formula>"不变"</formula>
    </cfRule>
    <cfRule type="iconSet" priority="8866">
      <iconSet iconSet="3Arrows">
        <cfvo type="percent" val="0"/>
        <cfvo type="percent" val="33"/>
        <cfvo type="percent" val="67"/>
      </iconSet>
    </cfRule>
  </conditionalFormatting>
  <conditionalFormatting sqref="PNT16">
    <cfRule type="colorScale" priority="10914">
      <colorScale>
        <cfvo type="min"/>
        <cfvo type="max"/>
        <color rgb="FF63BE7B"/>
        <color rgb="FFFCFCFF"/>
      </colorScale>
    </cfRule>
  </conditionalFormatting>
  <conditionalFormatting sqref="PNV16">
    <cfRule type="colorScale" priority="12961">
      <colorScale>
        <cfvo type="min"/>
        <cfvo type="max"/>
        <color rgb="FFFF7128"/>
        <color rgb="FFFFEF9C"/>
      </colorScale>
    </cfRule>
    <cfRule type="colorScale" priority="150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NX16">
    <cfRule type="cellIs" dxfId="3" priority="673" operator="equal">
      <formula>"暂停"</formula>
    </cfRule>
    <cfRule type="cellIs" dxfId="2" priority="2721" operator="equal">
      <formula>"上调"</formula>
    </cfRule>
    <cfRule type="cellIs" dxfId="1" priority="4769" operator="equal">
      <formula>"下调"</formula>
    </cfRule>
    <cfRule type="cellIs" dxfId="0" priority="6817" operator="equal">
      <formula>"不变"</formula>
    </cfRule>
    <cfRule type="iconSet" priority="8865">
      <iconSet iconSet="3Arrows">
        <cfvo type="percent" val="0"/>
        <cfvo type="percent" val="33"/>
        <cfvo type="percent" val="67"/>
      </iconSet>
    </cfRule>
  </conditionalFormatting>
  <conditionalFormatting sqref="POB16">
    <cfRule type="colorScale" priority="10913">
      <colorScale>
        <cfvo type="min"/>
        <cfvo type="max"/>
        <color rgb="FF63BE7B"/>
        <color rgb="FFFCFCFF"/>
      </colorScale>
    </cfRule>
  </conditionalFormatting>
  <conditionalFormatting sqref="POD16">
    <cfRule type="colorScale" priority="12960">
      <colorScale>
        <cfvo type="min"/>
        <cfvo type="max"/>
        <color rgb="FFFF7128"/>
        <color rgb="FFFFEF9C"/>
      </colorScale>
    </cfRule>
    <cfRule type="colorScale" priority="150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OF16">
    <cfRule type="cellIs" dxfId="3" priority="672" operator="equal">
      <formula>"暂停"</formula>
    </cfRule>
    <cfRule type="cellIs" dxfId="2" priority="2720" operator="equal">
      <formula>"上调"</formula>
    </cfRule>
    <cfRule type="cellIs" dxfId="1" priority="4768" operator="equal">
      <formula>"下调"</formula>
    </cfRule>
    <cfRule type="cellIs" dxfId="0" priority="6816" operator="equal">
      <formula>"不变"</formula>
    </cfRule>
    <cfRule type="iconSet" priority="8864">
      <iconSet iconSet="3Arrows">
        <cfvo type="percent" val="0"/>
        <cfvo type="percent" val="33"/>
        <cfvo type="percent" val="67"/>
      </iconSet>
    </cfRule>
  </conditionalFormatting>
  <conditionalFormatting sqref="POJ16">
    <cfRule type="colorScale" priority="10912">
      <colorScale>
        <cfvo type="min"/>
        <cfvo type="max"/>
        <color rgb="FF63BE7B"/>
        <color rgb="FFFCFCFF"/>
      </colorScale>
    </cfRule>
  </conditionalFormatting>
  <conditionalFormatting sqref="POL16">
    <cfRule type="colorScale" priority="12959">
      <colorScale>
        <cfvo type="min"/>
        <cfvo type="max"/>
        <color rgb="FFFF7128"/>
        <color rgb="FFFFEF9C"/>
      </colorScale>
    </cfRule>
    <cfRule type="colorScale" priority="150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ON16">
    <cfRule type="cellIs" dxfId="3" priority="671" operator="equal">
      <formula>"暂停"</formula>
    </cfRule>
    <cfRule type="cellIs" dxfId="2" priority="2719" operator="equal">
      <formula>"上调"</formula>
    </cfRule>
    <cfRule type="cellIs" dxfId="1" priority="4767" operator="equal">
      <formula>"下调"</formula>
    </cfRule>
    <cfRule type="cellIs" dxfId="0" priority="6815" operator="equal">
      <formula>"不变"</formula>
    </cfRule>
    <cfRule type="iconSet" priority="8863">
      <iconSet iconSet="3Arrows">
        <cfvo type="percent" val="0"/>
        <cfvo type="percent" val="33"/>
        <cfvo type="percent" val="67"/>
      </iconSet>
    </cfRule>
  </conditionalFormatting>
  <conditionalFormatting sqref="POR16">
    <cfRule type="colorScale" priority="10911">
      <colorScale>
        <cfvo type="min"/>
        <cfvo type="max"/>
        <color rgb="FF63BE7B"/>
        <color rgb="FFFCFCFF"/>
      </colorScale>
    </cfRule>
  </conditionalFormatting>
  <conditionalFormatting sqref="POT16">
    <cfRule type="colorScale" priority="12958">
      <colorScale>
        <cfvo type="min"/>
        <cfvo type="max"/>
        <color rgb="FFFF7128"/>
        <color rgb="FFFFEF9C"/>
      </colorScale>
    </cfRule>
    <cfRule type="colorScale" priority="150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OV16">
    <cfRule type="cellIs" dxfId="3" priority="670" operator="equal">
      <formula>"暂停"</formula>
    </cfRule>
    <cfRule type="cellIs" dxfId="2" priority="2718" operator="equal">
      <formula>"上调"</formula>
    </cfRule>
    <cfRule type="cellIs" dxfId="1" priority="4766" operator="equal">
      <formula>"下调"</formula>
    </cfRule>
    <cfRule type="cellIs" dxfId="0" priority="6814" operator="equal">
      <formula>"不变"</formula>
    </cfRule>
    <cfRule type="iconSet" priority="8862">
      <iconSet iconSet="3Arrows">
        <cfvo type="percent" val="0"/>
        <cfvo type="percent" val="33"/>
        <cfvo type="percent" val="67"/>
      </iconSet>
    </cfRule>
  </conditionalFormatting>
  <conditionalFormatting sqref="POZ16">
    <cfRule type="colorScale" priority="10910">
      <colorScale>
        <cfvo type="min"/>
        <cfvo type="max"/>
        <color rgb="FF63BE7B"/>
        <color rgb="FFFCFCFF"/>
      </colorScale>
    </cfRule>
  </conditionalFormatting>
  <conditionalFormatting sqref="PPB16">
    <cfRule type="colorScale" priority="12957">
      <colorScale>
        <cfvo type="min"/>
        <cfvo type="max"/>
        <color rgb="FFFF7128"/>
        <color rgb="FFFFEF9C"/>
      </colorScale>
    </cfRule>
    <cfRule type="colorScale" priority="150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PD16">
    <cfRule type="cellIs" dxfId="3" priority="669" operator="equal">
      <formula>"暂停"</formula>
    </cfRule>
    <cfRule type="cellIs" dxfId="2" priority="2717" operator="equal">
      <formula>"上调"</formula>
    </cfRule>
    <cfRule type="cellIs" dxfId="1" priority="4765" operator="equal">
      <formula>"下调"</formula>
    </cfRule>
    <cfRule type="cellIs" dxfId="0" priority="6813" operator="equal">
      <formula>"不变"</formula>
    </cfRule>
    <cfRule type="iconSet" priority="8861">
      <iconSet iconSet="3Arrows">
        <cfvo type="percent" val="0"/>
        <cfvo type="percent" val="33"/>
        <cfvo type="percent" val="67"/>
      </iconSet>
    </cfRule>
  </conditionalFormatting>
  <conditionalFormatting sqref="PPH16">
    <cfRule type="colorScale" priority="10909">
      <colorScale>
        <cfvo type="min"/>
        <cfvo type="max"/>
        <color rgb="FF63BE7B"/>
        <color rgb="FFFCFCFF"/>
      </colorScale>
    </cfRule>
  </conditionalFormatting>
  <conditionalFormatting sqref="PPJ16">
    <cfRule type="colorScale" priority="12956">
      <colorScale>
        <cfvo type="min"/>
        <cfvo type="max"/>
        <color rgb="FFFF7128"/>
        <color rgb="FFFFEF9C"/>
      </colorScale>
    </cfRule>
    <cfRule type="colorScale" priority="150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PL16">
    <cfRule type="cellIs" dxfId="3" priority="668" operator="equal">
      <formula>"暂停"</formula>
    </cfRule>
    <cfRule type="cellIs" dxfId="2" priority="2716" operator="equal">
      <formula>"上调"</formula>
    </cfRule>
    <cfRule type="cellIs" dxfId="1" priority="4764" operator="equal">
      <formula>"下调"</formula>
    </cfRule>
    <cfRule type="cellIs" dxfId="0" priority="6812" operator="equal">
      <formula>"不变"</formula>
    </cfRule>
    <cfRule type="iconSet" priority="8860">
      <iconSet iconSet="3Arrows">
        <cfvo type="percent" val="0"/>
        <cfvo type="percent" val="33"/>
        <cfvo type="percent" val="67"/>
      </iconSet>
    </cfRule>
  </conditionalFormatting>
  <conditionalFormatting sqref="PPP16">
    <cfRule type="colorScale" priority="10908">
      <colorScale>
        <cfvo type="min"/>
        <cfvo type="max"/>
        <color rgb="FF63BE7B"/>
        <color rgb="FFFCFCFF"/>
      </colorScale>
    </cfRule>
  </conditionalFormatting>
  <conditionalFormatting sqref="PPR16">
    <cfRule type="colorScale" priority="12955">
      <colorScale>
        <cfvo type="min"/>
        <cfvo type="max"/>
        <color rgb="FFFF7128"/>
        <color rgb="FFFFEF9C"/>
      </colorScale>
    </cfRule>
    <cfRule type="colorScale" priority="150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PT16">
    <cfRule type="cellIs" dxfId="3" priority="667" operator="equal">
      <formula>"暂停"</formula>
    </cfRule>
    <cfRule type="cellIs" dxfId="2" priority="2715" operator="equal">
      <formula>"上调"</formula>
    </cfRule>
    <cfRule type="cellIs" dxfId="1" priority="4763" operator="equal">
      <formula>"下调"</formula>
    </cfRule>
    <cfRule type="cellIs" dxfId="0" priority="6811" operator="equal">
      <formula>"不变"</formula>
    </cfRule>
    <cfRule type="iconSet" priority="8859">
      <iconSet iconSet="3Arrows">
        <cfvo type="percent" val="0"/>
        <cfvo type="percent" val="33"/>
        <cfvo type="percent" val="67"/>
      </iconSet>
    </cfRule>
  </conditionalFormatting>
  <conditionalFormatting sqref="PPX16">
    <cfRule type="colorScale" priority="10907">
      <colorScale>
        <cfvo type="min"/>
        <cfvo type="max"/>
        <color rgb="FF63BE7B"/>
        <color rgb="FFFCFCFF"/>
      </colorScale>
    </cfRule>
  </conditionalFormatting>
  <conditionalFormatting sqref="PPZ16">
    <cfRule type="colorScale" priority="12954">
      <colorScale>
        <cfvo type="min"/>
        <cfvo type="max"/>
        <color rgb="FFFF7128"/>
        <color rgb="FFFFEF9C"/>
      </colorScale>
    </cfRule>
    <cfRule type="colorScale" priority="150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QB16">
    <cfRule type="cellIs" dxfId="3" priority="666" operator="equal">
      <formula>"暂停"</formula>
    </cfRule>
    <cfRule type="cellIs" dxfId="2" priority="2714" operator="equal">
      <formula>"上调"</formula>
    </cfRule>
    <cfRule type="cellIs" dxfId="1" priority="4762" operator="equal">
      <formula>"下调"</formula>
    </cfRule>
    <cfRule type="cellIs" dxfId="0" priority="6810" operator="equal">
      <formula>"不变"</formula>
    </cfRule>
    <cfRule type="iconSet" priority="8858">
      <iconSet iconSet="3Arrows">
        <cfvo type="percent" val="0"/>
        <cfvo type="percent" val="33"/>
        <cfvo type="percent" val="67"/>
      </iconSet>
    </cfRule>
  </conditionalFormatting>
  <conditionalFormatting sqref="PQF16">
    <cfRule type="colorScale" priority="10906">
      <colorScale>
        <cfvo type="min"/>
        <cfvo type="max"/>
        <color rgb="FF63BE7B"/>
        <color rgb="FFFCFCFF"/>
      </colorScale>
    </cfRule>
  </conditionalFormatting>
  <conditionalFormatting sqref="PQH16">
    <cfRule type="colorScale" priority="12953">
      <colorScale>
        <cfvo type="min"/>
        <cfvo type="max"/>
        <color rgb="FFFF7128"/>
        <color rgb="FFFFEF9C"/>
      </colorScale>
    </cfRule>
    <cfRule type="colorScale" priority="150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QJ16">
    <cfRule type="cellIs" dxfId="3" priority="665" operator="equal">
      <formula>"暂停"</formula>
    </cfRule>
    <cfRule type="cellIs" dxfId="2" priority="2713" operator="equal">
      <formula>"上调"</formula>
    </cfRule>
    <cfRule type="cellIs" dxfId="1" priority="4761" operator="equal">
      <formula>"下调"</formula>
    </cfRule>
    <cfRule type="cellIs" dxfId="0" priority="6809" operator="equal">
      <formula>"不变"</formula>
    </cfRule>
    <cfRule type="iconSet" priority="8857">
      <iconSet iconSet="3Arrows">
        <cfvo type="percent" val="0"/>
        <cfvo type="percent" val="33"/>
        <cfvo type="percent" val="67"/>
      </iconSet>
    </cfRule>
  </conditionalFormatting>
  <conditionalFormatting sqref="PQN16">
    <cfRule type="colorScale" priority="10905">
      <colorScale>
        <cfvo type="min"/>
        <cfvo type="max"/>
        <color rgb="FF63BE7B"/>
        <color rgb="FFFCFCFF"/>
      </colorScale>
    </cfRule>
  </conditionalFormatting>
  <conditionalFormatting sqref="PQP16">
    <cfRule type="colorScale" priority="12952">
      <colorScale>
        <cfvo type="min"/>
        <cfvo type="max"/>
        <color rgb="FFFF7128"/>
        <color rgb="FFFFEF9C"/>
      </colorScale>
    </cfRule>
    <cfRule type="colorScale" priority="150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QR16">
    <cfRule type="cellIs" dxfId="3" priority="664" operator="equal">
      <formula>"暂停"</formula>
    </cfRule>
    <cfRule type="cellIs" dxfId="2" priority="2712" operator="equal">
      <formula>"上调"</formula>
    </cfRule>
    <cfRule type="cellIs" dxfId="1" priority="4760" operator="equal">
      <formula>"下调"</formula>
    </cfRule>
    <cfRule type="cellIs" dxfId="0" priority="6808" operator="equal">
      <formula>"不变"</formula>
    </cfRule>
    <cfRule type="iconSet" priority="8856">
      <iconSet iconSet="3Arrows">
        <cfvo type="percent" val="0"/>
        <cfvo type="percent" val="33"/>
        <cfvo type="percent" val="67"/>
      </iconSet>
    </cfRule>
  </conditionalFormatting>
  <conditionalFormatting sqref="PQV16">
    <cfRule type="colorScale" priority="10904">
      <colorScale>
        <cfvo type="min"/>
        <cfvo type="max"/>
        <color rgb="FF63BE7B"/>
        <color rgb="FFFCFCFF"/>
      </colorScale>
    </cfRule>
  </conditionalFormatting>
  <conditionalFormatting sqref="PQX16">
    <cfRule type="colorScale" priority="12951">
      <colorScale>
        <cfvo type="min"/>
        <cfvo type="max"/>
        <color rgb="FFFF7128"/>
        <color rgb="FFFFEF9C"/>
      </colorScale>
    </cfRule>
    <cfRule type="colorScale" priority="149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QZ16">
    <cfRule type="cellIs" dxfId="3" priority="663" operator="equal">
      <formula>"暂停"</formula>
    </cfRule>
    <cfRule type="cellIs" dxfId="2" priority="2711" operator="equal">
      <formula>"上调"</formula>
    </cfRule>
    <cfRule type="cellIs" dxfId="1" priority="4759" operator="equal">
      <formula>"下调"</formula>
    </cfRule>
    <cfRule type="cellIs" dxfId="0" priority="6807" operator="equal">
      <formula>"不变"</formula>
    </cfRule>
    <cfRule type="iconSet" priority="8855">
      <iconSet iconSet="3Arrows">
        <cfvo type="percent" val="0"/>
        <cfvo type="percent" val="33"/>
        <cfvo type="percent" val="67"/>
      </iconSet>
    </cfRule>
  </conditionalFormatting>
  <conditionalFormatting sqref="PRD16">
    <cfRule type="colorScale" priority="10903">
      <colorScale>
        <cfvo type="min"/>
        <cfvo type="max"/>
        <color rgb="FF63BE7B"/>
        <color rgb="FFFCFCFF"/>
      </colorScale>
    </cfRule>
  </conditionalFormatting>
  <conditionalFormatting sqref="PRF16">
    <cfRule type="colorScale" priority="12950">
      <colorScale>
        <cfvo type="min"/>
        <cfvo type="max"/>
        <color rgb="FFFF7128"/>
        <color rgb="FFFFEF9C"/>
      </colorScale>
    </cfRule>
    <cfRule type="colorScale" priority="149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RH16">
    <cfRule type="cellIs" dxfId="3" priority="662" operator="equal">
      <formula>"暂停"</formula>
    </cfRule>
    <cfRule type="cellIs" dxfId="2" priority="2710" operator="equal">
      <formula>"上调"</formula>
    </cfRule>
    <cfRule type="cellIs" dxfId="1" priority="4758" operator="equal">
      <formula>"下调"</formula>
    </cfRule>
    <cfRule type="cellIs" dxfId="0" priority="6806" operator="equal">
      <formula>"不变"</formula>
    </cfRule>
    <cfRule type="iconSet" priority="8854">
      <iconSet iconSet="3Arrows">
        <cfvo type="percent" val="0"/>
        <cfvo type="percent" val="33"/>
        <cfvo type="percent" val="67"/>
      </iconSet>
    </cfRule>
  </conditionalFormatting>
  <conditionalFormatting sqref="PRL16">
    <cfRule type="colorScale" priority="10902">
      <colorScale>
        <cfvo type="min"/>
        <cfvo type="max"/>
        <color rgb="FF63BE7B"/>
        <color rgb="FFFCFCFF"/>
      </colorScale>
    </cfRule>
  </conditionalFormatting>
  <conditionalFormatting sqref="PRN16">
    <cfRule type="colorScale" priority="12949">
      <colorScale>
        <cfvo type="min"/>
        <cfvo type="max"/>
        <color rgb="FFFF7128"/>
        <color rgb="FFFFEF9C"/>
      </colorScale>
    </cfRule>
    <cfRule type="colorScale" priority="149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RP16">
    <cfRule type="cellIs" dxfId="3" priority="661" operator="equal">
      <formula>"暂停"</formula>
    </cfRule>
    <cfRule type="cellIs" dxfId="2" priority="2709" operator="equal">
      <formula>"上调"</formula>
    </cfRule>
    <cfRule type="cellIs" dxfId="1" priority="4757" operator="equal">
      <formula>"下调"</formula>
    </cfRule>
    <cfRule type="cellIs" dxfId="0" priority="6805" operator="equal">
      <formula>"不变"</formula>
    </cfRule>
    <cfRule type="iconSet" priority="8853">
      <iconSet iconSet="3Arrows">
        <cfvo type="percent" val="0"/>
        <cfvo type="percent" val="33"/>
        <cfvo type="percent" val="67"/>
      </iconSet>
    </cfRule>
  </conditionalFormatting>
  <conditionalFormatting sqref="PRT16">
    <cfRule type="colorScale" priority="10901">
      <colorScale>
        <cfvo type="min"/>
        <cfvo type="max"/>
        <color rgb="FF63BE7B"/>
        <color rgb="FFFCFCFF"/>
      </colorScale>
    </cfRule>
  </conditionalFormatting>
  <conditionalFormatting sqref="PRV16">
    <cfRule type="colorScale" priority="12948">
      <colorScale>
        <cfvo type="min"/>
        <cfvo type="max"/>
        <color rgb="FFFF7128"/>
        <color rgb="FFFFEF9C"/>
      </colorScale>
    </cfRule>
    <cfRule type="colorScale" priority="149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RX16">
    <cfRule type="cellIs" dxfId="3" priority="660" operator="equal">
      <formula>"暂停"</formula>
    </cfRule>
    <cfRule type="cellIs" dxfId="2" priority="2708" operator="equal">
      <formula>"上调"</formula>
    </cfRule>
    <cfRule type="cellIs" dxfId="1" priority="4756" operator="equal">
      <formula>"下调"</formula>
    </cfRule>
    <cfRule type="cellIs" dxfId="0" priority="6804" operator="equal">
      <formula>"不变"</formula>
    </cfRule>
    <cfRule type="iconSet" priority="8852">
      <iconSet iconSet="3Arrows">
        <cfvo type="percent" val="0"/>
        <cfvo type="percent" val="33"/>
        <cfvo type="percent" val="67"/>
      </iconSet>
    </cfRule>
  </conditionalFormatting>
  <conditionalFormatting sqref="PSB16">
    <cfRule type="colorScale" priority="10900">
      <colorScale>
        <cfvo type="min"/>
        <cfvo type="max"/>
        <color rgb="FF63BE7B"/>
        <color rgb="FFFCFCFF"/>
      </colorScale>
    </cfRule>
  </conditionalFormatting>
  <conditionalFormatting sqref="PSD16">
    <cfRule type="colorScale" priority="12947">
      <colorScale>
        <cfvo type="min"/>
        <cfvo type="max"/>
        <color rgb="FFFF7128"/>
        <color rgb="FFFFEF9C"/>
      </colorScale>
    </cfRule>
    <cfRule type="colorScale" priority="149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SF16">
    <cfRule type="cellIs" dxfId="3" priority="659" operator="equal">
      <formula>"暂停"</formula>
    </cfRule>
    <cfRule type="cellIs" dxfId="2" priority="2707" operator="equal">
      <formula>"上调"</formula>
    </cfRule>
    <cfRule type="cellIs" dxfId="1" priority="4755" operator="equal">
      <formula>"下调"</formula>
    </cfRule>
    <cfRule type="cellIs" dxfId="0" priority="6803" operator="equal">
      <formula>"不变"</formula>
    </cfRule>
    <cfRule type="iconSet" priority="8851">
      <iconSet iconSet="3Arrows">
        <cfvo type="percent" val="0"/>
        <cfvo type="percent" val="33"/>
        <cfvo type="percent" val="67"/>
      </iconSet>
    </cfRule>
  </conditionalFormatting>
  <conditionalFormatting sqref="PSJ16">
    <cfRule type="colorScale" priority="10899">
      <colorScale>
        <cfvo type="min"/>
        <cfvo type="max"/>
        <color rgb="FF63BE7B"/>
        <color rgb="FFFCFCFF"/>
      </colorScale>
    </cfRule>
  </conditionalFormatting>
  <conditionalFormatting sqref="PSL16">
    <cfRule type="colorScale" priority="12946">
      <colorScale>
        <cfvo type="min"/>
        <cfvo type="max"/>
        <color rgb="FFFF7128"/>
        <color rgb="FFFFEF9C"/>
      </colorScale>
    </cfRule>
    <cfRule type="colorScale" priority="149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SN16">
    <cfRule type="cellIs" dxfId="3" priority="658" operator="equal">
      <formula>"暂停"</formula>
    </cfRule>
    <cfRule type="cellIs" dxfId="2" priority="2706" operator="equal">
      <formula>"上调"</formula>
    </cfRule>
    <cfRule type="cellIs" dxfId="1" priority="4754" operator="equal">
      <formula>"下调"</formula>
    </cfRule>
    <cfRule type="cellIs" dxfId="0" priority="6802" operator="equal">
      <formula>"不变"</formula>
    </cfRule>
    <cfRule type="iconSet" priority="8850">
      <iconSet iconSet="3Arrows">
        <cfvo type="percent" val="0"/>
        <cfvo type="percent" val="33"/>
        <cfvo type="percent" val="67"/>
      </iconSet>
    </cfRule>
  </conditionalFormatting>
  <conditionalFormatting sqref="PSR16">
    <cfRule type="colorScale" priority="10898">
      <colorScale>
        <cfvo type="min"/>
        <cfvo type="max"/>
        <color rgb="FF63BE7B"/>
        <color rgb="FFFCFCFF"/>
      </colorScale>
    </cfRule>
  </conditionalFormatting>
  <conditionalFormatting sqref="PST16">
    <cfRule type="colorScale" priority="12945">
      <colorScale>
        <cfvo type="min"/>
        <cfvo type="max"/>
        <color rgb="FFFF7128"/>
        <color rgb="FFFFEF9C"/>
      </colorScale>
    </cfRule>
    <cfRule type="colorScale" priority="149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SV16">
    <cfRule type="cellIs" dxfId="3" priority="657" operator="equal">
      <formula>"暂停"</formula>
    </cfRule>
    <cfRule type="cellIs" dxfId="2" priority="2705" operator="equal">
      <formula>"上调"</formula>
    </cfRule>
    <cfRule type="cellIs" dxfId="1" priority="4753" operator="equal">
      <formula>"下调"</formula>
    </cfRule>
    <cfRule type="cellIs" dxfId="0" priority="6801" operator="equal">
      <formula>"不变"</formula>
    </cfRule>
    <cfRule type="iconSet" priority="8849">
      <iconSet iconSet="3Arrows">
        <cfvo type="percent" val="0"/>
        <cfvo type="percent" val="33"/>
        <cfvo type="percent" val="67"/>
      </iconSet>
    </cfRule>
  </conditionalFormatting>
  <conditionalFormatting sqref="PSZ16">
    <cfRule type="colorScale" priority="10897">
      <colorScale>
        <cfvo type="min"/>
        <cfvo type="max"/>
        <color rgb="FF63BE7B"/>
        <color rgb="FFFCFCFF"/>
      </colorScale>
    </cfRule>
  </conditionalFormatting>
  <conditionalFormatting sqref="PTB16">
    <cfRule type="colorScale" priority="12944">
      <colorScale>
        <cfvo type="min"/>
        <cfvo type="max"/>
        <color rgb="FFFF7128"/>
        <color rgb="FFFFEF9C"/>
      </colorScale>
    </cfRule>
    <cfRule type="colorScale" priority="149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TD16">
    <cfRule type="cellIs" dxfId="3" priority="656" operator="equal">
      <formula>"暂停"</formula>
    </cfRule>
    <cfRule type="cellIs" dxfId="2" priority="2704" operator="equal">
      <formula>"上调"</formula>
    </cfRule>
    <cfRule type="cellIs" dxfId="1" priority="4752" operator="equal">
      <formula>"下调"</formula>
    </cfRule>
    <cfRule type="cellIs" dxfId="0" priority="6800" operator="equal">
      <formula>"不变"</formula>
    </cfRule>
    <cfRule type="iconSet" priority="8848">
      <iconSet iconSet="3Arrows">
        <cfvo type="percent" val="0"/>
        <cfvo type="percent" val="33"/>
        <cfvo type="percent" val="67"/>
      </iconSet>
    </cfRule>
  </conditionalFormatting>
  <conditionalFormatting sqref="PTH16">
    <cfRule type="colorScale" priority="10896">
      <colorScale>
        <cfvo type="min"/>
        <cfvo type="max"/>
        <color rgb="FF63BE7B"/>
        <color rgb="FFFCFCFF"/>
      </colorScale>
    </cfRule>
  </conditionalFormatting>
  <conditionalFormatting sqref="PTJ16">
    <cfRule type="colorScale" priority="12943">
      <colorScale>
        <cfvo type="min"/>
        <cfvo type="max"/>
        <color rgb="FFFF7128"/>
        <color rgb="FFFFEF9C"/>
      </colorScale>
    </cfRule>
    <cfRule type="colorScale" priority="149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TL16">
    <cfRule type="cellIs" dxfId="3" priority="655" operator="equal">
      <formula>"暂停"</formula>
    </cfRule>
    <cfRule type="cellIs" dxfId="2" priority="2703" operator="equal">
      <formula>"上调"</formula>
    </cfRule>
    <cfRule type="cellIs" dxfId="1" priority="4751" operator="equal">
      <formula>"下调"</formula>
    </cfRule>
    <cfRule type="cellIs" dxfId="0" priority="6799" operator="equal">
      <formula>"不变"</formula>
    </cfRule>
    <cfRule type="iconSet" priority="8847">
      <iconSet iconSet="3Arrows">
        <cfvo type="percent" val="0"/>
        <cfvo type="percent" val="33"/>
        <cfvo type="percent" val="67"/>
      </iconSet>
    </cfRule>
  </conditionalFormatting>
  <conditionalFormatting sqref="PTP16">
    <cfRule type="colorScale" priority="10895">
      <colorScale>
        <cfvo type="min"/>
        <cfvo type="max"/>
        <color rgb="FF63BE7B"/>
        <color rgb="FFFCFCFF"/>
      </colorScale>
    </cfRule>
  </conditionalFormatting>
  <conditionalFormatting sqref="PTR16">
    <cfRule type="colorScale" priority="12942">
      <colorScale>
        <cfvo type="min"/>
        <cfvo type="max"/>
        <color rgb="FFFF7128"/>
        <color rgb="FFFFEF9C"/>
      </colorScale>
    </cfRule>
    <cfRule type="colorScale" priority="149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TT16">
    <cfRule type="cellIs" dxfId="3" priority="654" operator="equal">
      <formula>"暂停"</formula>
    </cfRule>
    <cfRule type="cellIs" dxfId="2" priority="2702" operator="equal">
      <formula>"上调"</formula>
    </cfRule>
    <cfRule type="cellIs" dxfId="1" priority="4750" operator="equal">
      <formula>"下调"</formula>
    </cfRule>
    <cfRule type="cellIs" dxfId="0" priority="6798" operator="equal">
      <formula>"不变"</formula>
    </cfRule>
    <cfRule type="iconSet" priority="8846">
      <iconSet iconSet="3Arrows">
        <cfvo type="percent" val="0"/>
        <cfvo type="percent" val="33"/>
        <cfvo type="percent" val="67"/>
      </iconSet>
    </cfRule>
  </conditionalFormatting>
  <conditionalFormatting sqref="PTX16">
    <cfRule type="colorScale" priority="10894">
      <colorScale>
        <cfvo type="min"/>
        <cfvo type="max"/>
        <color rgb="FF63BE7B"/>
        <color rgb="FFFCFCFF"/>
      </colorScale>
    </cfRule>
  </conditionalFormatting>
  <conditionalFormatting sqref="PTZ16">
    <cfRule type="colorScale" priority="12941">
      <colorScale>
        <cfvo type="min"/>
        <cfvo type="max"/>
        <color rgb="FFFF7128"/>
        <color rgb="FFFFEF9C"/>
      </colorScale>
    </cfRule>
    <cfRule type="colorScale" priority="149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UB16">
    <cfRule type="cellIs" dxfId="3" priority="653" operator="equal">
      <formula>"暂停"</formula>
    </cfRule>
    <cfRule type="cellIs" dxfId="2" priority="2701" operator="equal">
      <formula>"上调"</formula>
    </cfRule>
    <cfRule type="cellIs" dxfId="1" priority="4749" operator="equal">
      <formula>"下调"</formula>
    </cfRule>
    <cfRule type="cellIs" dxfId="0" priority="6797" operator="equal">
      <formula>"不变"</formula>
    </cfRule>
    <cfRule type="iconSet" priority="8845">
      <iconSet iconSet="3Arrows">
        <cfvo type="percent" val="0"/>
        <cfvo type="percent" val="33"/>
        <cfvo type="percent" val="67"/>
      </iconSet>
    </cfRule>
  </conditionalFormatting>
  <conditionalFormatting sqref="PUF16">
    <cfRule type="colorScale" priority="10893">
      <colorScale>
        <cfvo type="min"/>
        <cfvo type="max"/>
        <color rgb="FF63BE7B"/>
        <color rgb="FFFCFCFF"/>
      </colorScale>
    </cfRule>
  </conditionalFormatting>
  <conditionalFormatting sqref="PUH16">
    <cfRule type="colorScale" priority="12940">
      <colorScale>
        <cfvo type="min"/>
        <cfvo type="max"/>
        <color rgb="FFFF7128"/>
        <color rgb="FFFFEF9C"/>
      </colorScale>
    </cfRule>
    <cfRule type="colorScale" priority="149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UJ16">
    <cfRule type="cellIs" dxfId="3" priority="652" operator="equal">
      <formula>"暂停"</formula>
    </cfRule>
    <cfRule type="cellIs" dxfId="2" priority="2700" operator="equal">
      <formula>"上调"</formula>
    </cfRule>
    <cfRule type="cellIs" dxfId="1" priority="4748" operator="equal">
      <formula>"下调"</formula>
    </cfRule>
    <cfRule type="cellIs" dxfId="0" priority="6796" operator="equal">
      <formula>"不变"</formula>
    </cfRule>
    <cfRule type="iconSet" priority="8844">
      <iconSet iconSet="3Arrows">
        <cfvo type="percent" val="0"/>
        <cfvo type="percent" val="33"/>
        <cfvo type="percent" val="67"/>
      </iconSet>
    </cfRule>
  </conditionalFormatting>
  <conditionalFormatting sqref="PUN16">
    <cfRule type="colorScale" priority="10892">
      <colorScale>
        <cfvo type="min"/>
        <cfvo type="max"/>
        <color rgb="FF63BE7B"/>
        <color rgb="FFFCFCFF"/>
      </colorScale>
    </cfRule>
  </conditionalFormatting>
  <conditionalFormatting sqref="PUP16">
    <cfRule type="colorScale" priority="12939">
      <colorScale>
        <cfvo type="min"/>
        <cfvo type="max"/>
        <color rgb="FFFF7128"/>
        <color rgb="FFFFEF9C"/>
      </colorScale>
    </cfRule>
    <cfRule type="colorScale" priority="149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UR16">
    <cfRule type="cellIs" dxfId="3" priority="651" operator="equal">
      <formula>"暂停"</formula>
    </cfRule>
    <cfRule type="cellIs" dxfId="2" priority="2699" operator="equal">
      <formula>"上调"</formula>
    </cfRule>
    <cfRule type="cellIs" dxfId="1" priority="4747" operator="equal">
      <formula>"下调"</formula>
    </cfRule>
    <cfRule type="cellIs" dxfId="0" priority="6795" operator="equal">
      <formula>"不变"</formula>
    </cfRule>
    <cfRule type="iconSet" priority="8843">
      <iconSet iconSet="3Arrows">
        <cfvo type="percent" val="0"/>
        <cfvo type="percent" val="33"/>
        <cfvo type="percent" val="67"/>
      </iconSet>
    </cfRule>
  </conditionalFormatting>
  <conditionalFormatting sqref="PUV16">
    <cfRule type="colorScale" priority="10891">
      <colorScale>
        <cfvo type="min"/>
        <cfvo type="max"/>
        <color rgb="FF63BE7B"/>
        <color rgb="FFFCFCFF"/>
      </colorScale>
    </cfRule>
  </conditionalFormatting>
  <conditionalFormatting sqref="PUX16">
    <cfRule type="colorScale" priority="12938">
      <colorScale>
        <cfvo type="min"/>
        <cfvo type="max"/>
        <color rgb="FFFF7128"/>
        <color rgb="FFFFEF9C"/>
      </colorScale>
    </cfRule>
    <cfRule type="colorScale" priority="149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UZ16">
    <cfRule type="cellIs" dxfId="3" priority="650" operator="equal">
      <formula>"暂停"</formula>
    </cfRule>
    <cfRule type="cellIs" dxfId="2" priority="2698" operator="equal">
      <formula>"上调"</formula>
    </cfRule>
    <cfRule type="cellIs" dxfId="1" priority="4746" operator="equal">
      <formula>"下调"</formula>
    </cfRule>
    <cfRule type="cellIs" dxfId="0" priority="6794" operator="equal">
      <formula>"不变"</formula>
    </cfRule>
    <cfRule type="iconSet" priority="8842">
      <iconSet iconSet="3Arrows">
        <cfvo type="percent" val="0"/>
        <cfvo type="percent" val="33"/>
        <cfvo type="percent" val="67"/>
      </iconSet>
    </cfRule>
  </conditionalFormatting>
  <conditionalFormatting sqref="PVD16">
    <cfRule type="colorScale" priority="10890">
      <colorScale>
        <cfvo type="min"/>
        <cfvo type="max"/>
        <color rgb="FF63BE7B"/>
        <color rgb="FFFCFCFF"/>
      </colorScale>
    </cfRule>
  </conditionalFormatting>
  <conditionalFormatting sqref="PVF16">
    <cfRule type="colorScale" priority="12937">
      <colorScale>
        <cfvo type="min"/>
        <cfvo type="max"/>
        <color rgb="FFFF7128"/>
        <color rgb="FFFFEF9C"/>
      </colorScale>
    </cfRule>
    <cfRule type="colorScale" priority="149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VH16">
    <cfRule type="cellIs" dxfId="3" priority="649" operator="equal">
      <formula>"暂停"</formula>
    </cfRule>
    <cfRule type="cellIs" dxfId="2" priority="2697" operator="equal">
      <formula>"上调"</formula>
    </cfRule>
    <cfRule type="cellIs" dxfId="1" priority="4745" operator="equal">
      <formula>"下调"</formula>
    </cfRule>
    <cfRule type="cellIs" dxfId="0" priority="6793" operator="equal">
      <formula>"不变"</formula>
    </cfRule>
    <cfRule type="iconSet" priority="8841">
      <iconSet iconSet="3Arrows">
        <cfvo type="percent" val="0"/>
        <cfvo type="percent" val="33"/>
        <cfvo type="percent" val="67"/>
      </iconSet>
    </cfRule>
  </conditionalFormatting>
  <conditionalFormatting sqref="PVL16">
    <cfRule type="colorScale" priority="10889">
      <colorScale>
        <cfvo type="min"/>
        <cfvo type="max"/>
        <color rgb="FF63BE7B"/>
        <color rgb="FFFCFCFF"/>
      </colorScale>
    </cfRule>
  </conditionalFormatting>
  <conditionalFormatting sqref="PVN16">
    <cfRule type="colorScale" priority="12936">
      <colorScale>
        <cfvo type="min"/>
        <cfvo type="max"/>
        <color rgb="FFFF7128"/>
        <color rgb="FFFFEF9C"/>
      </colorScale>
    </cfRule>
    <cfRule type="colorScale" priority="149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VP16">
    <cfRule type="cellIs" dxfId="3" priority="648" operator="equal">
      <formula>"暂停"</formula>
    </cfRule>
    <cfRule type="cellIs" dxfId="2" priority="2696" operator="equal">
      <formula>"上调"</formula>
    </cfRule>
    <cfRule type="cellIs" dxfId="1" priority="4744" operator="equal">
      <formula>"下调"</formula>
    </cfRule>
    <cfRule type="cellIs" dxfId="0" priority="6792" operator="equal">
      <formula>"不变"</formula>
    </cfRule>
    <cfRule type="iconSet" priority="8840">
      <iconSet iconSet="3Arrows">
        <cfvo type="percent" val="0"/>
        <cfvo type="percent" val="33"/>
        <cfvo type="percent" val="67"/>
      </iconSet>
    </cfRule>
  </conditionalFormatting>
  <conditionalFormatting sqref="PVT16">
    <cfRule type="colorScale" priority="10888">
      <colorScale>
        <cfvo type="min"/>
        <cfvo type="max"/>
        <color rgb="FF63BE7B"/>
        <color rgb="FFFCFCFF"/>
      </colorScale>
    </cfRule>
  </conditionalFormatting>
  <conditionalFormatting sqref="PVV16">
    <cfRule type="colorScale" priority="12935">
      <colorScale>
        <cfvo type="min"/>
        <cfvo type="max"/>
        <color rgb="FFFF7128"/>
        <color rgb="FFFFEF9C"/>
      </colorScale>
    </cfRule>
    <cfRule type="colorScale" priority="149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VX16">
    <cfRule type="cellIs" dxfId="3" priority="647" operator="equal">
      <formula>"暂停"</formula>
    </cfRule>
    <cfRule type="cellIs" dxfId="2" priority="2695" operator="equal">
      <formula>"上调"</formula>
    </cfRule>
    <cfRule type="cellIs" dxfId="1" priority="4743" operator="equal">
      <formula>"下调"</formula>
    </cfRule>
    <cfRule type="cellIs" dxfId="0" priority="6791" operator="equal">
      <formula>"不变"</formula>
    </cfRule>
    <cfRule type="iconSet" priority="8839">
      <iconSet iconSet="3Arrows">
        <cfvo type="percent" val="0"/>
        <cfvo type="percent" val="33"/>
        <cfvo type="percent" val="67"/>
      </iconSet>
    </cfRule>
  </conditionalFormatting>
  <conditionalFormatting sqref="PWB16">
    <cfRule type="colorScale" priority="10887">
      <colorScale>
        <cfvo type="min"/>
        <cfvo type="max"/>
        <color rgb="FF63BE7B"/>
        <color rgb="FFFCFCFF"/>
      </colorScale>
    </cfRule>
  </conditionalFormatting>
  <conditionalFormatting sqref="PWD16">
    <cfRule type="colorScale" priority="12934">
      <colorScale>
        <cfvo type="min"/>
        <cfvo type="max"/>
        <color rgb="FFFF7128"/>
        <color rgb="FFFFEF9C"/>
      </colorScale>
    </cfRule>
    <cfRule type="colorScale" priority="149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WF16">
    <cfRule type="cellIs" dxfId="3" priority="646" operator="equal">
      <formula>"暂停"</formula>
    </cfRule>
    <cfRule type="cellIs" dxfId="2" priority="2694" operator="equal">
      <formula>"上调"</formula>
    </cfRule>
    <cfRule type="cellIs" dxfId="1" priority="4742" operator="equal">
      <formula>"下调"</formula>
    </cfRule>
    <cfRule type="cellIs" dxfId="0" priority="6790" operator="equal">
      <formula>"不变"</formula>
    </cfRule>
    <cfRule type="iconSet" priority="8838">
      <iconSet iconSet="3Arrows">
        <cfvo type="percent" val="0"/>
        <cfvo type="percent" val="33"/>
        <cfvo type="percent" val="67"/>
      </iconSet>
    </cfRule>
  </conditionalFormatting>
  <conditionalFormatting sqref="PWJ16">
    <cfRule type="colorScale" priority="10886">
      <colorScale>
        <cfvo type="min"/>
        <cfvo type="max"/>
        <color rgb="FF63BE7B"/>
        <color rgb="FFFCFCFF"/>
      </colorScale>
    </cfRule>
  </conditionalFormatting>
  <conditionalFormatting sqref="PWL16">
    <cfRule type="colorScale" priority="12933">
      <colorScale>
        <cfvo type="min"/>
        <cfvo type="max"/>
        <color rgb="FFFF7128"/>
        <color rgb="FFFFEF9C"/>
      </colorScale>
    </cfRule>
    <cfRule type="colorScale" priority="149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WN16">
    <cfRule type="cellIs" dxfId="3" priority="645" operator="equal">
      <formula>"暂停"</formula>
    </cfRule>
    <cfRule type="cellIs" dxfId="2" priority="2693" operator="equal">
      <formula>"上调"</formula>
    </cfRule>
    <cfRule type="cellIs" dxfId="1" priority="4741" operator="equal">
      <formula>"下调"</formula>
    </cfRule>
    <cfRule type="cellIs" dxfId="0" priority="6789" operator="equal">
      <formula>"不变"</formula>
    </cfRule>
    <cfRule type="iconSet" priority="8837">
      <iconSet iconSet="3Arrows">
        <cfvo type="percent" val="0"/>
        <cfvo type="percent" val="33"/>
        <cfvo type="percent" val="67"/>
      </iconSet>
    </cfRule>
  </conditionalFormatting>
  <conditionalFormatting sqref="PWR16">
    <cfRule type="colorScale" priority="10885">
      <colorScale>
        <cfvo type="min"/>
        <cfvo type="max"/>
        <color rgb="FF63BE7B"/>
        <color rgb="FFFCFCFF"/>
      </colorScale>
    </cfRule>
  </conditionalFormatting>
  <conditionalFormatting sqref="PWT16">
    <cfRule type="colorScale" priority="12932">
      <colorScale>
        <cfvo type="min"/>
        <cfvo type="max"/>
        <color rgb="FFFF7128"/>
        <color rgb="FFFFEF9C"/>
      </colorScale>
    </cfRule>
    <cfRule type="colorScale" priority="149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WV16">
    <cfRule type="cellIs" dxfId="3" priority="644" operator="equal">
      <formula>"暂停"</formula>
    </cfRule>
    <cfRule type="cellIs" dxfId="2" priority="2692" operator="equal">
      <formula>"上调"</formula>
    </cfRule>
    <cfRule type="cellIs" dxfId="1" priority="4740" operator="equal">
      <formula>"下调"</formula>
    </cfRule>
    <cfRule type="cellIs" dxfId="0" priority="6788" operator="equal">
      <formula>"不变"</formula>
    </cfRule>
    <cfRule type="iconSet" priority="8836">
      <iconSet iconSet="3Arrows">
        <cfvo type="percent" val="0"/>
        <cfvo type="percent" val="33"/>
        <cfvo type="percent" val="67"/>
      </iconSet>
    </cfRule>
  </conditionalFormatting>
  <conditionalFormatting sqref="PWZ16">
    <cfRule type="colorScale" priority="10884">
      <colorScale>
        <cfvo type="min"/>
        <cfvo type="max"/>
        <color rgb="FF63BE7B"/>
        <color rgb="FFFCFCFF"/>
      </colorScale>
    </cfRule>
  </conditionalFormatting>
  <conditionalFormatting sqref="PXB16">
    <cfRule type="colorScale" priority="12931">
      <colorScale>
        <cfvo type="min"/>
        <cfvo type="max"/>
        <color rgb="FFFF7128"/>
        <color rgb="FFFFEF9C"/>
      </colorScale>
    </cfRule>
    <cfRule type="colorScale" priority="149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XD16">
    <cfRule type="cellIs" dxfId="3" priority="643" operator="equal">
      <formula>"暂停"</formula>
    </cfRule>
    <cfRule type="cellIs" dxfId="2" priority="2691" operator="equal">
      <formula>"上调"</formula>
    </cfRule>
    <cfRule type="cellIs" dxfId="1" priority="4739" operator="equal">
      <formula>"下调"</formula>
    </cfRule>
    <cfRule type="cellIs" dxfId="0" priority="6787" operator="equal">
      <formula>"不变"</formula>
    </cfRule>
    <cfRule type="iconSet" priority="8835">
      <iconSet iconSet="3Arrows">
        <cfvo type="percent" val="0"/>
        <cfvo type="percent" val="33"/>
        <cfvo type="percent" val="67"/>
      </iconSet>
    </cfRule>
  </conditionalFormatting>
  <conditionalFormatting sqref="PXH16">
    <cfRule type="colorScale" priority="10883">
      <colorScale>
        <cfvo type="min"/>
        <cfvo type="max"/>
        <color rgb="FF63BE7B"/>
        <color rgb="FFFCFCFF"/>
      </colorScale>
    </cfRule>
  </conditionalFormatting>
  <conditionalFormatting sqref="PXJ16">
    <cfRule type="colorScale" priority="12930">
      <colorScale>
        <cfvo type="min"/>
        <cfvo type="max"/>
        <color rgb="FFFF7128"/>
        <color rgb="FFFFEF9C"/>
      </colorScale>
    </cfRule>
    <cfRule type="colorScale" priority="149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XL16">
    <cfRule type="cellIs" dxfId="3" priority="642" operator="equal">
      <formula>"暂停"</formula>
    </cfRule>
    <cfRule type="cellIs" dxfId="2" priority="2690" operator="equal">
      <formula>"上调"</formula>
    </cfRule>
    <cfRule type="cellIs" dxfId="1" priority="4738" operator="equal">
      <formula>"下调"</formula>
    </cfRule>
    <cfRule type="cellIs" dxfId="0" priority="6786" operator="equal">
      <formula>"不变"</formula>
    </cfRule>
    <cfRule type="iconSet" priority="8834">
      <iconSet iconSet="3Arrows">
        <cfvo type="percent" val="0"/>
        <cfvo type="percent" val="33"/>
        <cfvo type="percent" val="67"/>
      </iconSet>
    </cfRule>
  </conditionalFormatting>
  <conditionalFormatting sqref="PXP16">
    <cfRule type="colorScale" priority="10882">
      <colorScale>
        <cfvo type="min"/>
        <cfvo type="max"/>
        <color rgb="FF63BE7B"/>
        <color rgb="FFFCFCFF"/>
      </colorScale>
    </cfRule>
  </conditionalFormatting>
  <conditionalFormatting sqref="PXR16">
    <cfRule type="colorScale" priority="12929">
      <colorScale>
        <cfvo type="min"/>
        <cfvo type="max"/>
        <color rgb="FFFF7128"/>
        <color rgb="FFFFEF9C"/>
      </colorScale>
    </cfRule>
    <cfRule type="colorScale" priority="149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XT16">
    <cfRule type="cellIs" dxfId="3" priority="641" operator="equal">
      <formula>"暂停"</formula>
    </cfRule>
    <cfRule type="cellIs" dxfId="2" priority="2689" operator="equal">
      <formula>"上调"</formula>
    </cfRule>
    <cfRule type="cellIs" dxfId="1" priority="4737" operator="equal">
      <formula>"下调"</formula>
    </cfRule>
    <cfRule type="cellIs" dxfId="0" priority="6785" operator="equal">
      <formula>"不变"</formula>
    </cfRule>
    <cfRule type="iconSet" priority="8833">
      <iconSet iconSet="3Arrows">
        <cfvo type="percent" val="0"/>
        <cfvo type="percent" val="33"/>
        <cfvo type="percent" val="67"/>
      </iconSet>
    </cfRule>
  </conditionalFormatting>
  <conditionalFormatting sqref="PXX16">
    <cfRule type="colorScale" priority="10881">
      <colorScale>
        <cfvo type="min"/>
        <cfvo type="max"/>
        <color rgb="FF63BE7B"/>
        <color rgb="FFFCFCFF"/>
      </colorScale>
    </cfRule>
  </conditionalFormatting>
  <conditionalFormatting sqref="PXZ16">
    <cfRule type="colorScale" priority="12928">
      <colorScale>
        <cfvo type="min"/>
        <cfvo type="max"/>
        <color rgb="FFFF7128"/>
        <color rgb="FFFFEF9C"/>
      </colorScale>
    </cfRule>
    <cfRule type="colorScale" priority="149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YB16">
    <cfRule type="cellIs" dxfId="3" priority="640" operator="equal">
      <formula>"暂停"</formula>
    </cfRule>
    <cfRule type="cellIs" dxfId="2" priority="2688" operator="equal">
      <formula>"上调"</formula>
    </cfRule>
    <cfRule type="cellIs" dxfId="1" priority="4736" operator="equal">
      <formula>"下调"</formula>
    </cfRule>
    <cfRule type="cellIs" dxfId="0" priority="6784" operator="equal">
      <formula>"不变"</formula>
    </cfRule>
    <cfRule type="iconSet" priority="8832">
      <iconSet iconSet="3Arrows">
        <cfvo type="percent" val="0"/>
        <cfvo type="percent" val="33"/>
        <cfvo type="percent" val="67"/>
      </iconSet>
    </cfRule>
  </conditionalFormatting>
  <conditionalFormatting sqref="PYF16">
    <cfRule type="colorScale" priority="10880">
      <colorScale>
        <cfvo type="min"/>
        <cfvo type="max"/>
        <color rgb="FF63BE7B"/>
        <color rgb="FFFCFCFF"/>
      </colorScale>
    </cfRule>
  </conditionalFormatting>
  <conditionalFormatting sqref="PYH16">
    <cfRule type="colorScale" priority="12927">
      <colorScale>
        <cfvo type="min"/>
        <cfvo type="max"/>
        <color rgb="FFFF7128"/>
        <color rgb="FFFFEF9C"/>
      </colorScale>
    </cfRule>
    <cfRule type="colorScale" priority="149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YJ16">
    <cfRule type="cellIs" dxfId="3" priority="639" operator="equal">
      <formula>"暂停"</formula>
    </cfRule>
    <cfRule type="cellIs" dxfId="2" priority="2687" operator="equal">
      <formula>"上调"</formula>
    </cfRule>
    <cfRule type="cellIs" dxfId="1" priority="4735" operator="equal">
      <formula>"下调"</formula>
    </cfRule>
    <cfRule type="cellIs" dxfId="0" priority="6783" operator="equal">
      <formula>"不变"</formula>
    </cfRule>
    <cfRule type="iconSet" priority="8831">
      <iconSet iconSet="3Arrows">
        <cfvo type="percent" val="0"/>
        <cfvo type="percent" val="33"/>
        <cfvo type="percent" val="67"/>
      </iconSet>
    </cfRule>
  </conditionalFormatting>
  <conditionalFormatting sqref="PYN16">
    <cfRule type="colorScale" priority="10879">
      <colorScale>
        <cfvo type="min"/>
        <cfvo type="max"/>
        <color rgb="FF63BE7B"/>
        <color rgb="FFFCFCFF"/>
      </colorScale>
    </cfRule>
  </conditionalFormatting>
  <conditionalFormatting sqref="PYP16">
    <cfRule type="colorScale" priority="12926">
      <colorScale>
        <cfvo type="min"/>
        <cfvo type="max"/>
        <color rgb="FFFF7128"/>
        <color rgb="FFFFEF9C"/>
      </colorScale>
    </cfRule>
    <cfRule type="colorScale" priority="149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YR16">
    <cfRule type="cellIs" dxfId="3" priority="638" operator="equal">
      <formula>"暂停"</formula>
    </cfRule>
    <cfRule type="cellIs" dxfId="2" priority="2686" operator="equal">
      <formula>"上调"</formula>
    </cfRule>
    <cfRule type="cellIs" dxfId="1" priority="4734" operator="equal">
      <formula>"下调"</formula>
    </cfRule>
    <cfRule type="cellIs" dxfId="0" priority="6782" operator="equal">
      <formula>"不变"</formula>
    </cfRule>
    <cfRule type="iconSet" priority="8830">
      <iconSet iconSet="3Arrows">
        <cfvo type="percent" val="0"/>
        <cfvo type="percent" val="33"/>
        <cfvo type="percent" val="67"/>
      </iconSet>
    </cfRule>
  </conditionalFormatting>
  <conditionalFormatting sqref="PYV16">
    <cfRule type="colorScale" priority="10878">
      <colorScale>
        <cfvo type="min"/>
        <cfvo type="max"/>
        <color rgb="FF63BE7B"/>
        <color rgb="FFFCFCFF"/>
      </colorScale>
    </cfRule>
  </conditionalFormatting>
  <conditionalFormatting sqref="PYX16">
    <cfRule type="colorScale" priority="12925">
      <colorScale>
        <cfvo type="min"/>
        <cfvo type="max"/>
        <color rgb="FFFF7128"/>
        <color rgb="FFFFEF9C"/>
      </colorScale>
    </cfRule>
    <cfRule type="colorScale" priority="149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YZ16">
    <cfRule type="cellIs" dxfId="3" priority="637" operator="equal">
      <formula>"暂停"</formula>
    </cfRule>
    <cfRule type="cellIs" dxfId="2" priority="2685" operator="equal">
      <formula>"上调"</formula>
    </cfRule>
    <cfRule type="cellIs" dxfId="1" priority="4733" operator="equal">
      <formula>"下调"</formula>
    </cfRule>
    <cfRule type="cellIs" dxfId="0" priority="6781" operator="equal">
      <formula>"不变"</formula>
    </cfRule>
    <cfRule type="iconSet" priority="8829">
      <iconSet iconSet="3Arrows">
        <cfvo type="percent" val="0"/>
        <cfvo type="percent" val="33"/>
        <cfvo type="percent" val="67"/>
      </iconSet>
    </cfRule>
  </conditionalFormatting>
  <conditionalFormatting sqref="PZD16">
    <cfRule type="colorScale" priority="10877">
      <colorScale>
        <cfvo type="min"/>
        <cfvo type="max"/>
        <color rgb="FF63BE7B"/>
        <color rgb="FFFCFCFF"/>
      </colorScale>
    </cfRule>
  </conditionalFormatting>
  <conditionalFormatting sqref="PZF16">
    <cfRule type="colorScale" priority="12924">
      <colorScale>
        <cfvo type="min"/>
        <cfvo type="max"/>
        <color rgb="FFFF7128"/>
        <color rgb="FFFFEF9C"/>
      </colorScale>
    </cfRule>
    <cfRule type="colorScale" priority="149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ZH16">
    <cfRule type="cellIs" dxfId="3" priority="636" operator="equal">
      <formula>"暂停"</formula>
    </cfRule>
    <cfRule type="cellIs" dxfId="2" priority="2684" operator="equal">
      <formula>"上调"</formula>
    </cfRule>
    <cfRule type="cellIs" dxfId="1" priority="4732" operator="equal">
      <formula>"下调"</formula>
    </cfRule>
    <cfRule type="cellIs" dxfId="0" priority="6780" operator="equal">
      <formula>"不变"</formula>
    </cfRule>
    <cfRule type="iconSet" priority="8828">
      <iconSet iconSet="3Arrows">
        <cfvo type="percent" val="0"/>
        <cfvo type="percent" val="33"/>
        <cfvo type="percent" val="67"/>
      </iconSet>
    </cfRule>
  </conditionalFormatting>
  <conditionalFormatting sqref="PZL16">
    <cfRule type="colorScale" priority="10876">
      <colorScale>
        <cfvo type="min"/>
        <cfvo type="max"/>
        <color rgb="FF63BE7B"/>
        <color rgb="FFFCFCFF"/>
      </colorScale>
    </cfRule>
  </conditionalFormatting>
  <conditionalFormatting sqref="PZN16">
    <cfRule type="colorScale" priority="12923">
      <colorScale>
        <cfvo type="min"/>
        <cfvo type="max"/>
        <color rgb="FFFF7128"/>
        <color rgb="FFFFEF9C"/>
      </colorScale>
    </cfRule>
    <cfRule type="colorScale" priority="149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ZP16">
    <cfRule type="cellIs" dxfId="3" priority="635" operator="equal">
      <formula>"暂停"</formula>
    </cfRule>
    <cfRule type="cellIs" dxfId="2" priority="2683" operator="equal">
      <formula>"上调"</formula>
    </cfRule>
    <cfRule type="cellIs" dxfId="1" priority="4731" operator="equal">
      <formula>"下调"</formula>
    </cfRule>
    <cfRule type="cellIs" dxfId="0" priority="6779" operator="equal">
      <formula>"不变"</formula>
    </cfRule>
    <cfRule type="iconSet" priority="8827">
      <iconSet iconSet="3Arrows">
        <cfvo type="percent" val="0"/>
        <cfvo type="percent" val="33"/>
        <cfvo type="percent" val="67"/>
      </iconSet>
    </cfRule>
  </conditionalFormatting>
  <conditionalFormatting sqref="PZT16">
    <cfRule type="colorScale" priority="10875">
      <colorScale>
        <cfvo type="min"/>
        <cfvo type="max"/>
        <color rgb="FF63BE7B"/>
        <color rgb="FFFCFCFF"/>
      </colorScale>
    </cfRule>
  </conditionalFormatting>
  <conditionalFormatting sqref="PZV16">
    <cfRule type="colorScale" priority="12922">
      <colorScale>
        <cfvo type="min"/>
        <cfvo type="max"/>
        <color rgb="FFFF7128"/>
        <color rgb="FFFFEF9C"/>
      </colorScale>
    </cfRule>
    <cfRule type="colorScale" priority="149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ZX16">
    <cfRule type="cellIs" dxfId="3" priority="634" operator="equal">
      <formula>"暂停"</formula>
    </cfRule>
    <cfRule type="cellIs" dxfId="2" priority="2682" operator="equal">
      <formula>"上调"</formula>
    </cfRule>
    <cfRule type="cellIs" dxfId="1" priority="4730" operator="equal">
      <formula>"下调"</formula>
    </cfRule>
    <cfRule type="cellIs" dxfId="0" priority="6778" operator="equal">
      <formula>"不变"</formula>
    </cfRule>
    <cfRule type="iconSet" priority="8826">
      <iconSet iconSet="3Arrows">
        <cfvo type="percent" val="0"/>
        <cfvo type="percent" val="33"/>
        <cfvo type="percent" val="67"/>
      </iconSet>
    </cfRule>
  </conditionalFormatting>
  <conditionalFormatting sqref="QAB16">
    <cfRule type="colorScale" priority="10874">
      <colorScale>
        <cfvo type="min"/>
        <cfvo type="max"/>
        <color rgb="FF63BE7B"/>
        <color rgb="FFFCFCFF"/>
      </colorScale>
    </cfRule>
  </conditionalFormatting>
  <conditionalFormatting sqref="QAD16">
    <cfRule type="colorScale" priority="12921">
      <colorScale>
        <cfvo type="min"/>
        <cfvo type="max"/>
        <color rgb="FFFF7128"/>
        <color rgb="FFFFEF9C"/>
      </colorScale>
    </cfRule>
    <cfRule type="colorScale" priority="149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AF16">
    <cfRule type="cellIs" dxfId="3" priority="633" operator="equal">
      <formula>"暂停"</formula>
    </cfRule>
    <cfRule type="cellIs" dxfId="2" priority="2681" operator="equal">
      <formula>"上调"</formula>
    </cfRule>
    <cfRule type="cellIs" dxfId="1" priority="4729" operator="equal">
      <formula>"下调"</formula>
    </cfRule>
    <cfRule type="cellIs" dxfId="0" priority="6777" operator="equal">
      <formula>"不变"</formula>
    </cfRule>
    <cfRule type="iconSet" priority="8825">
      <iconSet iconSet="3Arrows">
        <cfvo type="percent" val="0"/>
        <cfvo type="percent" val="33"/>
        <cfvo type="percent" val="67"/>
      </iconSet>
    </cfRule>
  </conditionalFormatting>
  <conditionalFormatting sqref="QAJ16">
    <cfRule type="colorScale" priority="10873">
      <colorScale>
        <cfvo type="min"/>
        <cfvo type="max"/>
        <color rgb="FF63BE7B"/>
        <color rgb="FFFCFCFF"/>
      </colorScale>
    </cfRule>
  </conditionalFormatting>
  <conditionalFormatting sqref="QAL16">
    <cfRule type="colorScale" priority="12920">
      <colorScale>
        <cfvo type="min"/>
        <cfvo type="max"/>
        <color rgb="FFFF7128"/>
        <color rgb="FFFFEF9C"/>
      </colorScale>
    </cfRule>
    <cfRule type="colorScale" priority="149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AN16">
    <cfRule type="cellIs" dxfId="3" priority="632" operator="equal">
      <formula>"暂停"</formula>
    </cfRule>
    <cfRule type="cellIs" dxfId="2" priority="2680" operator="equal">
      <formula>"上调"</formula>
    </cfRule>
    <cfRule type="cellIs" dxfId="1" priority="4728" operator="equal">
      <formula>"下调"</formula>
    </cfRule>
    <cfRule type="cellIs" dxfId="0" priority="6776" operator="equal">
      <formula>"不变"</formula>
    </cfRule>
    <cfRule type="iconSet" priority="8824">
      <iconSet iconSet="3Arrows">
        <cfvo type="percent" val="0"/>
        <cfvo type="percent" val="33"/>
        <cfvo type="percent" val="67"/>
      </iconSet>
    </cfRule>
  </conditionalFormatting>
  <conditionalFormatting sqref="QAR16">
    <cfRule type="colorScale" priority="10872">
      <colorScale>
        <cfvo type="min"/>
        <cfvo type="max"/>
        <color rgb="FF63BE7B"/>
        <color rgb="FFFCFCFF"/>
      </colorScale>
    </cfRule>
  </conditionalFormatting>
  <conditionalFormatting sqref="QAT16">
    <cfRule type="colorScale" priority="12919">
      <colorScale>
        <cfvo type="min"/>
        <cfvo type="max"/>
        <color rgb="FFFF7128"/>
        <color rgb="FFFFEF9C"/>
      </colorScale>
    </cfRule>
    <cfRule type="colorScale" priority="149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AV16">
    <cfRule type="cellIs" dxfId="3" priority="631" operator="equal">
      <formula>"暂停"</formula>
    </cfRule>
    <cfRule type="cellIs" dxfId="2" priority="2679" operator="equal">
      <formula>"上调"</formula>
    </cfRule>
    <cfRule type="cellIs" dxfId="1" priority="4727" operator="equal">
      <formula>"下调"</formula>
    </cfRule>
    <cfRule type="cellIs" dxfId="0" priority="6775" operator="equal">
      <formula>"不变"</formula>
    </cfRule>
    <cfRule type="iconSet" priority="8823">
      <iconSet iconSet="3Arrows">
        <cfvo type="percent" val="0"/>
        <cfvo type="percent" val="33"/>
        <cfvo type="percent" val="67"/>
      </iconSet>
    </cfRule>
  </conditionalFormatting>
  <conditionalFormatting sqref="QAZ16">
    <cfRule type="colorScale" priority="10871">
      <colorScale>
        <cfvo type="min"/>
        <cfvo type="max"/>
        <color rgb="FF63BE7B"/>
        <color rgb="FFFCFCFF"/>
      </colorScale>
    </cfRule>
  </conditionalFormatting>
  <conditionalFormatting sqref="QBB16">
    <cfRule type="colorScale" priority="12918">
      <colorScale>
        <cfvo type="min"/>
        <cfvo type="max"/>
        <color rgb="FFFF7128"/>
        <color rgb="FFFFEF9C"/>
      </colorScale>
    </cfRule>
    <cfRule type="colorScale" priority="149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BD16">
    <cfRule type="cellIs" dxfId="3" priority="630" operator="equal">
      <formula>"暂停"</formula>
    </cfRule>
    <cfRule type="cellIs" dxfId="2" priority="2678" operator="equal">
      <formula>"上调"</formula>
    </cfRule>
    <cfRule type="cellIs" dxfId="1" priority="4726" operator="equal">
      <formula>"下调"</formula>
    </cfRule>
    <cfRule type="cellIs" dxfId="0" priority="6774" operator="equal">
      <formula>"不变"</formula>
    </cfRule>
    <cfRule type="iconSet" priority="8822">
      <iconSet iconSet="3Arrows">
        <cfvo type="percent" val="0"/>
        <cfvo type="percent" val="33"/>
        <cfvo type="percent" val="67"/>
      </iconSet>
    </cfRule>
  </conditionalFormatting>
  <conditionalFormatting sqref="QBH16">
    <cfRule type="colorScale" priority="10870">
      <colorScale>
        <cfvo type="min"/>
        <cfvo type="max"/>
        <color rgb="FF63BE7B"/>
        <color rgb="FFFCFCFF"/>
      </colorScale>
    </cfRule>
  </conditionalFormatting>
  <conditionalFormatting sqref="QBJ16">
    <cfRule type="colorScale" priority="12917">
      <colorScale>
        <cfvo type="min"/>
        <cfvo type="max"/>
        <color rgb="FFFF7128"/>
        <color rgb="FFFFEF9C"/>
      </colorScale>
    </cfRule>
    <cfRule type="colorScale" priority="149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BL16">
    <cfRule type="cellIs" dxfId="3" priority="629" operator="equal">
      <formula>"暂停"</formula>
    </cfRule>
    <cfRule type="cellIs" dxfId="2" priority="2677" operator="equal">
      <formula>"上调"</formula>
    </cfRule>
    <cfRule type="cellIs" dxfId="1" priority="4725" operator="equal">
      <formula>"下调"</formula>
    </cfRule>
    <cfRule type="cellIs" dxfId="0" priority="6773" operator="equal">
      <formula>"不变"</formula>
    </cfRule>
    <cfRule type="iconSet" priority="8821">
      <iconSet iconSet="3Arrows">
        <cfvo type="percent" val="0"/>
        <cfvo type="percent" val="33"/>
        <cfvo type="percent" val="67"/>
      </iconSet>
    </cfRule>
  </conditionalFormatting>
  <conditionalFormatting sqref="QBP16">
    <cfRule type="colorScale" priority="10869">
      <colorScale>
        <cfvo type="min"/>
        <cfvo type="max"/>
        <color rgb="FF63BE7B"/>
        <color rgb="FFFCFCFF"/>
      </colorScale>
    </cfRule>
  </conditionalFormatting>
  <conditionalFormatting sqref="QBR16">
    <cfRule type="colorScale" priority="12916">
      <colorScale>
        <cfvo type="min"/>
        <cfvo type="max"/>
        <color rgb="FFFF7128"/>
        <color rgb="FFFFEF9C"/>
      </colorScale>
    </cfRule>
    <cfRule type="colorScale" priority="149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BT16">
    <cfRule type="cellIs" dxfId="3" priority="628" operator="equal">
      <formula>"暂停"</formula>
    </cfRule>
    <cfRule type="cellIs" dxfId="2" priority="2676" operator="equal">
      <formula>"上调"</formula>
    </cfRule>
    <cfRule type="cellIs" dxfId="1" priority="4724" operator="equal">
      <formula>"下调"</formula>
    </cfRule>
    <cfRule type="cellIs" dxfId="0" priority="6772" operator="equal">
      <formula>"不变"</formula>
    </cfRule>
    <cfRule type="iconSet" priority="8820">
      <iconSet iconSet="3Arrows">
        <cfvo type="percent" val="0"/>
        <cfvo type="percent" val="33"/>
        <cfvo type="percent" val="67"/>
      </iconSet>
    </cfRule>
  </conditionalFormatting>
  <conditionalFormatting sqref="QBX16">
    <cfRule type="colorScale" priority="10868">
      <colorScale>
        <cfvo type="min"/>
        <cfvo type="max"/>
        <color rgb="FF63BE7B"/>
        <color rgb="FFFCFCFF"/>
      </colorScale>
    </cfRule>
  </conditionalFormatting>
  <conditionalFormatting sqref="QBZ16">
    <cfRule type="colorScale" priority="12915">
      <colorScale>
        <cfvo type="min"/>
        <cfvo type="max"/>
        <color rgb="FFFF7128"/>
        <color rgb="FFFFEF9C"/>
      </colorScale>
    </cfRule>
    <cfRule type="colorScale" priority="149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CB16">
    <cfRule type="cellIs" dxfId="3" priority="627" operator="equal">
      <formula>"暂停"</formula>
    </cfRule>
    <cfRule type="cellIs" dxfId="2" priority="2675" operator="equal">
      <formula>"上调"</formula>
    </cfRule>
    <cfRule type="cellIs" dxfId="1" priority="4723" operator="equal">
      <formula>"下调"</formula>
    </cfRule>
    <cfRule type="cellIs" dxfId="0" priority="6771" operator="equal">
      <formula>"不变"</formula>
    </cfRule>
    <cfRule type="iconSet" priority="8819">
      <iconSet iconSet="3Arrows">
        <cfvo type="percent" val="0"/>
        <cfvo type="percent" val="33"/>
        <cfvo type="percent" val="67"/>
      </iconSet>
    </cfRule>
  </conditionalFormatting>
  <conditionalFormatting sqref="QCF16">
    <cfRule type="colorScale" priority="10867">
      <colorScale>
        <cfvo type="min"/>
        <cfvo type="max"/>
        <color rgb="FF63BE7B"/>
        <color rgb="FFFCFCFF"/>
      </colorScale>
    </cfRule>
  </conditionalFormatting>
  <conditionalFormatting sqref="QCH16">
    <cfRule type="colorScale" priority="12914">
      <colorScale>
        <cfvo type="min"/>
        <cfvo type="max"/>
        <color rgb="FFFF7128"/>
        <color rgb="FFFFEF9C"/>
      </colorScale>
    </cfRule>
    <cfRule type="colorScale" priority="149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CJ16">
    <cfRule type="cellIs" dxfId="3" priority="626" operator="equal">
      <formula>"暂停"</formula>
    </cfRule>
    <cfRule type="cellIs" dxfId="2" priority="2674" operator="equal">
      <formula>"上调"</formula>
    </cfRule>
    <cfRule type="cellIs" dxfId="1" priority="4722" operator="equal">
      <formula>"下调"</formula>
    </cfRule>
    <cfRule type="cellIs" dxfId="0" priority="6770" operator="equal">
      <formula>"不变"</formula>
    </cfRule>
    <cfRule type="iconSet" priority="8818">
      <iconSet iconSet="3Arrows">
        <cfvo type="percent" val="0"/>
        <cfvo type="percent" val="33"/>
        <cfvo type="percent" val="67"/>
      </iconSet>
    </cfRule>
  </conditionalFormatting>
  <conditionalFormatting sqref="QCN16">
    <cfRule type="colorScale" priority="10866">
      <colorScale>
        <cfvo type="min"/>
        <cfvo type="max"/>
        <color rgb="FF63BE7B"/>
        <color rgb="FFFCFCFF"/>
      </colorScale>
    </cfRule>
  </conditionalFormatting>
  <conditionalFormatting sqref="QCP16">
    <cfRule type="colorScale" priority="12913">
      <colorScale>
        <cfvo type="min"/>
        <cfvo type="max"/>
        <color rgb="FFFF7128"/>
        <color rgb="FFFFEF9C"/>
      </colorScale>
    </cfRule>
    <cfRule type="colorScale" priority="149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CR16">
    <cfRule type="cellIs" dxfId="3" priority="625" operator="equal">
      <formula>"暂停"</formula>
    </cfRule>
    <cfRule type="cellIs" dxfId="2" priority="2673" operator="equal">
      <formula>"上调"</formula>
    </cfRule>
    <cfRule type="cellIs" dxfId="1" priority="4721" operator="equal">
      <formula>"下调"</formula>
    </cfRule>
    <cfRule type="cellIs" dxfId="0" priority="6769" operator="equal">
      <formula>"不变"</formula>
    </cfRule>
    <cfRule type="iconSet" priority="8817">
      <iconSet iconSet="3Arrows">
        <cfvo type="percent" val="0"/>
        <cfvo type="percent" val="33"/>
        <cfvo type="percent" val="67"/>
      </iconSet>
    </cfRule>
  </conditionalFormatting>
  <conditionalFormatting sqref="QCV16">
    <cfRule type="colorScale" priority="10865">
      <colorScale>
        <cfvo type="min"/>
        <cfvo type="max"/>
        <color rgb="FF63BE7B"/>
        <color rgb="FFFCFCFF"/>
      </colorScale>
    </cfRule>
  </conditionalFormatting>
  <conditionalFormatting sqref="QCX16">
    <cfRule type="colorScale" priority="12912">
      <colorScale>
        <cfvo type="min"/>
        <cfvo type="max"/>
        <color rgb="FFFF7128"/>
        <color rgb="FFFFEF9C"/>
      </colorScale>
    </cfRule>
    <cfRule type="colorScale" priority="149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CZ16">
    <cfRule type="cellIs" dxfId="3" priority="624" operator="equal">
      <formula>"暂停"</formula>
    </cfRule>
    <cfRule type="cellIs" dxfId="2" priority="2672" operator="equal">
      <formula>"上调"</formula>
    </cfRule>
    <cfRule type="cellIs" dxfId="1" priority="4720" operator="equal">
      <formula>"下调"</formula>
    </cfRule>
    <cfRule type="cellIs" dxfId="0" priority="6768" operator="equal">
      <formula>"不变"</formula>
    </cfRule>
    <cfRule type="iconSet" priority="8816">
      <iconSet iconSet="3Arrows">
        <cfvo type="percent" val="0"/>
        <cfvo type="percent" val="33"/>
        <cfvo type="percent" val="67"/>
      </iconSet>
    </cfRule>
  </conditionalFormatting>
  <conditionalFormatting sqref="QDD16">
    <cfRule type="colorScale" priority="10864">
      <colorScale>
        <cfvo type="min"/>
        <cfvo type="max"/>
        <color rgb="FF63BE7B"/>
        <color rgb="FFFCFCFF"/>
      </colorScale>
    </cfRule>
  </conditionalFormatting>
  <conditionalFormatting sqref="QDF16">
    <cfRule type="colorScale" priority="12911">
      <colorScale>
        <cfvo type="min"/>
        <cfvo type="max"/>
        <color rgb="FFFF7128"/>
        <color rgb="FFFFEF9C"/>
      </colorScale>
    </cfRule>
    <cfRule type="colorScale" priority="149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DH16">
    <cfRule type="cellIs" dxfId="3" priority="623" operator="equal">
      <formula>"暂停"</formula>
    </cfRule>
    <cfRule type="cellIs" dxfId="2" priority="2671" operator="equal">
      <formula>"上调"</formula>
    </cfRule>
    <cfRule type="cellIs" dxfId="1" priority="4719" operator="equal">
      <formula>"下调"</formula>
    </cfRule>
    <cfRule type="cellIs" dxfId="0" priority="6767" operator="equal">
      <formula>"不变"</formula>
    </cfRule>
    <cfRule type="iconSet" priority="8815">
      <iconSet iconSet="3Arrows">
        <cfvo type="percent" val="0"/>
        <cfvo type="percent" val="33"/>
        <cfvo type="percent" val="67"/>
      </iconSet>
    </cfRule>
  </conditionalFormatting>
  <conditionalFormatting sqref="QDL16">
    <cfRule type="colorScale" priority="10863">
      <colorScale>
        <cfvo type="min"/>
        <cfvo type="max"/>
        <color rgb="FF63BE7B"/>
        <color rgb="FFFCFCFF"/>
      </colorScale>
    </cfRule>
  </conditionalFormatting>
  <conditionalFormatting sqref="QDN16">
    <cfRule type="colorScale" priority="12910">
      <colorScale>
        <cfvo type="min"/>
        <cfvo type="max"/>
        <color rgb="FFFF7128"/>
        <color rgb="FFFFEF9C"/>
      </colorScale>
    </cfRule>
    <cfRule type="colorScale" priority="149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DP16">
    <cfRule type="cellIs" dxfId="3" priority="622" operator="equal">
      <formula>"暂停"</formula>
    </cfRule>
    <cfRule type="cellIs" dxfId="2" priority="2670" operator="equal">
      <formula>"上调"</formula>
    </cfRule>
    <cfRule type="cellIs" dxfId="1" priority="4718" operator="equal">
      <formula>"下调"</formula>
    </cfRule>
    <cfRule type="cellIs" dxfId="0" priority="6766" operator="equal">
      <formula>"不变"</formula>
    </cfRule>
    <cfRule type="iconSet" priority="8814">
      <iconSet iconSet="3Arrows">
        <cfvo type="percent" val="0"/>
        <cfvo type="percent" val="33"/>
        <cfvo type="percent" val="67"/>
      </iconSet>
    </cfRule>
  </conditionalFormatting>
  <conditionalFormatting sqref="QDT16">
    <cfRule type="colorScale" priority="10862">
      <colorScale>
        <cfvo type="min"/>
        <cfvo type="max"/>
        <color rgb="FF63BE7B"/>
        <color rgb="FFFCFCFF"/>
      </colorScale>
    </cfRule>
  </conditionalFormatting>
  <conditionalFormatting sqref="QDV16">
    <cfRule type="colorScale" priority="12909">
      <colorScale>
        <cfvo type="min"/>
        <cfvo type="max"/>
        <color rgb="FFFF7128"/>
        <color rgb="FFFFEF9C"/>
      </colorScale>
    </cfRule>
    <cfRule type="colorScale" priority="149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DX16">
    <cfRule type="cellIs" dxfId="3" priority="621" operator="equal">
      <formula>"暂停"</formula>
    </cfRule>
    <cfRule type="cellIs" dxfId="2" priority="2669" operator="equal">
      <formula>"上调"</formula>
    </cfRule>
    <cfRule type="cellIs" dxfId="1" priority="4717" operator="equal">
      <formula>"下调"</formula>
    </cfRule>
    <cfRule type="cellIs" dxfId="0" priority="6765" operator="equal">
      <formula>"不变"</formula>
    </cfRule>
    <cfRule type="iconSet" priority="8813">
      <iconSet iconSet="3Arrows">
        <cfvo type="percent" val="0"/>
        <cfvo type="percent" val="33"/>
        <cfvo type="percent" val="67"/>
      </iconSet>
    </cfRule>
  </conditionalFormatting>
  <conditionalFormatting sqref="QEB16">
    <cfRule type="colorScale" priority="10861">
      <colorScale>
        <cfvo type="min"/>
        <cfvo type="max"/>
        <color rgb="FF63BE7B"/>
        <color rgb="FFFCFCFF"/>
      </colorScale>
    </cfRule>
  </conditionalFormatting>
  <conditionalFormatting sqref="QED16">
    <cfRule type="colorScale" priority="12908">
      <colorScale>
        <cfvo type="min"/>
        <cfvo type="max"/>
        <color rgb="FFFF7128"/>
        <color rgb="FFFFEF9C"/>
      </colorScale>
    </cfRule>
    <cfRule type="colorScale" priority="149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EF16">
    <cfRule type="cellIs" dxfId="3" priority="620" operator="equal">
      <formula>"暂停"</formula>
    </cfRule>
    <cfRule type="cellIs" dxfId="2" priority="2668" operator="equal">
      <formula>"上调"</formula>
    </cfRule>
    <cfRule type="cellIs" dxfId="1" priority="4716" operator="equal">
      <formula>"下调"</formula>
    </cfRule>
    <cfRule type="cellIs" dxfId="0" priority="6764" operator="equal">
      <formula>"不变"</formula>
    </cfRule>
    <cfRule type="iconSet" priority="8812">
      <iconSet iconSet="3Arrows">
        <cfvo type="percent" val="0"/>
        <cfvo type="percent" val="33"/>
        <cfvo type="percent" val="67"/>
      </iconSet>
    </cfRule>
  </conditionalFormatting>
  <conditionalFormatting sqref="QEJ16">
    <cfRule type="colorScale" priority="10860">
      <colorScale>
        <cfvo type="min"/>
        <cfvo type="max"/>
        <color rgb="FF63BE7B"/>
        <color rgb="FFFCFCFF"/>
      </colorScale>
    </cfRule>
  </conditionalFormatting>
  <conditionalFormatting sqref="QEL16">
    <cfRule type="colorScale" priority="12907">
      <colorScale>
        <cfvo type="min"/>
        <cfvo type="max"/>
        <color rgb="FFFF7128"/>
        <color rgb="FFFFEF9C"/>
      </colorScale>
    </cfRule>
    <cfRule type="colorScale" priority="149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EN16">
    <cfRule type="cellIs" dxfId="3" priority="619" operator="equal">
      <formula>"暂停"</formula>
    </cfRule>
    <cfRule type="cellIs" dxfId="2" priority="2667" operator="equal">
      <formula>"上调"</formula>
    </cfRule>
    <cfRule type="cellIs" dxfId="1" priority="4715" operator="equal">
      <formula>"下调"</formula>
    </cfRule>
    <cfRule type="cellIs" dxfId="0" priority="6763" operator="equal">
      <formula>"不变"</formula>
    </cfRule>
    <cfRule type="iconSet" priority="8811">
      <iconSet iconSet="3Arrows">
        <cfvo type="percent" val="0"/>
        <cfvo type="percent" val="33"/>
        <cfvo type="percent" val="67"/>
      </iconSet>
    </cfRule>
  </conditionalFormatting>
  <conditionalFormatting sqref="QER16">
    <cfRule type="colorScale" priority="10859">
      <colorScale>
        <cfvo type="min"/>
        <cfvo type="max"/>
        <color rgb="FF63BE7B"/>
        <color rgb="FFFCFCFF"/>
      </colorScale>
    </cfRule>
  </conditionalFormatting>
  <conditionalFormatting sqref="QET16">
    <cfRule type="colorScale" priority="12906">
      <colorScale>
        <cfvo type="min"/>
        <cfvo type="max"/>
        <color rgb="FFFF7128"/>
        <color rgb="FFFFEF9C"/>
      </colorScale>
    </cfRule>
    <cfRule type="colorScale" priority="149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EV16">
    <cfRule type="cellIs" dxfId="3" priority="618" operator="equal">
      <formula>"暂停"</formula>
    </cfRule>
    <cfRule type="cellIs" dxfId="2" priority="2666" operator="equal">
      <formula>"上调"</formula>
    </cfRule>
    <cfRule type="cellIs" dxfId="1" priority="4714" operator="equal">
      <formula>"下调"</formula>
    </cfRule>
    <cfRule type="cellIs" dxfId="0" priority="6762" operator="equal">
      <formula>"不变"</formula>
    </cfRule>
    <cfRule type="iconSet" priority="8810">
      <iconSet iconSet="3Arrows">
        <cfvo type="percent" val="0"/>
        <cfvo type="percent" val="33"/>
        <cfvo type="percent" val="67"/>
      </iconSet>
    </cfRule>
  </conditionalFormatting>
  <conditionalFormatting sqref="QEZ16">
    <cfRule type="colorScale" priority="10858">
      <colorScale>
        <cfvo type="min"/>
        <cfvo type="max"/>
        <color rgb="FF63BE7B"/>
        <color rgb="FFFCFCFF"/>
      </colorScale>
    </cfRule>
  </conditionalFormatting>
  <conditionalFormatting sqref="QFB16">
    <cfRule type="colorScale" priority="12905">
      <colorScale>
        <cfvo type="min"/>
        <cfvo type="max"/>
        <color rgb="FFFF7128"/>
        <color rgb="FFFFEF9C"/>
      </colorScale>
    </cfRule>
    <cfRule type="colorScale" priority="149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FD16">
    <cfRule type="cellIs" dxfId="3" priority="617" operator="equal">
      <formula>"暂停"</formula>
    </cfRule>
    <cfRule type="cellIs" dxfId="2" priority="2665" operator="equal">
      <formula>"上调"</formula>
    </cfRule>
    <cfRule type="cellIs" dxfId="1" priority="4713" operator="equal">
      <formula>"下调"</formula>
    </cfRule>
    <cfRule type="cellIs" dxfId="0" priority="6761" operator="equal">
      <formula>"不变"</formula>
    </cfRule>
    <cfRule type="iconSet" priority="8809">
      <iconSet iconSet="3Arrows">
        <cfvo type="percent" val="0"/>
        <cfvo type="percent" val="33"/>
        <cfvo type="percent" val="67"/>
      </iconSet>
    </cfRule>
  </conditionalFormatting>
  <conditionalFormatting sqref="QFH16">
    <cfRule type="colorScale" priority="10857">
      <colorScale>
        <cfvo type="min"/>
        <cfvo type="max"/>
        <color rgb="FF63BE7B"/>
        <color rgb="FFFCFCFF"/>
      </colorScale>
    </cfRule>
  </conditionalFormatting>
  <conditionalFormatting sqref="QFJ16">
    <cfRule type="colorScale" priority="12904">
      <colorScale>
        <cfvo type="min"/>
        <cfvo type="max"/>
        <color rgb="FFFF7128"/>
        <color rgb="FFFFEF9C"/>
      </colorScale>
    </cfRule>
    <cfRule type="colorScale" priority="149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FL16">
    <cfRule type="cellIs" dxfId="3" priority="616" operator="equal">
      <formula>"暂停"</formula>
    </cfRule>
    <cfRule type="cellIs" dxfId="2" priority="2664" operator="equal">
      <formula>"上调"</formula>
    </cfRule>
    <cfRule type="cellIs" dxfId="1" priority="4712" operator="equal">
      <formula>"下调"</formula>
    </cfRule>
    <cfRule type="cellIs" dxfId="0" priority="6760" operator="equal">
      <formula>"不变"</formula>
    </cfRule>
    <cfRule type="iconSet" priority="8808">
      <iconSet iconSet="3Arrows">
        <cfvo type="percent" val="0"/>
        <cfvo type="percent" val="33"/>
        <cfvo type="percent" val="67"/>
      </iconSet>
    </cfRule>
  </conditionalFormatting>
  <conditionalFormatting sqref="QFP16">
    <cfRule type="colorScale" priority="10856">
      <colorScale>
        <cfvo type="min"/>
        <cfvo type="max"/>
        <color rgb="FF63BE7B"/>
        <color rgb="FFFCFCFF"/>
      </colorScale>
    </cfRule>
  </conditionalFormatting>
  <conditionalFormatting sqref="QFR16">
    <cfRule type="colorScale" priority="12903">
      <colorScale>
        <cfvo type="min"/>
        <cfvo type="max"/>
        <color rgb="FFFF7128"/>
        <color rgb="FFFFEF9C"/>
      </colorScale>
    </cfRule>
    <cfRule type="colorScale" priority="149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FT16">
    <cfRule type="cellIs" dxfId="3" priority="615" operator="equal">
      <formula>"暂停"</formula>
    </cfRule>
    <cfRule type="cellIs" dxfId="2" priority="2663" operator="equal">
      <formula>"上调"</formula>
    </cfRule>
    <cfRule type="cellIs" dxfId="1" priority="4711" operator="equal">
      <formula>"下调"</formula>
    </cfRule>
    <cfRule type="cellIs" dxfId="0" priority="6759" operator="equal">
      <formula>"不变"</formula>
    </cfRule>
    <cfRule type="iconSet" priority="8807">
      <iconSet iconSet="3Arrows">
        <cfvo type="percent" val="0"/>
        <cfvo type="percent" val="33"/>
        <cfvo type="percent" val="67"/>
      </iconSet>
    </cfRule>
  </conditionalFormatting>
  <conditionalFormatting sqref="QFX16">
    <cfRule type="colorScale" priority="10855">
      <colorScale>
        <cfvo type="min"/>
        <cfvo type="max"/>
        <color rgb="FF63BE7B"/>
        <color rgb="FFFCFCFF"/>
      </colorScale>
    </cfRule>
  </conditionalFormatting>
  <conditionalFormatting sqref="QFZ16">
    <cfRule type="colorScale" priority="12902">
      <colorScale>
        <cfvo type="min"/>
        <cfvo type="max"/>
        <color rgb="FFFF7128"/>
        <color rgb="FFFFEF9C"/>
      </colorScale>
    </cfRule>
    <cfRule type="colorScale" priority="149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GB16">
    <cfRule type="cellIs" dxfId="3" priority="614" operator="equal">
      <formula>"暂停"</formula>
    </cfRule>
    <cfRule type="cellIs" dxfId="2" priority="2662" operator="equal">
      <formula>"上调"</formula>
    </cfRule>
    <cfRule type="cellIs" dxfId="1" priority="4710" operator="equal">
      <formula>"下调"</formula>
    </cfRule>
    <cfRule type="cellIs" dxfId="0" priority="6758" operator="equal">
      <formula>"不变"</formula>
    </cfRule>
    <cfRule type="iconSet" priority="8806">
      <iconSet iconSet="3Arrows">
        <cfvo type="percent" val="0"/>
        <cfvo type="percent" val="33"/>
        <cfvo type="percent" val="67"/>
      </iconSet>
    </cfRule>
  </conditionalFormatting>
  <conditionalFormatting sqref="QGF16">
    <cfRule type="colorScale" priority="10854">
      <colorScale>
        <cfvo type="min"/>
        <cfvo type="max"/>
        <color rgb="FF63BE7B"/>
        <color rgb="FFFCFCFF"/>
      </colorScale>
    </cfRule>
  </conditionalFormatting>
  <conditionalFormatting sqref="QGH16">
    <cfRule type="colorScale" priority="12901">
      <colorScale>
        <cfvo type="min"/>
        <cfvo type="max"/>
        <color rgb="FFFF7128"/>
        <color rgb="FFFFEF9C"/>
      </colorScale>
    </cfRule>
    <cfRule type="colorScale" priority="149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GJ16">
    <cfRule type="cellIs" dxfId="3" priority="613" operator="equal">
      <formula>"暂停"</formula>
    </cfRule>
    <cfRule type="cellIs" dxfId="2" priority="2661" operator="equal">
      <formula>"上调"</formula>
    </cfRule>
    <cfRule type="cellIs" dxfId="1" priority="4709" operator="equal">
      <formula>"下调"</formula>
    </cfRule>
    <cfRule type="cellIs" dxfId="0" priority="6757" operator="equal">
      <formula>"不变"</formula>
    </cfRule>
    <cfRule type="iconSet" priority="8805">
      <iconSet iconSet="3Arrows">
        <cfvo type="percent" val="0"/>
        <cfvo type="percent" val="33"/>
        <cfvo type="percent" val="67"/>
      </iconSet>
    </cfRule>
  </conditionalFormatting>
  <conditionalFormatting sqref="QGN16">
    <cfRule type="colorScale" priority="10853">
      <colorScale>
        <cfvo type="min"/>
        <cfvo type="max"/>
        <color rgb="FF63BE7B"/>
        <color rgb="FFFCFCFF"/>
      </colorScale>
    </cfRule>
  </conditionalFormatting>
  <conditionalFormatting sqref="QGP16">
    <cfRule type="colorScale" priority="12900">
      <colorScale>
        <cfvo type="min"/>
        <cfvo type="max"/>
        <color rgb="FFFF7128"/>
        <color rgb="FFFFEF9C"/>
      </colorScale>
    </cfRule>
    <cfRule type="colorScale" priority="149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GR16">
    <cfRule type="cellIs" dxfId="3" priority="612" operator="equal">
      <formula>"暂停"</formula>
    </cfRule>
    <cfRule type="cellIs" dxfId="2" priority="2660" operator="equal">
      <formula>"上调"</formula>
    </cfRule>
    <cfRule type="cellIs" dxfId="1" priority="4708" operator="equal">
      <formula>"下调"</formula>
    </cfRule>
    <cfRule type="cellIs" dxfId="0" priority="6756" operator="equal">
      <formula>"不变"</formula>
    </cfRule>
    <cfRule type="iconSet" priority="8804">
      <iconSet iconSet="3Arrows">
        <cfvo type="percent" val="0"/>
        <cfvo type="percent" val="33"/>
        <cfvo type="percent" val="67"/>
      </iconSet>
    </cfRule>
  </conditionalFormatting>
  <conditionalFormatting sqref="QGV16">
    <cfRule type="colorScale" priority="10852">
      <colorScale>
        <cfvo type="min"/>
        <cfvo type="max"/>
        <color rgb="FF63BE7B"/>
        <color rgb="FFFCFCFF"/>
      </colorScale>
    </cfRule>
  </conditionalFormatting>
  <conditionalFormatting sqref="QGX16">
    <cfRule type="colorScale" priority="12899">
      <colorScale>
        <cfvo type="min"/>
        <cfvo type="max"/>
        <color rgb="FFFF7128"/>
        <color rgb="FFFFEF9C"/>
      </colorScale>
    </cfRule>
    <cfRule type="colorScale" priority="149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GZ16">
    <cfRule type="cellIs" dxfId="3" priority="611" operator="equal">
      <formula>"暂停"</formula>
    </cfRule>
    <cfRule type="cellIs" dxfId="2" priority="2659" operator="equal">
      <formula>"上调"</formula>
    </cfRule>
    <cfRule type="cellIs" dxfId="1" priority="4707" operator="equal">
      <formula>"下调"</formula>
    </cfRule>
    <cfRule type="cellIs" dxfId="0" priority="6755" operator="equal">
      <formula>"不变"</formula>
    </cfRule>
    <cfRule type="iconSet" priority="8803">
      <iconSet iconSet="3Arrows">
        <cfvo type="percent" val="0"/>
        <cfvo type="percent" val="33"/>
        <cfvo type="percent" val="67"/>
      </iconSet>
    </cfRule>
  </conditionalFormatting>
  <conditionalFormatting sqref="QHD16">
    <cfRule type="colorScale" priority="10851">
      <colorScale>
        <cfvo type="min"/>
        <cfvo type="max"/>
        <color rgb="FF63BE7B"/>
        <color rgb="FFFCFCFF"/>
      </colorScale>
    </cfRule>
  </conditionalFormatting>
  <conditionalFormatting sqref="QHF16">
    <cfRule type="colorScale" priority="12898">
      <colorScale>
        <cfvo type="min"/>
        <cfvo type="max"/>
        <color rgb="FFFF7128"/>
        <color rgb="FFFFEF9C"/>
      </colorScale>
    </cfRule>
    <cfRule type="colorScale" priority="149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HH16">
    <cfRule type="cellIs" dxfId="3" priority="610" operator="equal">
      <formula>"暂停"</formula>
    </cfRule>
    <cfRule type="cellIs" dxfId="2" priority="2658" operator="equal">
      <formula>"上调"</formula>
    </cfRule>
    <cfRule type="cellIs" dxfId="1" priority="4706" operator="equal">
      <formula>"下调"</formula>
    </cfRule>
    <cfRule type="cellIs" dxfId="0" priority="6754" operator="equal">
      <formula>"不变"</formula>
    </cfRule>
    <cfRule type="iconSet" priority="8802">
      <iconSet iconSet="3Arrows">
        <cfvo type="percent" val="0"/>
        <cfvo type="percent" val="33"/>
        <cfvo type="percent" val="67"/>
      </iconSet>
    </cfRule>
  </conditionalFormatting>
  <conditionalFormatting sqref="QHL16">
    <cfRule type="colorScale" priority="10850">
      <colorScale>
        <cfvo type="min"/>
        <cfvo type="max"/>
        <color rgb="FF63BE7B"/>
        <color rgb="FFFCFCFF"/>
      </colorScale>
    </cfRule>
  </conditionalFormatting>
  <conditionalFormatting sqref="QHN16">
    <cfRule type="colorScale" priority="12897">
      <colorScale>
        <cfvo type="min"/>
        <cfvo type="max"/>
        <color rgb="FFFF7128"/>
        <color rgb="FFFFEF9C"/>
      </colorScale>
    </cfRule>
    <cfRule type="colorScale" priority="149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HP16">
    <cfRule type="cellIs" dxfId="3" priority="609" operator="equal">
      <formula>"暂停"</formula>
    </cfRule>
    <cfRule type="cellIs" dxfId="2" priority="2657" operator="equal">
      <formula>"上调"</formula>
    </cfRule>
    <cfRule type="cellIs" dxfId="1" priority="4705" operator="equal">
      <formula>"下调"</formula>
    </cfRule>
    <cfRule type="cellIs" dxfId="0" priority="6753" operator="equal">
      <formula>"不变"</formula>
    </cfRule>
    <cfRule type="iconSet" priority="8801">
      <iconSet iconSet="3Arrows">
        <cfvo type="percent" val="0"/>
        <cfvo type="percent" val="33"/>
        <cfvo type="percent" val="67"/>
      </iconSet>
    </cfRule>
  </conditionalFormatting>
  <conditionalFormatting sqref="QHT16">
    <cfRule type="colorScale" priority="10849">
      <colorScale>
        <cfvo type="min"/>
        <cfvo type="max"/>
        <color rgb="FF63BE7B"/>
        <color rgb="FFFCFCFF"/>
      </colorScale>
    </cfRule>
  </conditionalFormatting>
  <conditionalFormatting sqref="QHV16">
    <cfRule type="colorScale" priority="12896">
      <colorScale>
        <cfvo type="min"/>
        <cfvo type="max"/>
        <color rgb="FFFF7128"/>
        <color rgb="FFFFEF9C"/>
      </colorScale>
    </cfRule>
    <cfRule type="colorScale" priority="149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HX16">
    <cfRule type="cellIs" dxfId="3" priority="608" operator="equal">
      <formula>"暂停"</formula>
    </cfRule>
    <cfRule type="cellIs" dxfId="2" priority="2656" operator="equal">
      <formula>"上调"</formula>
    </cfRule>
    <cfRule type="cellIs" dxfId="1" priority="4704" operator="equal">
      <formula>"下调"</formula>
    </cfRule>
    <cfRule type="cellIs" dxfId="0" priority="6752" operator="equal">
      <formula>"不变"</formula>
    </cfRule>
    <cfRule type="iconSet" priority="8800">
      <iconSet iconSet="3Arrows">
        <cfvo type="percent" val="0"/>
        <cfvo type="percent" val="33"/>
        <cfvo type="percent" val="67"/>
      </iconSet>
    </cfRule>
  </conditionalFormatting>
  <conditionalFormatting sqref="QIB16">
    <cfRule type="colorScale" priority="10848">
      <colorScale>
        <cfvo type="min"/>
        <cfvo type="max"/>
        <color rgb="FF63BE7B"/>
        <color rgb="FFFCFCFF"/>
      </colorScale>
    </cfRule>
  </conditionalFormatting>
  <conditionalFormatting sqref="QID16">
    <cfRule type="colorScale" priority="12895">
      <colorScale>
        <cfvo type="min"/>
        <cfvo type="max"/>
        <color rgb="FFFF7128"/>
        <color rgb="FFFFEF9C"/>
      </colorScale>
    </cfRule>
    <cfRule type="colorScale" priority="149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IF16">
    <cfRule type="cellIs" dxfId="3" priority="607" operator="equal">
      <formula>"暂停"</formula>
    </cfRule>
    <cfRule type="cellIs" dxfId="2" priority="2655" operator="equal">
      <formula>"上调"</formula>
    </cfRule>
    <cfRule type="cellIs" dxfId="1" priority="4703" operator="equal">
      <formula>"下调"</formula>
    </cfRule>
    <cfRule type="cellIs" dxfId="0" priority="6751" operator="equal">
      <formula>"不变"</formula>
    </cfRule>
    <cfRule type="iconSet" priority="8799">
      <iconSet iconSet="3Arrows">
        <cfvo type="percent" val="0"/>
        <cfvo type="percent" val="33"/>
        <cfvo type="percent" val="67"/>
      </iconSet>
    </cfRule>
  </conditionalFormatting>
  <conditionalFormatting sqref="QIJ16">
    <cfRule type="colorScale" priority="10847">
      <colorScale>
        <cfvo type="min"/>
        <cfvo type="max"/>
        <color rgb="FF63BE7B"/>
        <color rgb="FFFCFCFF"/>
      </colorScale>
    </cfRule>
  </conditionalFormatting>
  <conditionalFormatting sqref="QIL16">
    <cfRule type="colorScale" priority="12894">
      <colorScale>
        <cfvo type="min"/>
        <cfvo type="max"/>
        <color rgb="FFFF7128"/>
        <color rgb="FFFFEF9C"/>
      </colorScale>
    </cfRule>
    <cfRule type="colorScale" priority="149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IN16">
    <cfRule type="cellIs" dxfId="3" priority="606" operator="equal">
      <formula>"暂停"</formula>
    </cfRule>
    <cfRule type="cellIs" dxfId="2" priority="2654" operator="equal">
      <formula>"上调"</formula>
    </cfRule>
    <cfRule type="cellIs" dxfId="1" priority="4702" operator="equal">
      <formula>"下调"</formula>
    </cfRule>
    <cfRule type="cellIs" dxfId="0" priority="6750" operator="equal">
      <formula>"不变"</formula>
    </cfRule>
    <cfRule type="iconSet" priority="8798">
      <iconSet iconSet="3Arrows">
        <cfvo type="percent" val="0"/>
        <cfvo type="percent" val="33"/>
        <cfvo type="percent" val="67"/>
      </iconSet>
    </cfRule>
  </conditionalFormatting>
  <conditionalFormatting sqref="QIR16">
    <cfRule type="colorScale" priority="10846">
      <colorScale>
        <cfvo type="min"/>
        <cfvo type="max"/>
        <color rgb="FF63BE7B"/>
        <color rgb="FFFCFCFF"/>
      </colorScale>
    </cfRule>
  </conditionalFormatting>
  <conditionalFormatting sqref="QIT16">
    <cfRule type="colorScale" priority="12893">
      <colorScale>
        <cfvo type="min"/>
        <cfvo type="max"/>
        <color rgb="FFFF7128"/>
        <color rgb="FFFFEF9C"/>
      </colorScale>
    </cfRule>
    <cfRule type="colorScale" priority="149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IV16">
    <cfRule type="cellIs" dxfId="3" priority="605" operator="equal">
      <formula>"暂停"</formula>
    </cfRule>
    <cfRule type="cellIs" dxfId="2" priority="2653" operator="equal">
      <formula>"上调"</formula>
    </cfRule>
    <cfRule type="cellIs" dxfId="1" priority="4701" operator="equal">
      <formula>"下调"</formula>
    </cfRule>
    <cfRule type="cellIs" dxfId="0" priority="6749" operator="equal">
      <formula>"不变"</formula>
    </cfRule>
    <cfRule type="iconSet" priority="8797">
      <iconSet iconSet="3Arrows">
        <cfvo type="percent" val="0"/>
        <cfvo type="percent" val="33"/>
        <cfvo type="percent" val="67"/>
      </iconSet>
    </cfRule>
  </conditionalFormatting>
  <conditionalFormatting sqref="QIZ16">
    <cfRule type="colorScale" priority="10845">
      <colorScale>
        <cfvo type="min"/>
        <cfvo type="max"/>
        <color rgb="FF63BE7B"/>
        <color rgb="FFFCFCFF"/>
      </colorScale>
    </cfRule>
  </conditionalFormatting>
  <conditionalFormatting sqref="QJB16">
    <cfRule type="colorScale" priority="12892">
      <colorScale>
        <cfvo type="min"/>
        <cfvo type="max"/>
        <color rgb="FFFF7128"/>
        <color rgb="FFFFEF9C"/>
      </colorScale>
    </cfRule>
    <cfRule type="colorScale" priority="149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JD16">
    <cfRule type="cellIs" dxfId="3" priority="604" operator="equal">
      <formula>"暂停"</formula>
    </cfRule>
    <cfRule type="cellIs" dxfId="2" priority="2652" operator="equal">
      <formula>"上调"</formula>
    </cfRule>
    <cfRule type="cellIs" dxfId="1" priority="4700" operator="equal">
      <formula>"下调"</formula>
    </cfRule>
    <cfRule type="cellIs" dxfId="0" priority="6748" operator="equal">
      <formula>"不变"</formula>
    </cfRule>
    <cfRule type="iconSet" priority="8796">
      <iconSet iconSet="3Arrows">
        <cfvo type="percent" val="0"/>
        <cfvo type="percent" val="33"/>
        <cfvo type="percent" val="67"/>
      </iconSet>
    </cfRule>
  </conditionalFormatting>
  <conditionalFormatting sqref="QJH16">
    <cfRule type="colorScale" priority="10844">
      <colorScale>
        <cfvo type="min"/>
        <cfvo type="max"/>
        <color rgb="FF63BE7B"/>
        <color rgb="FFFCFCFF"/>
      </colorScale>
    </cfRule>
  </conditionalFormatting>
  <conditionalFormatting sqref="QJJ16">
    <cfRule type="colorScale" priority="12891">
      <colorScale>
        <cfvo type="min"/>
        <cfvo type="max"/>
        <color rgb="FFFF7128"/>
        <color rgb="FFFFEF9C"/>
      </colorScale>
    </cfRule>
    <cfRule type="colorScale" priority="149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JL16">
    <cfRule type="cellIs" dxfId="3" priority="603" operator="equal">
      <formula>"暂停"</formula>
    </cfRule>
    <cfRule type="cellIs" dxfId="2" priority="2651" operator="equal">
      <formula>"上调"</formula>
    </cfRule>
    <cfRule type="cellIs" dxfId="1" priority="4699" operator="equal">
      <formula>"下调"</formula>
    </cfRule>
    <cfRule type="cellIs" dxfId="0" priority="6747" operator="equal">
      <formula>"不变"</formula>
    </cfRule>
    <cfRule type="iconSet" priority="8795">
      <iconSet iconSet="3Arrows">
        <cfvo type="percent" val="0"/>
        <cfvo type="percent" val="33"/>
        <cfvo type="percent" val="67"/>
      </iconSet>
    </cfRule>
  </conditionalFormatting>
  <conditionalFormatting sqref="QJP16">
    <cfRule type="colorScale" priority="10843">
      <colorScale>
        <cfvo type="min"/>
        <cfvo type="max"/>
        <color rgb="FF63BE7B"/>
        <color rgb="FFFCFCFF"/>
      </colorScale>
    </cfRule>
  </conditionalFormatting>
  <conditionalFormatting sqref="QJR16">
    <cfRule type="colorScale" priority="12890">
      <colorScale>
        <cfvo type="min"/>
        <cfvo type="max"/>
        <color rgb="FFFF7128"/>
        <color rgb="FFFFEF9C"/>
      </colorScale>
    </cfRule>
    <cfRule type="colorScale" priority="149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JT16">
    <cfRule type="cellIs" dxfId="3" priority="602" operator="equal">
      <formula>"暂停"</formula>
    </cfRule>
    <cfRule type="cellIs" dxfId="2" priority="2650" operator="equal">
      <formula>"上调"</formula>
    </cfRule>
    <cfRule type="cellIs" dxfId="1" priority="4698" operator="equal">
      <formula>"下调"</formula>
    </cfRule>
    <cfRule type="cellIs" dxfId="0" priority="6746" operator="equal">
      <formula>"不变"</formula>
    </cfRule>
    <cfRule type="iconSet" priority="8794">
      <iconSet iconSet="3Arrows">
        <cfvo type="percent" val="0"/>
        <cfvo type="percent" val="33"/>
        <cfvo type="percent" val="67"/>
      </iconSet>
    </cfRule>
  </conditionalFormatting>
  <conditionalFormatting sqref="QJX16">
    <cfRule type="colorScale" priority="10842">
      <colorScale>
        <cfvo type="min"/>
        <cfvo type="max"/>
        <color rgb="FF63BE7B"/>
        <color rgb="FFFCFCFF"/>
      </colorScale>
    </cfRule>
  </conditionalFormatting>
  <conditionalFormatting sqref="QJZ16">
    <cfRule type="colorScale" priority="12889">
      <colorScale>
        <cfvo type="min"/>
        <cfvo type="max"/>
        <color rgb="FFFF7128"/>
        <color rgb="FFFFEF9C"/>
      </colorScale>
    </cfRule>
    <cfRule type="colorScale" priority="14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KB16">
    <cfRule type="cellIs" dxfId="3" priority="601" operator="equal">
      <formula>"暂停"</formula>
    </cfRule>
    <cfRule type="cellIs" dxfId="2" priority="2649" operator="equal">
      <formula>"上调"</formula>
    </cfRule>
    <cfRule type="cellIs" dxfId="1" priority="4697" operator="equal">
      <formula>"下调"</formula>
    </cfRule>
    <cfRule type="cellIs" dxfId="0" priority="6745" operator="equal">
      <formula>"不变"</formula>
    </cfRule>
    <cfRule type="iconSet" priority="8793">
      <iconSet iconSet="3Arrows">
        <cfvo type="percent" val="0"/>
        <cfvo type="percent" val="33"/>
        <cfvo type="percent" val="67"/>
      </iconSet>
    </cfRule>
  </conditionalFormatting>
  <conditionalFormatting sqref="QKF16">
    <cfRule type="colorScale" priority="10841">
      <colorScale>
        <cfvo type="min"/>
        <cfvo type="max"/>
        <color rgb="FF63BE7B"/>
        <color rgb="FFFCFCFF"/>
      </colorScale>
    </cfRule>
  </conditionalFormatting>
  <conditionalFormatting sqref="QKH16">
    <cfRule type="colorScale" priority="12888">
      <colorScale>
        <cfvo type="min"/>
        <cfvo type="max"/>
        <color rgb="FFFF7128"/>
        <color rgb="FFFFEF9C"/>
      </colorScale>
    </cfRule>
    <cfRule type="colorScale" priority="149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KJ16">
    <cfRule type="cellIs" dxfId="3" priority="600" operator="equal">
      <formula>"暂停"</formula>
    </cfRule>
    <cfRule type="cellIs" dxfId="2" priority="2648" operator="equal">
      <formula>"上调"</formula>
    </cfRule>
    <cfRule type="cellIs" dxfId="1" priority="4696" operator="equal">
      <formula>"下调"</formula>
    </cfRule>
    <cfRule type="cellIs" dxfId="0" priority="6744" operator="equal">
      <formula>"不变"</formula>
    </cfRule>
    <cfRule type="iconSet" priority="8792">
      <iconSet iconSet="3Arrows">
        <cfvo type="percent" val="0"/>
        <cfvo type="percent" val="33"/>
        <cfvo type="percent" val="67"/>
      </iconSet>
    </cfRule>
  </conditionalFormatting>
  <conditionalFormatting sqref="QKN16">
    <cfRule type="colorScale" priority="10840">
      <colorScale>
        <cfvo type="min"/>
        <cfvo type="max"/>
        <color rgb="FF63BE7B"/>
        <color rgb="FFFCFCFF"/>
      </colorScale>
    </cfRule>
  </conditionalFormatting>
  <conditionalFormatting sqref="QKP16">
    <cfRule type="colorScale" priority="12887">
      <colorScale>
        <cfvo type="min"/>
        <cfvo type="max"/>
        <color rgb="FFFF7128"/>
        <color rgb="FFFFEF9C"/>
      </colorScale>
    </cfRule>
    <cfRule type="colorScale" priority="149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KR16">
    <cfRule type="cellIs" dxfId="3" priority="599" operator="equal">
      <formula>"暂停"</formula>
    </cfRule>
    <cfRule type="cellIs" dxfId="2" priority="2647" operator="equal">
      <formula>"上调"</formula>
    </cfRule>
    <cfRule type="cellIs" dxfId="1" priority="4695" operator="equal">
      <formula>"下调"</formula>
    </cfRule>
    <cfRule type="cellIs" dxfId="0" priority="6743" operator="equal">
      <formula>"不变"</formula>
    </cfRule>
    <cfRule type="iconSet" priority="8791">
      <iconSet iconSet="3Arrows">
        <cfvo type="percent" val="0"/>
        <cfvo type="percent" val="33"/>
        <cfvo type="percent" val="67"/>
      </iconSet>
    </cfRule>
  </conditionalFormatting>
  <conditionalFormatting sqref="QKV16">
    <cfRule type="colorScale" priority="10839">
      <colorScale>
        <cfvo type="min"/>
        <cfvo type="max"/>
        <color rgb="FF63BE7B"/>
        <color rgb="FFFCFCFF"/>
      </colorScale>
    </cfRule>
  </conditionalFormatting>
  <conditionalFormatting sqref="QKX16">
    <cfRule type="colorScale" priority="12886">
      <colorScale>
        <cfvo type="min"/>
        <cfvo type="max"/>
        <color rgb="FFFF7128"/>
        <color rgb="FFFFEF9C"/>
      </colorScale>
    </cfRule>
    <cfRule type="colorScale" priority="149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KZ16">
    <cfRule type="cellIs" dxfId="3" priority="598" operator="equal">
      <formula>"暂停"</formula>
    </cfRule>
    <cfRule type="cellIs" dxfId="2" priority="2646" operator="equal">
      <formula>"上调"</formula>
    </cfRule>
    <cfRule type="cellIs" dxfId="1" priority="4694" operator="equal">
      <formula>"下调"</formula>
    </cfRule>
    <cfRule type="cellIs" dxfId="0" priority="6742" operator="equal">
      <formula>"不变"</formula>
    </cfRule>
    <cfRule type="iconSet" priority="8790">
      <iconSet iconSet="3Arrows">
        <cfvo type="percent" val="0"/>
        <cfvo type="percent" val="33"/>
        <cfvo type="percent" val="67"/>
      </iconSet>
    </cfRule>
  </conditionalFormatting>
  <conditionalFormatting sqref="QLD16">
    <cfRule type="colorScale" priority="10838">
      <colorScale>
        <cfvo type="min"/>
        <cfvo type="max"/>
        <color rgb="FF63BE7B"/>
        <color rgb="FFFCFCFF"/>
      </colorScale>
    </cfRule>
  </conditionalFormatting>
  <conditionalFormatting sqref="QLF16">
    <cfRule type="colorScale" priority="12885">
      <colorScale>
        <cfvo type="min"/>
        <cfvo type="max"/>
        <color rgb="FFFF7128"/>
        <color rgb="FFFFEF9C"/>
      </colorScale>
    </cfRule>
    <cfRule type="colorScale" priority="149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LH16">
    <cfRule type="cellIs" dxfId="3" priority="597" operator="equal">
      <formula>"暂停"</formula>
    </cfRule>
    <cfRule type="cellIs" dxfId="2" priority="2645" operator="equal">
      <formula>"上调"</formula>
    </cfRule>
    <cfRule type="cellIs" dxfId="1" priority="4693" operator="equal">
      <formula>"下调"</formula>
    </cfRule>
    <cfRule type="cellIs" dxfId="0" priority="6741" operator="equal">
      <formula>"不变"</formula>
    </cfRule>
    <cfRule type="iconSet" priority="8789">
      <iconSet iconSet="3Arrows">
        <cfvo type="percent" val="0"/>
        <cfvo type="percent" val="33"/>
        <cfvo type="percent" val="67"/>
      </iconSet>
    </cfRule>
  </conditionalFormatting>
  <conditionalFormatting sqref="QLL16">
    <cfRule type="colorScale" priority="10837">
      <colorScale>
        <cfvo type="min"/>
        <cfvo type="max"/>
        <color rgb="FF63BE7B"/>
        <color rgb="FFFCFCFF"/>
      </colorScale>
    </cfRule>
  </conditionalFormatting>
  <conditionalFormatting sqref="QLN16">
    <cfRule type="colorScale" priority="12884">
      <colorScale>
        <cfvo type="min"/>
        <cfvo type="max"/>
        <color rgb="FFFF7128"/>
        <color rgb="FFFFEF9C"/>
      </colorScale>
    </cfRule>
    <cfRule type="colorScale" priority="149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LP16">
    <cfRule type="cellIs" dxfId="3" priority="596" operator="equal">
      <formula>"暂停"</formula>
    </cfRule>
    <cfRule type="cellIs" dxfId="2" priority="2644" operator="equal">
      <formula>"上调"</formula>
    </cfRule>
    <cfRule type="cellIs" dxfId="1" priority="4692" operator="equal">
      <formula>"下调"</formula>
    </cfRule>
    <cfRule type="cellIs" dxfId="0" priority="6740" operator="equal">
      <formula>"不变"</formula>
    </cfRule>
    <cfRule type="iconSet" priority="8788">
      <iconSet iconSet="3Arrows">
        <cfvo type="percent" val="0"/>
        <cfvo type="percent" val="33"/>
        <cfvo type="percent" val="67"/>
      </iconSet>
    </cfRule>
  </conditionalFormatting>
  <conditionalFormatting sqref="QLT16">
    <cfRule type="colorScale" priority="10836">
      <colorScale>
        <cfvo type="min"/>
        <cfvo type="max"/>
        <color rgb="FF63BE7B"/>
        <color rgb="FFFCFCFF"/>
      </colorScale>
    </cfRule>
  </conditionalFormatting>
  <conditionalFormatting sqref="QLV16">
    <cfRule type="colorScale" priority="12883">
      <colorScale>
        <cfvo type="min"/>
        <cfvo type="max"/>
        <color rgb="FFFF7128"/>
        <color rgb="FFFFEF9C"/>
      </colorScale>
    </cfRule>
    <cfRule type="colorScale" priority="149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LX16">
    <cfRule type="cellIs" dxfId="3" priority="595" operator="equal">
      <formula>"暂停"</formula>
    </cfRule>
    <cfRule type="cellIs" dxfId="2" priority="2643" operator="equal">
      <formula>"上调"</formula>
    </cfRule>
    <cfRule type="cellIs" dxfId="1" priority="4691" operator="equal">
      <formula>"下调"</formula>
    </cfRule>
    <cfRule type="cellIs" dxfId="0" priority="6739" operator="equal">
      <formula>"不变"</formula>
    </cfRule>
    <cfRule type="iconSet" priority="8787">
      <iconSet iconSet="3Arrows">
        <cfvo type="percent" val="0"/>
        <cfvo type="percent" val="33"/>
        <cfvo type="percent" val="67"/>
      </iconSet>
    </cfRule>
  </conditionalFormatting>
  <conditionalFormatting sqref="QMB16">
    <cfRule type="colorScale" priority="10835">
      <colorScale>
        <cfvo type="min"/>
        <cfvo type="max"/>
        <color rgb="FF63BE7B"/>
        <color rgb="FFFCFCFF"/>
      </colorScale>
    </cfRule>
  </conditionalFormatting>
  <conditionalFormatting sqref="QMD16">
    <cfRule type="colorScale" priority="12882">
      <colorScale>
        <cfvo type="min"/>
        <cfvo type="max"/>
        <color rgb="FFFF7128"/>
        <color rgb="FFFFEF9C"/>
      </colorScale>
    </cfRule>
    <cfRule type="colorScale" priority="149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MF16">
    <cfRule type="cellIs" dxfId="3" priority="594" operator="equal">
      <formula>"暂停"</formula>
    </cfRule>
    <cfRule type="cellIs" dxfId="2" priority="2642" operator="equal">
      <formula>"上调"</formula>
    </cfRule>
    <cfRule type="cellIs" dxfId="1" priority="4690" operator="equal">
      <formula>"下调"</formula>
    </cfRule>
    <cfRule type="cellIs" dxfId="0" priority="6738" operator="equal">
      <formula>"不变"</formula>
    </cfRule>
    <cfRule type="iconSet" priority="8786">
      <iconSet iconSet="3Arrows">
        <cfvo type="percent" val="0"/>
        <cfvo type="percent" val="33"/>
        <cfvo type="percent" val="67"/>
      </iconSet>
    </cfRule>
  </conditionalFormatting>
  <conditionalFormatting sqref="QMJ16">
    <cfRule type="colorScale" priority="10834">
      <colorScale>
        <cfvo type="min"/>
        <cfvo type="max"/>
        <color rgb="FF63BE7B"/>
        <color rgb="FFFCFCFF"/>
      </colorScale>
    </cfRule>
  </conditionalFormatting>
  <conditionalFormatting sqref="QML16">
    <cfRule type="colorScale" priority="12881">
      <colorScale>
        <cfvo type="min"/>
        <cfvo type="max"/>
        <color rgb="FFFF7128"/>
        <color rgb="FFFFEF9C"/>
      </colorScale>
    </cfRule>
    <cfRule type="colorScale" priority="149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MN16">
    <cfRule type="cellIs" dxfId="3" priority="593" operator="equal">
      <formula>"暂停"</formula>
    </cfRule>
    <cfRule type="cellIs" dxfId="2" priority="2641" operator="equal">
      <formula>"上调"</formula>
    </cfRule>
    <cfRule type="cellIs" dxfId="1" priority="4689" operator="equal">
      <formula>"下调"</formula>
    </cfRule>
    <cfRule type="cellIs" dxfId="0" priority="6737" operator="equal">
      <formula>"不变"</formula>
    </cfRule>
    <cfRule type="iconSet" priority="8785">
      <iconSet iconSet="3Arrows">
        <cfvo type="percent" val="0"/>
        <cfvo type="percent" val="33"/>
        <cfvo type="percent" val="67"/>
      </iconSet>
    </cfRule>
  </conditionalFormatting>
  <conditionalFormatting sqref="QMR16">
    <cfRule type="colorScale" priority="10833">
      <colorScale>
        <cfvo type="min"/>
        <cfvo type="max"/>
        <color rgb="FF63BE7B"/>
        <color rgb="FFFCFCFF"/>
      </colorScale>
    </cfRule>
  </conditionalFormatting>
  <conditionalFormatting sqref="QMT16">
    <cfRule type="colorScale" priority="12880">
      <colorScale>
        <cfvo type="min"/>
        <cfvo type="max"/>
        <color rgb="FFFF7128"/>
        <color rgb="FFFFEF9C"/>
      </colorScale>
    </cfRule>
    <cfRule type="colorScale" priority="149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MV16">
    <cfRule type="cellIs" dxfId="3" priority="592" operator="equal">
      <formula>"暂停"</formula>
    </cfRule>
    <cfRule type="cellIs" dxfId="2" priority="2640" operator="equal">
      <formula>"上调"</formula>
    </cfRule>
    <cfRule type="cellIs" dxfId="1" priority="4688" operator="equal">
      <formula>"下调"</formula>
    </cfRule>
    <cfRule type="cellIs" dxfId="0" priority="6736" operator="equal">
      <formula>"不变"</formula>
    </cfRule>
    <cfRule type="iconSet" priority="8784">
      <iconSet iconSet="3Arrows">
        <cfvo type="percent" val="0"/>
        <cfvo type="percent" val="33"/>
        <cfvo type="percent" val="67"/>
      </iconSet>
    </cfRule>
  </conditionalFormatting>
  <conditionalFormatting sqref="QMZ16">
    <cfRule type="colorScale" priority="10832">
      <colorScale>
        <cfvo type="min"/>
        <cfvo type="max"/>
        <color rgb="FF63BE7B"/>
        <color rgb="FFFCFCFF"/>
      </colorScale>
    </cfRule>
  </conditionalFormatting>
  <conditionalFormatting sqref="QNB16">
    <cfRule type="colorScale" priority="12879">
      <colorScale>
        <cfvo type="min"/>
        <cfvo type="max"/>
        <color rgb="FFFF7128"/>
        <color rgb="FFFFEF9C"/>
      </colorScale>
    </cfRule>
    <cfRule type="colorScale" priority="149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ND16">
    <cfRule type="cellIs" dxfId="3" priority="591" operator="equal">
      <formula>"暂停"</formula>
    </cfRule>
    <cfRule type="cellIs" dxfId="2" priority="2639" operator="equal">
      <formula>"上调"</formula>
    </cfRule>
    <cfRule type="cellIs" dxfId="1" priority="4687" operator="equal">
      <formula>"下调"</formula>
    </cfRule>
    <cfRule type="cellIs" dxfId="0" priority="6735" operator="equal">
      <formula>"不变"</formula>
    </cfRule>
    <cfRule type="iconSet" priority="8783">
      <iconSet iconSet="3Arrows">
        <cfvo type="percent" val="0"/>
        <cfvo type="percent" val="33"/>
        <cfvo type="percent" val="67"/>
      </iconSet>
    </cfRule>
  </conditionalFormatting>
  <conditionalFormatting sqref="QNH16">
    <cfRule type="colorScale" priority="10831">
      <colorScale>
        <cfvo type="min"/>
        <cfvo type="max"/>
        <color rgb="FF63BE7B"/>
        <color rgb="FFFCFCFF"/>
      </colorScale>
    </cfRule>
  </conditionalFormatting>
  <conditionalFormatting sqref="QNJ16">
    <cfRule type="colorScale" priority="12878">
      <colorScale>
        <cfvo type="min"/>
        <cfvo type="max"/>
        <color rgb="FFFF7128"/>
        <color rgb="FFFFEF9C"/>
      </colorScale>
    </cfRule>
    <cfRule type="colorScale" priority="149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NL16">
    <cfRule type="cellIs" dxfId="3" priority="590" operator="equal">
      <formula>"暂停"</formula>
    </cfRule>
    <cfRule type="cellIs" dxfId="2" priority="2638" operator="equal">
      <formula>"上调"</formula>
    </cfRule>
    <cfRule type="cellIs" dxfId="1" priority="4686" operator="equal">
      <formula>"下调"</formula>
    </cfRule>
    <cfRule type="cellIs" dxfId="0" priority="6734" operator="equal">
      <formula>"不变"</formula>
    </cfRule>
    <cfRule type="iconSet" priority="8782">
      <iconSet iconSet="3Arrows">
        <cfvo type="percent" val="0"/>
        <cfvo type="percent" val="33"/>
        <cfvo type="percent" val="67"/>
      </iconSet>
    </cfRule>
  </conditionalFormatting>
  <conditionalFormatting sqref="QNP16">
    <cfRule type="colorScale" priority="10830">
      <colorScale>
        <cfvo type="min"/>
        <cfvo type="max"/>
        <color rgb="FF63BE7B"/>
        <color rgb="FFFCFCFF"/>
      </colorScale>
    </cfRule>
  </conditionalFormatting>
  <conditionalFormatting sqref="QNR16">
    <cfRule type="colorScale" priority="12877">
      <colorScale>
        <cfvo type="min"/>
        <cfvo type="max"/>
        <color rgb="FFFF7128"/>
        <color rgb="FFFFEF9C"/>
      </colorScale>
    </cfRule>
    <cfRule type="colorScale" priority="149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NT16">
    <cfRule type="cellIs" dxfId="3" priority="589" operator="equal">
      <formula>"暂停"</formula>
    </cfRule>
    <cfRule type="cellIs" dxfId="2" priority="2637" operator="equal">
      <formula>"上调"</formula>
    </cfRule>
    <cfRule type="cellIs" dxfId="1" priority="4685" operator="equal">
      <formula>"下调"</formula>
    </cfRule>
    <cfRule type="cellIs" dxfId="0" priority="6733" operator="equal">
      <formula>"不变"</formula>
    </cfRule>
    <cfRule type="iconSet" priority="8781">
      <iconSet iconSet="3Arrows">
        <cfvo type="percent" val="0"/>
        <cfvo type="percent" val="33"/>
        <cfvo type="percent" val="67"/>
      </iconSet>
    </cfRule>
  </conditionalFormatting>
  <conditionalFormatting sqref="QNX16">
    <cfRule type="colorScale" priority="10829">
      <colorScale>
        <cfvo type="min"/>
        <cfvo type="max"/>
        <color rgb="FF63BE7B"/>
        <color rgb="FFFCFCFF"/>
      </colorScale>
    </cfRule>
  </conditionalFormatting>
  <conditionalFormatting sqref="QNZ16">
    <cfRule type="colorScale" priority="12876">
      <colorScale>
        <cfvo type="min"/>
        <cfvo type="max"/>
        <color rgb="FFFF7128"/>
        <color rgb="FFFFEF9C"/>
      </colorScale>
    </cfRule>
    <cfRule type="colorScale" priority="149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OB16">
    <cfRule type="cellIs" dxfId="3" priority="588" operator="equal">
      <formula>"暂停"</formula>
    </cfRule>
    <cfRule type="cellIs" dxfId="2" priority="2636" operator="equal">
      <formula>"上调"</formula>
    </cfRule>
    <cfRule type="cellIs" dxfId="1" priority="4684" operator="equal">
      <formula>"下调"</formula>
    </cfRule>
    <cfRule type="cellIs" dxfId="0" priority="6732" operator="equal">
      <formula>"不变"</formula>
    </cfRule>
    <cfRule type="iconSet" priority="8780">
      <iconSet iconSet="3Arrows">
        <cfvo type="percent" val="0"/>
        <cfvo type="percent" val="33"/>
        <cfvo type="percent" val="67"/>
      </iconSet>
    </cfRule>
  </conditionalFormatting>
  <conditionalFormatting sqref="QOF16">
    <cfRule type="colorScale" priority="10828">
      <colorScale>
        <cfvo type="min"/>
        <cfvo type="max"/>
        <color rgb="FF63BE7B"/>
        <color rgb="FFFCFCFF"/>
      </colorScale>
    </cfRule>
  </conditionalFormatting>
  <conditionalFormatting sqref="QOH16">
    <cfRule type="colorScale" priority="12875">
      <colorScale>
        <cfvo type="min"/>
        <cfvo type="max"/>
        <color rgb="FFFF7128"/>
        <color rgb="FFFFEF9C"/>
      </colorScale>
    </cfRule>
    <cfRule type="colorScale" priority="149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OJ16">
    <cfRule type="cellIs" dxfId="3" priority="587" operator="equal">
      <formula>"暂停"</formula>
    </cfRule>
    <cfRule type="cellIs" dxfId="2" priority="2635" operator="equal">
      <formula>"上调"</formula>
    </cfRule>
    <cfRule type="cellIs" dxfId="1" priority="4683" operator="equal">
      <formula>"下调"</formula>
    </cfRule>
    <cfRule type="cellIs" dxfId="0" priority="6731" operator="equal">
      <formula>"不变"</formula>
    </cfRule>
    <cfRule type="iconSet" priority="8779">
      <iconSet iconSet="3Arrows">
        <cfvo type="percent" val="0"/>
        <cfvo type="percent" val="33"/>
        <cfvo type="percent" val="67"/>
      </iconSet>
    </cfRule>
  </conditionalFormatting>
  <conditionalFormatting sqref="QON16">
    <cfRule type="colorScale" priority="10827">
      <colorScale>
        <cfvo type="min"/>
        <cfvo type="max"/>
        <color rgb="FF63BE7B"/>
        <color rgb="FFFCFCFF"/>
      </colorScale>
    </cfRule>
  </conditionalFormatting>
  <conditionalFormatting sqref="QOP16">
    <cfRule type="colorScale" priority="12874">
      <colorScale>
        <cfvo type="min"/>
        <cfvo type="max"/>
        <color rgb="FFFF7128"/>
        <color rgb="FFFFEF9C"/>
      </colorScale>
    </cfRule>
    <cfRule type="colorScale" priority="149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OR16">
    <cfRule type="cellIs" dxfId="3" priority="586" operator="equal">
      <formula>"暂停"</formula>
    </cfRule>
    <cfRule type="cellIs" dxfId="2" priority="2634" operator="equal">
      <formula>"上调"</formula>
    </cfRule>
    <cfRule type="cellIs" dxfId="1" priority="4682" operator="equal">
      <formula>"下调"</formula>
    </cfRule>
    <cfRule type="cellIs" dxfId="0" priority="6730" operator="equal">
      <formula>"不变"</formula>
    </cfRule>
    <cfRule type="iconSet" priority="8778">
      <iconSet iconSet="3Arrows">
        <cfvo type="percent" val="0"/>
        <cfvo type="percent" val="33"/>
        <cfvo type="percent" val="67"/>
      </iconSet>
    </cfRule>
  </conditionalFormatting>
  <conditionalFormatting sqref="QOV16">
    <cfRule type="colorScale" priority="10826">
      <colorScale>
        <cfvo type="min"/>
        <cfvo type="max"/>
        <color rgb="FF63BE7B"/>
        <color rgb="FFFCFCFF"/>
      </colorScale>
    </cfRule>
  </conditionalFormatting>
  <conditionalFormatting sqref="QOX16">
    <cfRule type="colorScale" priority="12873">
      <colorScale>
        <cfvo type="min"/>
        <cfvo type="max"/>
        <color rgb="FFFF7128"/>
        <color rgb="FFFFEF9C"/>
      </colorScale>
    </cfRule>
    <cfRule type="colorScale" priority="149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OZ16">
    <cfRule type="cellIs" dxfId="3" priority="585" operator="equal">
      <formula>"暂停"</formula>
    </cfRule>
    <cfRule type="cellIs" dxfId="2" priority="2633" operator="equal">
      <formula>"上调"</formula>
    </cfRule>
    <cfRule type="cellIs" dxfId="1" priority="4681" operator="equal">
      <formula>"下调"</formula>
    </cfRule>
    <cfRule type="cellIs" dxfId="0" priority="6729" operator="equal">
      <formula>"不变"</formula>
    </cfRule>
    <cfRule type="iconSet" priority="8777">
      <iconSet iconSet="3Arrows">
        <cfvo type="percent" val="0"/>
        <cfvo type="percent" val="33"/>
        <cfvo type="percent" val="67"/>
      </iconSet>
    </cfRule>
  </conditionalFormatting>
  <conditionalFormatting sqref="QPD16">
    <cfRule type="colorScale" priority="10825">
      <colorScale>
        <cfvo type="min"/>
        <cfvo type="max"/>
        <color rgb="FF63BE7B"/>
        <color rgb="FFFCFCFF"/>
      </colorScale>
    </cfRule>
  </conditionalFormatting>
  <conditionalFormatting sqref="QPF16">
    <cfRule type="colorScale" priority="12872">
      <colorScale>
        <cfvo type="min"/>
        <cfvo type="max"/>
        <color rgb="FFFF7128"/>
        <color rgb="FFFFEF9C"/>
      </colorScale>
    </cfRule>
    <cfRule type="colorScale" priority="149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PH16">
    <cfRule type="cellIs" dxfId="3" priority="584" operator="equal">
      <formula>"暂停"</formula>
    </cfRule>
    <cfRule type="cellIs" dxfId="2" priority="2632" operator="equal">
      <formula>"上调"</formula>
    </cfRule>
    <cfRule type="cellIs" dxfId="1" priority="4680" operator="equal">
      <formula>"下调"</formula>
    </cfRule>
    <cfRule type="cellIs" dxfId="0" priority="6728" operator="equal">
      <formula>"不变"</formula>
    </cfRule>
    <cfRule type="iconSet" priority="8776">
      <iconSet iconSet="3Arrows">
        <cfvo type="percent" val="0"/>
        <cfvo type="percent" val="33"/>
        <cfvo type="percent" val="67"/>
      </iconSet>
    </cfRule>
  </conditionalFormatting>
  <conditionalFormatting sqref="QPL16">
    <cfRule type="colorScale" priority="10824">
      <colorScale>
        <cfvo type="min"/>
        <cfvo type="max"/>
        <color rgb="FF63BE7B"/>
        <color rgb="FFFCFCFF"/>
      </colorScale>
    </cfRule>
  </conditionalFormatting>
  <conditionalFormatting sqref="QPN16">
    <cfRule type="colorScale" priority="12871">
      <colorScale>
        <cfvo type="min"/>
        <cfvo type="max"/>
        <color rgb="FFFF7128"/>
        <color rgb="FFFFEF9C"/>
      </colorScale>
    </cfRule>
    <cfRule type="colorScale" priority="149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PP16">
    <cfRule type="cellIs" dxfId="3" priority="583" operator="equal">
      <formula>"暂停"</formula>
    </cfRule>
    <cfRule type="cellIs" dxfId="2" priority="2631" operator="equal">
      <formula>"上调"</formula>
    </cfRule>
    <cfRule type="cellIs" dxfId="1" priority="4679" operator="equal">
      <formula>"下调"</formula>
    </cfRule>
    <cfRule type="cellIs" dxfId="0" priority="6727" operator="equal">
      <formula>"不变"</formula>
    </cfRule>
    <cfRule type="iconSet" priority="8775">
      <iconSet iconSet="3Arrows">
        <cfvo type="percent" val="0"/>
        <cfvo type="percent" val="33"/>
        <cfvo type="percent" val="67"/>
      </iconSet>
    </cfRule>
  </conditionalFormatting>
  <conditionalFormatting sqref="QPT16">
    <cfRule type="colorScale" priority="10823">
      <colorScale>
        <cfvo type="min"/>
        <cfvo type="max"/>
        <color rgb="FF63BE7B"/>
        <color rgb="FFFCFCFF"/>
      </colorScale>
    </cfRule>
  </conditionalFormatting>
  <conditionalFormatting sqref="QPV16">
    <cfRule type="colorScale" priority="12870">
      <colorScale>
        <cfvo type="min"/>
        <cfvo type="max"/>
        <color rgb="FFFF7128"/>
        <color rgb="FFFFEF9C"/>
      </colorScale>
    </cfRule>
    <cfRule type="colorScale" priority="149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PX16">
    <cfRule type="cellIs" dxfId="3" priority="582" operator="equal">
      <formula>"暂停"</formula>
    </cfRule>
    <cfRule type="cellIs" dxfId="2" priority="2630" operator="equal">
      <formula>"上调"</formula>
    </cfRule>
    <cfRule type="cellIs" dxfId="1" priority="4678" operator="equal">
      <formula>"下调"</formula>
    </cfRule>
    <cfRule type="cellIs" dxfId="0" priority="6726" operator="equal">
      <formula>"不变"</formula>
    </cfRule>
    <cfRule type="iconSet" priority="8774">
      <iconSet iconSet="3Arrows">
        <cfvo type="percent" val="0"/>
        <cfvo type="percent" val="33"/>
        <cfvo type="percent" val="67"/>
      </iconSet>
    </cfRule>
  </conditionalFormatting>
  <conditionalFormatting sqref="QQB16">
    <cfRule type="colorScale" priority="10822">
      <colorScale>
        <cfvo type="min"/>
        <cfvo type="max"/>
        <color rgb="FF63BE7B"/>
        <color rgb="FFFCFCFF"/>
      </colorScale>
    </cfRule>
  </conditionalFormatting>
  <conditionalFormatting sqref="QQD16">
    <cfRule type="colorScale" priority="12869">
      <colorScale>
        <cfvo type="min"/>
        <cfvo type="max"/>
        <color rgb="FFFF7128"/>
        <color rgb="FFFFEF9C"/>
      </colorScale>
    </cfRule>
    <cfRule type="colorScale" priority="14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QF16">
    <cfRule type="cellIs" dxfId="3" priority="581" operator="equal">
      <formula>"暂停"</formula>
    </cfRule>
    <cfRule type="cellIs" dxfId="2" priority="2629" operator="equal">
      <formula>"上调"</formula>
    </cfRule>
    <cfRule type="cellIs" dxfId="1" priority="4677" operator="equal">
      <formula>"下调"</formula>
    </cfRule>
    <cfRule type="cellIs" dxfId="0" priority="6725" operator="equal">
      <formula>"不变"</formula>
    </cfRule>
    <cfRule type="iconSet" priority="8773">
      <iconSet iconSet="3Arrows">
        <cfvo type="percent" val="0"/>
        <cfvo type="percent" val="33"/>
        <cfvo type="percent" val="67"/>
      </iconSet>
    </cfRule>
  </conditionalFormatting>
  <conditionalFormatting sqref="QQJ16">
    <cfRule type="colorScale" priority="10821">
      <colorScale>
        <cfvo type="min"/>
        <cfvo type="max"/>
        <color rgb="FF63BE7B"/>
        <color rgb="FFFCFCFF"/>
      </colorScale>
    </cfRule>
  </conditionalFormatting>
  <conditionalFormatting sqref="QQL16">
    <cfRule type="colorScale" priority="12868">
      <colorScale>
        <cfvo type="min"/>
        <cfvo type="max"/>
        <color rgb="FFFF7128"/>
        <color rgb="FFFFEF9C"/>
      </colorScale>
    </cfRule>
    <cfRule type="colorScale" priority="149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QN16">
    <cfRule type="cellIs" dxfId="3" priority="580" operator="equal">
      <formula>"暂停"</formula>
    </cfRule>
    <cfRule type="cellIs" dxfId="2" priority="2628" operator="equal">
      <formula>"上调"</formula>
    </cfRule>
    <cfRule type="cellIs" dxfId="1" priority="4676" operator="equal">
      <formula>"下调"</formula>
    </cfRule>
    <cfRule type="cellIs" dxfId="0" priority="6724" operator="equal">
      <formula>"不变"</formula>
    </cfRule>
    <cfRule type="iconSet" priority="8772">
      <iconSet iconSet="3Arrows">
        <cfvo type="percent" val="0"/>
        <cfvo type="percent" val="33"/>
        <cfvo type="percent" val="67"/>
      </iconSet>
    </cfRule>
  </conditionalFormatting>
  <conditionalFormatting sqref="QQR16">
    <cfRule type="colorScale" priority="10820">
      <colorScale>
        <cfvo type="min"/>
        <cfvo type="max"/>
        <color rgb="FF63BE7B"/>
        <color rgb="FFFCFCFF"/>
      </colorScale>
    </cfRule>
  </conditionalFormatting>
  <conditionalFormatting sqref="QQT16">
    <cfRule type="colorScale" priority="12867">
      <colorScale>
        <cfvo type="min"/>
        <cfvo type="max"/>
        <color rgb="FFFF7128"/>
        <color rgb="FFFFEF9C"/>
      </colorScale>
    </cfRule>
    <cfRule type="colorScale" priority="149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QV16">
    <cfRule type="cellIs" dxfId="3" priority="579" operator="equal">
      <formula>"暂停"</formula>
    </cfRule>
    <cfRule type="cellIs" dxfId="2" priority="2627" operator="equal">
      <formula>"上调"</formula>
    </cfRule>
    <cfRule type="cellIs" dxfId="1" priority="4675" operator="equal">
      <formula>"下调"</formula>
    </cfRule>
    <cfRule type="cellIs" dxfId="0" priority="6723" operator="equal">
      <formula>"不变"</formula>
    </cfRule>
    <cfRule type="iconSet" priority="8771">
      <iconSet iconSet="3Arrows">
        <cfvo type="percent" val="0"/>
        <cfvo type="percent" val="33"/>
        <cfvo type="percent" val="67"/>
      </iconSet>
    </cfRule>
  </conditionalFormatting>
  <conditionalFormatting sqref="QQZ16">
    <cfRule type="colorScale" priority="10819">
      <colorScale>
        <cfvo type="min"/>
        <cfvo type="max"/>
        <color rgb="FF63BE7B"/>
        <color rgb="FFFCFCFF"/>
      </colorScale>
    </cfRule>
  </conditionalFormatting>
  <conditionalFormatting sqref="QRB16">
    <cfRule type="colorScale" priority="12866">
      <colorScale>
        <cfvo type="min"/>
        <cfvo type="max"/>
        <color rgb="FFFF7128"/>
        <color rgb="FFFFEF9C"/>
      </colorScale>
    </cfRule>
    <cfRule type="colorScale" priority="149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RD16">
    <cfRule type="cellIs" dxfId="3" priority="578" operator="equal">
      <formula>"暂停"</formula>
    </cfRule>
    <cfRule type="cellIs" dxfId="2" priority="2626" operator="equal">
      <formula>"上调"</formula>
    </cfRule>
    <cfRule type="cellIs" dxfId="1" priority="4674" operator="equal">
      <formula>"下调"</formula>
    </cfRule>
    <cfRule type="cellIs" dxfId="0" priority="6722" operator="equal">
      <formula>"不变"</formula>
    </cfRule>
    <cfRule type="iconSet" priority="8770">
      <iconSet iconSet="3Arrows">
        <cfvo type="percent" val="0"/>
        <cfvo type="percent" val="33"/>
        <cfvo type="percent" val="67"/>
      </iconSet>
    </cfRule>
  </conditionalFormatting>
  <conditionalFormatting sqref="QRH16">
    <cfRule type="colorScale" priority="10818">
      <colorScale>
        <cfvo type="min"/>
        <cfvo type="max"/>
        <color rgb="FF63BE7B"/>
        <color rgb="FFFCFCFF"/>
      </colorScale>
    </cfRule>
  </conditionalFormatting>
  <conditionalFormatting sqref="QRJ16">
    <cfRule type="colorScale" priority="12865">
      <colorScale>
        <cfvo type="min"/>
        <cfvo type="max"/>
        <color rgb="FFFF7128"/>
        <color rgb="FFFFEF9C"/>
      </colorScale>
    </cfRule>
    <cfRule type="colorScale" priority="149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RL16">
    <cfRule type="cellIs" dxfId="3" priority="577" operator="equal">
      <formula>"暂停"</formula>
    </cfRule>
    <cfRule type="cellIs" dxfId="2" priority="2625" operator="equal">
      <formula>"上调"</formula>
    </cfRule>
    <cfRule type="cellIs" dxfId="1" priority="4673" operator="equal">
      <formula>"下调"</formula>
    </cfRule>
    <cfRule type="cellIs" dxfId="0" priority="6721" operator="equal">
      <formula>"不变"</formula>
    </cfRule>
    <cfRule type="iconSet" priority="8769">
      <iconSet iconSet="3Arrows">
        <cfvo type="percent" val="0"/>
        <cfvo type="percent" val="33"/>
        <cfvo type="percent" val="67"/>
      </iconSet>
    </cfRule>
  </conditionalFormatting>
  <conditionalFormatting sqref="QRP16">
    <cfRule type="colorScale" priority="10817">
      <colorScale>
        <cfvo type="min"/>
        <cfvo type="max"/>
        <color rgb="FF63BE7B"/>
        <color rgb="FFFCFCFF"/>
      </colorScale>
    </cfRule>
  </conditionalFormatting>
  <conditionalFormatting sqref="QRR16">
    <cfRule type="colorScale" priority="12864">
      <colorScale>
        <cfvo type="min"/>
        <cfvo type="max"/>
        <color rgb="FFFF7128"/>
        <color rgb="FFFFEF9C"/>
      </colorScale>
    </cfRule>
    <cfRule type="colorScale" priority="149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RT16">
    <cfRule type="cellIs" dxfId="3" priority="576" operator="equal">
      <formula>"暂停"</formula>
    </cfRule>
    <cfRule type="cellIs" dxfId="2" priority="2624" operator="equal">
      <formula>"上调"</formula>
    </cfRule>
    <cfRule type="cellIs" dxfId="1" priority="4672" operator="equal">
      <formula>"下调"</formula>
    </cfRule>
    <cfRule type="cellIs" dxfId="0" priority="6720" operator="equal">
      <formula>"不变"</formula>
    </cfRule>
    <cfRule type="iconSet" priority="8768">
      <iconSet iconSet="3Arrows">
        <cfvo type="percent" val="0"/>
        <cfvo type="percent" val="33"/>
        <cfvo type="percent" val="67"/>
      </iconSet>
    </cfRule>
  </conditionalFormatting>
  <conditionalFormatting sqref="QRX16">
    <cfRule type="colorScale" priority="10816">
      <colorScale>
        <cfvo type="min"/>
        <cfvo type="max"/>
        <color rgb="FF63BE7B"/>
        <color rgb="FFFCFCFF"/>
      </colorScale>
    </cfRule>
  </conditionalFormatting>
  <conditionalFormatting sqref="QRZ16">
    <cfRule type="colorScale" priority="12863">
      <colorScale>
        <cfvo type="min"/>
        <cfvo type="max"/>
        <color rgb="FFFF7128"/>
        <color rgb="FFFFEF9C"/>
      </colorScale>
    </cfRule>
    <cfRule type="colorScale" priority="14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SB16">
    <cfRule type="cellIs" dxfId="3" priority="575" operator="equal">
      <formula>"暂停"</formula>
    </cfRule>
    <cfRule type="cellIs" dxfId="2" priority="2623" operator="equal">
      <formula>"上调"</formula>
    </cfRule>
    <cfRule type="cellIs" dxfId="1" priority="4671" operator="equal">
      <formula>"下调"</formula>
    </cfRule>
    <cfRule type="cellIs" dxfId="0" priority="6719" operator="equal">
      <formula>"不变"</formula>
    </cfRule>
    <cfRule type="iconSet" priority="8767">
      <iconSet iconSet="3Arrows">
        <cfvo type="percent" val="0"/>
        <cfvo type="percent" val="33"/>
        <cfvo type="percent" val="67"/>
      </iconSet>
    </cfRule>
  </conditionalFormatting>
  <conditionalFormatting sqref="QSF16">
    <cfRule type="colorScale" priority="10815">
      <colorScale>
        <cfvo type="min"/>
        <cfvo type="max"/>
        <color rgb="FF63BE7B"/>
        <color rgb="FFFCFCFF"/>
      </colorScale>
    </cfRule>
  </conditionalFormatting>
  <conditionalFormatting sqref="QSH16">
    <cfRule type="colorScale" priority="12862">
      <colorScale>
        <cfvo type="min"/>
        <cfvo type="max"/>
        <color rgb="FFFF7128"/>
        <color rgb="FFFFEF9C"/>
      </colorScale>
    </cfRule>
    <cfRule type="colorScale" priority="149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SJ16">
    <cfRule type="cellIs" dxfId="3" priority="574" operator="equal">
      <formula>"暂停"</formula>
    </cfRule>
    <cfRule type="cellIs" dxfId="2" priority="2622" operator="equal">
      <formula>"上调"</formula>
    </cfRule>
    <cfRule type="cellIs" dxfId="1" priority="4670" operator="equal">
      <formula>"下调"</formula>
    </cfRule>
    <cfRule type="cellIs" dxfId="0" priority="6718" operator="equal">
      <formula>"不变"</formula>
    </cfRule>
    <cfRule type="iconSet" priority="8766">
      <iconSet iconSet="3Arrows">
        <cfvo type="percent" val="0"/>
        <cfvo type="percent" val="33"/>
        <cfvo type="percent" val="67"/>
      </iconSet>
    </cfRule>
  </conditionalFormatting>
  <conditionalFormatting sqref="QSN16">
    <cfRule type="colorScale" priority="10814">
      <colorScale>
        <cfvo type="min"/>
        <cfvo type="max"/>
        <color rgb="FF63BE7B"/>
        <color rgb="FFFCFCFF"/>
      </colorScale>
    </cfRule>
  </conditionalFormatting>
  <conditionalFormatting sqref="QSP16">
    <cfRule type="colorScale" priority="12861">
      <colorScale>
        <cfvo type="min"/>
        <cfvo type="max"/>
        <color rgb="FFFF7128"/>
        <color rgb="FFFFEF9C"/>
      </colorScale>
    </cfRule>
    <cfRule type="colorScale" priority="149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SR16">
    <cfRule type="cellIs" dxfId="3" priority="573" operator="equal">
      <formula>"暂停"</formula>
    </cfRule>
    <cfRule type="cellIs" dxfId="2" priority="2621" operator="equal">
      <formula>"上调"</formula>
    </cfRule>
    <cfRule type="cellIs" dxfId="1" priority="4669" operator="equal">
      <formula>"下调"</formula>
    </cfRule>
    <cfRule type="cellIs" dxfId="0" priority="6717" operator="equal">
      <formula>"不变"</formula>
    </cfRule>
    <cfRule type="iconSet" priority="8765">
      <iconSet iconSet="3Arrows">
        <cfvo type="percent" val="0"/>
        <cfvo type="percent" val="33"/>
        <cfvo type="percent" val="67"/>
      </iconSet>
    </cfRule>
  </conditionalFormatting>
  <conditionalFormatting sqref="QSV16">
    <cfRule type="colorScale" priority="10813">
      <colorScale>
        <cfvo type="min"/>
        <cfvo type="max"/>
        <color rgb="FF63BE7B"/>
        <color rgb="FFFCFCFF"/>
      </colorScale>
    </cfRule>
  </conditionalFormatting>
  <conditionalFormatting sqref="QSX16">
    <cfRule type="colorScale" priority="12860">
      <colorScale>
        <cfvo type="min"/>
        <cfvo type="max"/>
        <color rgb="FFFF7128"/>
        <color rgb="FFFFEF9C"/>
      </colorScale>
    </cfRule>
    <cfRule type="colorScale" priority="149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SZ16">
    <cfRule type="cellIs" dxfId="3" priority="572" operator="equal">
      <formula>"暂停"</formula>
    </cfRule>
    <cfRule type="cellIs" dxfId="2" priority="2620" operator="equal">
      <formula>"上调"</formula>
    </cfRule>
    <cfRule type="cellIs" dxfId="1" priority="4668" operator="equal">
      <formula>"下调"</formula>
    </cfRule>
    <cfRule type="cellIs" dxfId="0" priority="6716" operator="equal">
      <formula>"不变"</formula>
    </cfRule>
    <cfRule type="iconSet" priority="8764">
      <iconSet iconSet="3Arrows">
        <cfvo type="percent" val="0"/>
        <cfvo type="percent" val="33"/>
        <cfvo type="percent" val="67"/>
      </iconSet>
    </cfRule>
  </conditionalFormatting>
  <conditionalFormatting sqref="QTD16">
    <cfRule type="colorScale" priority="10812">
      <colorScale>
        <cfvo type="min"/>
        <cfvo type="max"/>
        <color rgb="FF63BE7B"/>
        <color rgb="FFFCFCFF"/>
      </colorScale>
    </cfRule>
  </conditionalFormatting>
  <conditionalFormatting sqref="QTF16">
    <cfRule type="colorScale" priority="12859">
      <colorScale>
        <cfvo type="min"/>
        <cfvo type="max"/>
        <color rgb="FFFF7128"/>
        <color rgb="FFFFEF9C"/>
      </colorScale>
    </cfRule>
    <cfRule type="colorScale" priority="149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TH16">
    <cfRule type="cellIs" dxfId="3" priority="571" operator="equal">
      <formula>"暂停"</formula>
    </cfRule>
    <cfRule type="cellIs" dxfId="2" priority="2619" operator="equal">
      <formula>"上调"</formula>
    </cfRule>
    <cfRule type="cellIs" dxfId="1" priority="4667" operator="equal">
      <formula>"下调"</formula>
    </cfRule>
    <cfRule type="cellIs" dxfId="0" priority="6715" operator="equal">
      <formula>"不变"</formula>
    </cfRule>
    <cfRule type="iconSet" priority="8763">
      <iconSet iconSet="3Arrows">
        <cfvo type="percent" val="0"/>
        <cfvo type="percent" val="33"/>
        <cfvo type="percent" val="67"/>
      </iconSet>
    </cfRule>
  </conditionalFormatting>
  <conditionalFormatting sqref="QTL16">
    <cfRule type="colorScale" priority="10811">
      <colorScale>
        <cfvo type="min"/>
        <cfvo type="max"/>
        <color rgb="FF63BE7B"/>
        <color rgb="FFFCFCFF"/>
      </colorScale>
    </cfRule>
  </conditionalFormatting>
  <conditionalFormatting sqref="QTN16">
    <cfRule type="colorScale" priority="12858">
      <colorScale>
        <cfvo type="min"/>
        <cfvo type="max"/>
        <color rgb="FFFF7128"/>
        <color rgb="FFFFEF9C"/>
      </colorScale>
    </cfRule>
    <cfRule type="colorScale" priority="149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TP16">
    <cfRule type="cellIs" dxfId="3" priority="570" operator="equal">
      <formula>"暂停"</formula>
    </cfRule>
    <cfRule type="cellIs" dxfId="2" priority="2618" operator="equal">
      <formula>"上调"</formula>
    </cfRule>
    <cfRule type="cellIs" dxfId="1" priority="4666" operator="equal">
      <formula>"下调"</formula>
    </cfRule>
    <cfRule type="cellIs" dxfId="0" priority="6714" operator="equal">
      <formula>"不变"</formula>
    </cfRule>
    <cfRule type="iconSet" priority="8762">
      <iconSet iconSet="3Arrows">
        <cfvo type="percent" val="0"/>
        <cfvo type="percent" val="33"/>
        <cfvo type="percent" val="67"/>
      </iconSet>
    </cfRule>
  </conditionalFormatting>
  <conditionalFormatting sqref="QTT16">
    <cfRule type="colorScale" priority="10810">
      <colorScale>
        <cfvo type="min"/>
        <cfvo type="max"/>
        <color rgb="FF63BE7B"/>
        <color rgb="FFFCFCFF"/>
      </colorScale>
    </cfRule>
  </conditionalFormatting>
  <conditionalFormatting sqref="QTV16">
    <cfRule type="colorScale" priority="12857">
      <colorScale>
        <cfvo type="min"/>
        <cfvo type="max"/>
        <color rgb="FFFF7128"/>
        <color rgb="FFFFEF9C"/>
      </colorScale>
    </cfRule>
    <cfRule type="colorScale" priority="14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TX16">
    <cfRule type="cellIs" dxfId="3" priority="569" operator="equal">
      <formula>"暂停"</formula>
    </cfRule>
    <cfRule type="cellIs" dxfId="2" priority="2617" operator="equal">
      <formula>"上调"</formula>
    </cfRule>
    <cfRule type="cellIs" dxfId="1" priority="4665" operator="equal">
      <formula>"下调"</formula>
    </cfRule>
    <cfRule type="cellIs" dxfId="0" priority="6713" operator="equal">
      <formula>"不变"</formula>
    </cfRule>
    <cfRule type="iconSet" priority="8761">
      <iconSet iconSet="3Arrows">
        <cfvo type="percent" val="0"/>
        <cfvo type="percent" val="33"/>
        <cfvo type="percent" val="67"/>
      </iconSet>
    </cfRule>
  </conditionalFormatting>
  <conditionalFormatting sqref="QUB16">
    <cfRule type="colorScale" priority="10809">
      <colorScale>
        <cfvo type="min"/>
        <cfvo type="max"/>
        <color rgb="FF63BE7B"/>
        <color rgb="FFFCFCFF"/>
      </colorScale>
    </cfRule>
  </conditionalFormatting>
  <conditionalFormatting sqref="QUD16">
    <cfRule type="colorScale" priority="12856">
      <colorScale>
        <cfvo type="min"/>
        <cfvo type="max"/>
        <color rgb="FFFF7128"/>
        <color rgb="FFFFEF9C"/>
      </colorScale>
    </cfRule>
    <cfRule type="colorScale" priority="149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UF16">
    <cfRule type="cellIs" dxfId="3" priority="568" operator="equal">
      <formula>"暂停"</formula>
    </cfRule>
    <cfRule type="cellIs" dxfId="2" priority="2616" operator="equal">
      <formula>"上调"</formula>
    </cfRule>
    <cfRule type="cellIs" dxfId="1" priority="4664" operator="equal">
      <formula>"下调"</formula>
    </cfRule>
    <cfRule type="cellIs" dxfId="0" priority="6712" operator="equal">
      <formula>"不变"</formula>
    </cfRule>
    <cfRule type="iconSet" priority="8760">
      <iconSet iconSet="3Arrows">
        <cfvo type="percent" val="0"/>
        <cfvo type="percent" val="33"/>
        <cfvo type="percent" val="67"/>
      </iconSet>
    </cfRule>
  </conditionalFormatting>
  <conditionalFormatting sqref="QUJ16">
    <cfRule type="colorScale" priority="10808">
      <colorScale>
        <cfvo type="min"/>
        <cfvo type="max"/>
        <color rgb="FF63BE7B"/>
        <color rgb="FFFCFCFF"/>
      </colorScale>
    </cfRule>
  </conditionalFormatting>
  <conditionalFormatting sqref="QUL16">
    <cfRule type="colorScale" priority="12855">
      <colorScale>
        <cfvo type="min"/>
        <cfvo type="max"/>
        <color rgb="FFFF7128"/>
        <color rgb="FFFFEF9C"/>
      </colorScale>
    </cfRule>
    <cfRule type="colorScale" priority="14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UN16">
    <cfRule type="cellIs" dxfId="3" priority="567" operator="equal">
      <formula>"暂停"</formula>
    </cfRule>
    <cfRule type="cellIs" dxfId="2" priority="2615" operator="equal">
      <formula>"上调"</formula>
    </cfRule>
    <cfRule type="cellIs" dxfId="1" priority="4663" operator="equal">
      <formula>"下调"</formula>
    </cfRule>
    <cfRule type="cellIs" dxfId="0" priority="6711" operator="equal">
      <formula>"不变"</formula>
    </cfRule>
    <cfRule type="iconSet" priority="8759">
      <iconSet iconSet="3Arrows">
        <cfvo type="percent" val="0"/>
        <cfvo type="percent" val="33"/>
        <cfvo type="percent" val="67"/>
      </iconSet>
    </cfRule>
  </conditionalFormatting>
  <conditionalFormatting sqref="QUR16">
    <cfRule type="colorScale" priority="10807">
      <colorScale>
        <cfvo type="min"/>
        <cfvo type="max"/>
        <color rgb="FF63BE7B"/>
        <color rgb="FFFCFCFF"/>
      </colorScale>
    </cfRule>
  </conditionalFormatting>
  <conditionalFormatting sqref="QUT16">
    <cfRule type="colorScale" priority="12854">
      <colorScale>
        <cfvo type="min"/>
        <cfvo type="max"/>
        <color rgb="FFFF7128"/>
        <color rgb="FFFFEF9C"/>
      </colorScale>
    </cfRule>
    <cfRule type="colorScale" priority="14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UV16">
    <cfRule type="cellIs" dxfId="3" priority="566" operator="equal">
      <formula>"暂停"</formula>
    </cfRule>
    <cfRule type="cellIs" dxfId="2" priority="2614" operator="equal">
      <formula>"上调"</formula>
    </cfRule>
    <cfRule type="cellIs" dxfId="1" priority="4662" operator="equal">
      <formula>"下调"</formula>
    </cfRule>
    <cfRule type="cellIs" dxfId="0" priority="6710" operator="equal">
      <formula>"不变"</formula>
    </cfRule>
    <cfRule type="iconSet" priority="8758">
      <iconSet iconSet="3Arrows">
        <cfvo type="percent" val="0"/>
        <cfvo type="percent" val="33"/>
        <cfvo type="percent" val="67"/>
      </iconSet>
    </cfRule>
  </conditionalFormatting>
  <conditionalFormatting sqref="QUZ16">
    <cfRule type="colorScale" priority="10806">
      <colorScale>
        <cfvo type="min"/>
        <cfvo type="max"/>
        <color rgb="FF63BE7B"/>
        <color rgb="FFFCFCFF"/>
      </colorScale>
    </cfRule>
  </conditionalFormatting>
  <conditionalFormatting sqref="QVB16">
    <cfRule type="colorScale" priority="12853">
      <colorScale>
        <cfvo type="min"/>
        <cfvo type="max"/>
        <color rgb="FFFF7128"/>
        <color rgb="FFFFEF9C"/>
      </colorScale>
    </cfRule>
    <cfRule type="colorScale" priority="14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VD16">
    <cfRule type="cellIs" dxfId="3" priority="565" operator="equal">
      <formula>"暂停"</formula>
    </cfRule>
    <cfRule type="cellIs" dxfId="2" priority="2613" operator="equal">
      <formula>"上调"</formula>
    </cfRule>
    <cfRule type="cellIs" dxfId="1" priority="4661" operator="equal">
      <formula>"下调"</formula>
    </cfRule>
    <cfRule type="cellIs" dxfId="0" priority="6709" operator="equal">
      <formula>"不变"</formula>
    </cfRule>
    <cfRule type="iconSet" priority="8757">
      <iconSet iconSet="3Arrows">
        <cfvo type="percent" val="0"/>
        <cfvo type="percent" val="33"/>
        <cfvo type="percent" val="67"/>
      </iconSet>
    </cfRule>
  </conditionalFormatting>
  <conditionalFormatting sqref="QVH16">
    <cfRule type="colorScale" priority="10805">
      <colorScale>
        <cfvo type="min"/>
        <cfvo type="max"/>
        <color rgb="FF63BE7B"/>
        <color rgb="FFFCFCFF"/>
      </colorScale>
    </cfRule>
  </conditionalFormatting>
  <conditionalFormatting sqref="QVJ16">
    <cfRule type="colorScale" priority="12852">
      <colorScale>
        <cfvo type="min"/>
        <cfvo type="max"/>
        <color rgb="FFFF7128"/>
        <color rgb="FFFFEF9C"/>
      </colorScale>
    </cfRule>
    <cfRule type="colorScale" priority="14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VL16">
    <cfRule type="cellIs" dxfId="3" priority="564" operator="equal">
      <formula>"暂停"</formula>
    </cfRule>
    <cfRule type="cellIs" dxfId="2" priority="2612" operator="equal">
      <formula>"上调"</formula>
    </cfRule>
    <cfRule type="cellIs" dxfId="1" priority="4660" operator="equal">
      <formula>"下调"</formula>
    </cfRule>
    <cfRule type="cellIs" dxfId="0" priority="6708" operator="equal">
      <formula>"不变"</formula>
    </cfRule>
    <cfRule type="iconSet" priority="8756">
      <iconSet iconSet="3Arrows">
        <cfvo type="percent" val="0"/>
        <cfvo type="percent" val="33"/>
        <cfvo type="percent" val="67"/>
      </iconSet>
    </cfRule>
  </conditionalFormatting>
  <conditionalFormatting sqref="QVP16">
    <cfRule type="colorScale" priority="10804">
      <colorScale>
        <cfvo type="min"/>
        <cfvo type="max"/>
        <color rgb="FF63BE7B"/>
        <color rgb="FFFCFCFF"/>
      </colorScale>
    </cfRule>
  </conditionalFormatting>
  <conditionalFormatting sqref="QVR16">
    <cfRule type="colorScale" priority="12851">
      <colorScale>
        <cfvo type="min"/>
        <cfvo type="max"/>
        <color rgb="FFFF7128"/>
        <color rgb="FFFFEF9C"/>
      </colorScale>
    </cfRule>
    <cfRule type="colorScale" priority="14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VT16">
    <cfRule type="cellIs" dxfId="3" priority="563" operator="equal">
      <formula>"暂停"</formula>
    </cfRule>
    <cfRule type="cellIs" dxfId="2" priority="2611" operator="equal">
      <formula>"上调"</formula>
    </cfRule>
    <cfRule type="cellIs" dxfId="1" priority="4659" operator="equal">
      <formula>"下调"</formula>
    </cfRule>
    <cfRule type="cellIs" dxfId="0" priority="6707" operator="equal">
      <formula>"不变"</formula>
    </cfRule>
    <cfRule type="iconSet" priority="8755">
      <iconSet iconSet="3Arrows">
        <cfvo type="percent" val="0"/>
        <cfvo type="percent" val="33"/>
        <cfvo type="percent" val="67"/>
      </iconSet>
    </cfRule>
  </conditionalFormatting>
  <conditionalFormatting sqref="QVX16">
    <cfRule type="colorScale" priority="10803">
      <colorScale>
        <cfvo type="min"/>
        <cfvo type="max"/>
        <color rgb="FF63BE7B"/>
        <color rgb="FFFCFCFF"/>
      </colorScale>
    </cfRule>
  </conditionalFormatting>
  <conditionalFormatting sqref="QVZ16">
    <cfRule type="colorScale" priority="12850">
      <colorScale>
        <cfvo type="min"/>
        <cfvo type="max"/>
        <color rgb="FFFF7128"/>
        <color rgb="FFFFEF9C"/>
      </colorScale>
    </cfRule>
    <cfRule type="colorScale" priority="148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WB16">
    <cfRule type="cellIs" dxfId="3" priority="562" operator="equal">
      <formula>"暂停"</formula>
    </cfRule>
    <cfRule type="cellIs" dxfId="2" priority="2610" operator="equal">
      <formula>"上调"</formula>
    </cfRule>
    <cfRule type="cellIs" dxfId="1" priority="4658" operator="equal">
      <formula>"下调"</formula>
    </cfRule>
    <cfRule type="cellIs" dxfId="0" priority="6706" operator="equal">
      <formula>"不变"</formula>
    </cfRule>
    <cfRule type="iconSet" priority="8754">
      <iconSet iconSet="3Arrows">
        <cfvo type="percent" val="0"/>
        <cfvo type="percent" val="33"/>
        <cfvo type="percent" val="67"/>
      </iconSet>
    </cfRule>
  </conditionalFormatting>
  <conditionalFormatting sqref="QWF16">
    <cfRule type="colorScale" priority="10802">
      <colorScale>
        <cfvo type="min"/>
        <cfvo type="max"/>
        <color rgb="FF63BE7B"/>
        <color rgb="FFFCFCFF"/>
      </colorScale>
    </cfRule>
  </conditionalFormatting>
  <conditionalFormatting sqref="QWH16">
    <cfRule type="colorScale" priority="12849">
      <colorScale>
        <cfvo type="min"/>
        <cfvo type="max"/>
        <color rgb="FFFF7128"/>
        <color rgb="FFFFEF9C"/>
      </colorScale>
    </cfRule>
    <cfRule type="colorScale" priority="148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WJ16">
    <cfRule type="cellIs" dxfId="3" priority="561" operator="equal">
      <formula>"暂停"</formula>
    </cfRule>
    <cfRule type="cellIs" dxfId="2" priority="2609" operator="equal">
      <formula>"上调"</formula>
    </cfRule>
    <cfRule type="cellIs" dxfId="1" priority="4657" operator="equal">
      <formula>"下调"</formula>
    </cfRule>
    <cfRule type="cellIs" dxfId="0" priority="6705" operator="equal">
      <formula>"不变"</formula>
    </cfRule>
    <cfRule type="iconSet" priority="8753">
      <iconSet iconSet="3Arrows">
        <cfvo type="percent" val="0"/>
        <cfvo type="percent" val="33"/>
        <cfvo type="percent" val="67"/>
      </iconSet>
    </cfRule>
  </conditionalFormatting>
  <conditionalFormatting sqref="QWN16">
    <cfRule type="colorScale" priority="10801">
      <colorScale>
        <cfvo type="min"/>
        <cfvo type="max"/>
        <color rgb="FF63BE7B"/>
        <color rgb="FFFCFCFF"/>
      </colorScale>
    </cfRule>
  </conditionalFormatting>
  <conditionalFormatting sqref="QWP16">
    <cfRule type="colorScale" priority="12848">
      <colorScale>
        <cfvo type="min"/>
        <cfvo type="max"/>
        <color rgb="FFFF7128"/>
        <color rgb="FFFFEF9C"/>
      </colorScale>
    </cfRule>
    <cfRule type="colorScale" priority="148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WR16">
    <cfRule type="cellIs" dxfId="3" priority="560" operator="equal">
      <formula>"暂停"</formula>
    </cfRule>
    <cfRule type="cellIs" dxfId="2" priority="2608" operator="equal">
      <formula>"上调"</formula>
    </cfRule>
    <cfRule type="cellIs" dxfId="1" priority="4656" operator="equal">
      <formula>"下调"</formula>
    </cfRule>
    <cfRule type="cellIs" dxfId="0" priority="6704" operator="equal">
      <formula>"不变"</formula>
    </cfRule>
    <cfRule type="iconSet" priority="8752">
      <iconSet iconSet="3Arrows">
        <cfvo type="percent" val="0"/>
        <cfvo type="percent" val="33"/>
        <cfvo type="percent" val="67"/>
      </iconSet>
    </cfRule>
  </conditionalFormatting>
  <conditionalFormatting sqref="QWV16">
    <cfRule type="colorScale" priority="10800">
      <colorScale>
        <cfvo type="min"/>
        <cfvo type="max"/>
        <color rgb="FF63BE7B"/>
        <color rgb="FFFCFCFF"/>
      </colorScale>
    </cfRule>
  </conditionalFormatting>
  <conditionalFormatting sqref="QWX16">
    <cfRule type="colorScale" priority="12847">
      <colorScale>
        <cfvo type="min"/>
        <cfvo type="max"/>
        <color rgb="FFFF7128"/>
        <color rgb="FFFFEF9C"/>
      </colorScale>
    </cfRule>
    <cfRule type="colorScale" priority="148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WZ16">
    <cfRule type="cellIs" dxfId="3" priority="559" operator="equal">
      <formula>"暂停"</formula>
    </cfRule>
    <cfRule type="cellIs" dxfId="2" priority="2607" operator="equal">
      <formula>"上调"</formula>
    </cfRule>
    <cfRule type="cellIs" dxfId="1" priority="4655" operator="equal">
      <formula>"下调"</formula>
    </cfRule>
    <cfRule type="cellIs" dxfId="0" priority="6703" operator="equal">
      <formula>"不变"</formula>
    </cfRule>
    <cfRule type="iconSet" priority="8751">
      <iconSet iconSet="3Arrows">
        <cfvo type="percent" val="0"/>
        <cfvo type="percent" val="33"/>
        <cfvo type="percent" val="67"/>
      </iconSet>
    </cfRule>
  </conditionalFormatting>
  <conditionalFormatting sqref="QXD16">
    <cfRule type="colorScale" priority="10799">
      <colorScale>
        <cfvo type="min"/>
        <cfvo type="max"/>
        <color rgb="FF63BE7B"/>
        <color rgb="FFFCFCFF"/>
      </colorScale>
    </cfRule>
  </conditionalFormatting>
  <conditionalFormatting sqref="QXF16">
    <cfRule type="colorScale" priority="12846">
      <colorScale>
        <cfvo type="min"/>
        <cfvo type="max"/>
        <color rgb="FFFF7128"/>
        <color rgb="FFFFEF9C"/>
      </colorScale>
    </cfRule>
    <cfRule type="colorScale" priority="148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XH16">
    <cfRule type="cellIs" dxfId="3" priority="558" operator="equal">
      <formula>"暂停"</formula>
    </cfRule>
    <cfRule type="cellIs" dxfId="2" priority="2606" operator="equal">
      <formula>"上调"</formula>
    </cfRule>
    <cfRule type="cellIs" dxfId="1" priority="4654" operator="equal">
      <formula>"下调"</formula>
    </cfRule>
    <cfRule type="cellIs" dxfId="0" priority="6702" operator="equal">
      <formula>"不变"</formula>
    </cfRule>
    <cfRule type="iconSet" priority="8750">
      <iconSet iconSet="3Arrows">
        <cfvo type="percent" val="0"/>
        <cfvo type="percent" val="33"/>
        <cfvo type="percent" val="67"/>
      </iconSet>
    </cfRule>
  </conditionalFormatting>
  <conditionalFormatting sqref="QXL16">
    <cfRule type="colorScale" priority="10798">
      <colorScale>
        <cfvo type="min"/>
        <cfvo type="max"/>
        <color rgb="FF63BE7B"/>
        <color rgb="FFFCFCFF"/>
      </colorScale>
    </cfRule>
  </conditionalFormatting>
  <conditionalFormatting sqref="QXN16">
    <cfRule type="colorScale" priority="12845">
      <colorScale>
        <cfvo type="min"/>
        <cfvo type="max"/>
        <color rgb="FFFF7128"/>
        <color rgb="FFFFEF9C"/>
      </colorScale>
    </cfRule>
    <cfRule type="colorScale" priority="14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XP16">
    <cfRule type="cellIs" dxfId="3" priority="557" operator="equal">
      <formula>"暂停"</formula>
    </cfRule>
    <cfRule type="cellIs" dxfId="2" priority="2605" operator="equal">
      <formula>"上调"</formula>
    </cfRule>
    <cfRule type="cellIs" dxfId="1" priority="4653" operator="equal">
      <formula>"下调"</formula>
    </cfRule>
    <cfRule type="cellIs" dxfId="0" priority="6701" operator="equal">
      <formula>"不变"</formula>
    </cfRule>
    <cfRule type="iconSet" priority="8749">
      <iconSet iconSet="3Arrows">
        <cfvo type="percent" val="0"/>
        <cfvo type="percent" val="33"/>
        <cfvo type="percent" val="67"/>
      </iconSet>
    </cfRule>
  </conditionalFormatting>
  <conditionalFormatting sqref="QXT16">
    <cfRule type="colorScale" priority="10797">
      <colorScale>
        <cfvo type="min"/>
        <cfvo type="max"/>
        <color rgb="FF63BE7B"/>
        <color rgb="FFFCFCFF"/>
      </colorScale>
    </cfRule>
  </conditionalFormatting>
  <conditionalFormatting sqref="QXV16">
    <cfRule type="colorScale" priority="12844">
      <colorScale>
        <cfvo type="min"/>
        <cfvo type="max"/>
        <color rgb="FFFF7128"/>
        <color rgb="FFFFEF9C"/>
      </colorScale>
    </cfRule>
    <cfRule type="colorScale" priority="148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XX16">
    <cfRule type="cellIs" dxfId="3" priority="556" operator="equal">
      <formula>"暂停"</formula>
    </cfRule>
    <cfRule type="cellIs" dxfId="2" priority="2604" operator="equal">
      <formula>"上调"</formula>
    </cfRule>
    <cfRule type="cellIs" dxfId="1" priority="4652" operator="equal">
      <formula>"下调"</formula>
    </cfRule>
    <cfRule type="cellIs" dxfId="0" priority="6700" operator="equal">
      <formula>"不变"</formula>
    </cfRule>
    <cfRule type="iconSet" priority="8748">
      <iconSet iconSet="3Arrows">
        <cfvo type="percent" val="0"/>
        <cfvo type="percent" val="33"/>
        <cfvo type="percent" val="67"/>
      </iconSet>
    </cfRule>
  </conditionalFormatting>
  <conditionalFormatting sqref="QYB16">
    <cfRule type="colorScale" priority="10796">
      <colorScale>
        <cfvo type="min"/>
        <cfvo type="max"/>
        <color rgb="FF63BE7B"/>
        <color rgb="FFFCFCFF"/>
      </colorScale>
    </cfRule>
  </conditionalFormatting>
  <conditionalFormatting sqref="QYD16">
    <cfRule type="colorScale" priority="12843">
      <colorScale>
        <cfvo type="min"/>
        <cfvo type="max"/>
        <color rgb="FFFF7128"/>
        <color rgb="FFFFEF9C"/>
      </colorScale>
    </cfRule>
    <cfRule type="colorScale" priority="148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YF16">
    <cfRule type="cellIs" dxfId="3" priority="555" operator="equal">
      <formula>"暂停"</formula>
    </cfRule>
    <cfRule type="cellIs" dxfId="2" priority="2603" operator="equal">
      <formula>"上调"</formula>
    </cfRule>
    <cfRule type="cellIs" dxfId="1" priority="4651" operator="equal">
      <formula>"下调"</formula>
    </cfRule>
    <cfRule type="cellIs" dxfId="0" priority="6699" operator="equal">
      <formula>"不变"</formula>
    </cfRule>
    <cfRule type="iconSet" priority="8747">
      <iconSet iconSet="3Arrows">
        <cfvo type="percent" val="0"/>
        <cfvo type="percent" val="33"/>
        <cfvo type="percent" val="67"/>
      </iconSet>
    </cfRule>
  </conditionalFormatting>
  <conditionalFormatting sqref="QYJ16">
    <cfRule type="colorScale" priority="10795">
      <colorScale>
        <cfvo type="min"/>
        <cfvo type="max"/>
        <color rgb="FF63BE7B"/>
        <color rgb="FFFCFCFF"/>
      </colorScale>
    </cfRule>
  </conditionalFormatting>
  <conditionalFormatting sqref="QYL16">
    <cfRule type="colorScale" priority="12842">
      <colorScale>
        <cfvo type="min"/>
        <cfvo type="max"/>
        <color rgb="FFFF7128"/>
        <color rgb="FFFFEF9C"/>
      </colorScale>
    </cfRule>
    <cfRule type="colorScale" priority="14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YN16">
    <cfRule type="cellIs" dxfId="3" priority="554" operator="equal">
      <formula>"暂停"</formula>
    </cfRule>
    <cfRule type="cellIs" dxfId="2" priority="2602" operator="equal">
      <formula>"上调"</formula>
    </cfRule>
    <cfRule type="cellIs" dxfId="1" priority="4650" operator="equal">
      <formula>"下调"</formula>
    </cfRule>
    <cfRule type="cellIs" dxfId="0" priority="6698" operator="equal">
      <formula>"不变"</formula>
    </cfRule>
    <cfRule type="iconSet" priority="8746">
      <iconSet iconSet="3Arrows">
        <cfvo type="percent" val="0"/>
        <cfvo type="percent" val="33"/>
        <cfvo type="percent" val="67"/>
      </iconSet>
    </cfRule>
  </conditionalFormatting>
  <conditionalFormatting sqref="QYR16">
    <cfRule type="colorScale" priority="10794">
      <colorScale>
        <cfvo type="min"/>
        <cfvo type="max"/>
        <color rgb="FF63BE7B"/>
        <color rgb="FFFCFCFF"/>
      </colorScale>
    </cfRule>
  </conditionalFormatting>
  <conditionalFormatting sqref="QYT16">
    <cfRule type="colorScale" priority="12841">
      <colorScale>
        <cfvo type="min"/>
        <cfvo type="max"/>
        <color rgb="FFFF7128"/>
        <color rgb="FFFFEF9C"/>
      </colorScale>
    </cfRule>
    <cfRule type="colorScale" priority="14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YV16">
    <cfRule type="cellIs" dxfId="3" priority="553" operator="equal">
      <formula>"暂停"</formula>
    </cfRule>
    <cfRule type="cellIs" dxfId="2" priority="2601" operator="equal">
      <formula>"上调"</formula>
    </cfRule>
    <cfRule type="cellIs" dxfId="1" priority="4649" operator="equal">
      <formula>"下调"</formula>
    </cfRule>
    <cfRule type="cellIs" dxfId="0" priority="6697" operator="equal">
      <formula>"不变"</formula>
    </cfRule>
    <cfRule type="iconSet" priority="8745">
      <iconSet iconSet="3Arrows">
        <cfvo type="percent" val="0"/>
        <cfvo type="percent" val="33"/>
        <cfvo type="percent" val="67"/>
      </iconSet>
    </cfRule>
  </conditionalFormatting>
  <conditionalFormatting sqref="QYZ16">
    <cfRule type="colorScale" priority="10793">
      <colorScale>
        <cfvo type="min"/>
        <cfvo type="max"/>
        <color rgb="FF63BE7B"/>
        <color rgb="FFFCFCFF"/>
      </colorScale>
    </cfRule>
  </conditionalFormatting>
  <conditionalFormatting sqref="QZB16">
    <cfRule type="colorScale" priority="12840">
      <colorScale>
        <cfvo type="min"/>
        <cfvo type="max"/>
        <color rgb="FFFF7128"/>
        <color rgb="FFFFEF9C"/>
      </colorScale>
    </cfRule>
    <cfRule type="colorScale" priority="148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ZD16">
    <cfRule type="cellIs" dxfId="3" priority="552" operator="equal">
      <formula>"暂停"</formula>
    </cfRule>
    <cfRule type="cellIs" dxfId="2" priority="2600" operator="equal">
      <formula>"上调"</formula>
    </cfRule>
    <cfRule type="cellIs" dxfId="1" priority="4648" operator="equal">
      <formula>"下调"</formula>
    </cfRule>
    <cfRule type="cellIs" dxfId="0" priority="6696" operator="equal">
      <formula>"不变"</formula>
    </cfRule>
    <cfRule type="iconSet" priority="8744">
      <iconSet iconSet="3Arrows">
        <cfvo type="percent" val="0"/>
        <cfvo type="percent" val="33"/>
        <cfvo type="percent" val="67"/>
      </iconSet>
    </cfRule>
  </conditionalFormatting>
  <conditionalFormatting sqref="QZH16">
    <cfRule type="colorScale" priority="10792">
      <colorScale>
        <cfvo type="min"/>
        <cfvo type="max"/>
        <color rgb="FF63BE7B"/>
        <color rgb="FFFCFCFF"/>
      </colorScale>
    </cfRule>
  </conditionalFormatting>
  <conditionalFormatting sqref="QZJ16">
    <cfRule type="colorScale" priority="12839">
      <colorScale>
        <cfvo type="min"/>
        <cfvo type="max"/>
        <color rgb="FFFF7128"/>
        <color rgb="FFFFEF9C"/>
      </colorScale>
    </cfRule>
    <cfRule type="colorScale" priority="14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ZL16">
    <cfRule type="cellIs" dxfId="3" priority="551" operator="equal">
      <formula>"暂停"</formula>
    </cfRule>
    <cfRule type="cellIs" dxfId="2" priority="2599" operator="equal">
      <formula>"上调"</formula>
    </cfRule>
    <cfRule type="cellIs" dxfId="1" priority="4647" operator="equal">
      <formula>"下调"</formula>
    </cfRule>
    <cfRule type="cellIs" dxfId="0" priority="6695" operator="equal">
      <formula>"不变"</formula>
    </cfRule>
    <cfRule type="iconSet" priority="8743">
      <iconSet iconSet="3Arrows">
        <cfvo type="percent" val="0"/>
        <cfvo type="percent" val="33"/>
        <cfvo type="percent" val="67"/>
      </iconSet>
    </cfRule>
  </conditionalFormatting>
  <conditionalFormatting sqref="QZP16">
    <cfRule type="colorScale" priority="10791">
      <colorScale>
        <cfvo type="min"/>
        <cfvo type="max"/>
        <color rgb="FF63BE7B"/>
        <color rgb="FFFCFCFF"/>
      </colorScale>
    </cfRule>
  </conditionalFormatting>
  <conditionalFormatting sqref="QZR16">
    <cfRule type="colorScale" priority="12838">
      <colorScale>
        <cfvo type="min"/>
        <cfvo type="max"/>
        <color rgb="FFFF7128"/>
        <color rgb="FFFFEF9C"/>
      </colorScale>
    </cfRule>
    <cfRule type="colorScale" priority="148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ZT16">
    <cfRule type="cellIs" dxfId="3" priority="550" operator="equal">
      <formula>"暂停"</formula>
    </cfRule>
    <cfRule type="cellIs" dxfId="2" priority="2598" operator="equal">
      <formula>"上调"</formula>
    </cfRule>
    <cfRule type="cellIs" dxfId="1" priority="4646" operator="equal">
      <formula>"下调"</formula>
    </cfRule>
    <cfRule type="cellIs" dxfId="0" priority="6694" operator="equal">
      <formula>"不变"</formula>
    </cfRule>
    <cfRule type="iconSet" priority="8742">
      <iconSet iconSet="3Arrows">
        <cfvo type="percent" val="0"/>
        <cfvo type="percent" val="33"/>
        <cfvo type="percent" val="67"/>
      </iconSet>
    </cfRule>
  </conditionalFormatting>
  <conditionalFormatting sqref="QZX16">
    <cfRule type="colorScale" priority="10790">
      <colorScale>
        <cfvo type="min"/>
        <cfvo type="max"/>
        <color rgb="FF63BE7B"/>
        <color rgb="FFFCFCFF"/>
      </colorScale>
    </cfRule>
  </conditionalFormatting>
  <conditionalFormatting sqref="QZZ16">
    <cfRule type="colorScale" priority="12837">
      <colorScale>
        <cfvo type="min"/>
        <cfvo type="max"/>
        <color rgb="FFFF7128"/>
        <color rgb="FFFFEF9C"/>
      </colorScale>
    </cfRule>
    <cfRule type="colorScale" priority="148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AB16">
    <cfRule type="cellIs" dxfId="3" priority="549" operator="equal">
      <formula>"暂停"</formula>
    </cfRule>
    <cfRule type="cellIs" dxfId="2" priority="2597" operator="equal">
      <formula>"上调"</formula>
    </cfRule>
    <cfRule type="cellIs" dxfId="1" priority="4645" operator="equal">
      <formula>"下调"</formula>
    </cfRule>
    <cfRule type="cellIs" dxfId="0" priority="6693" operator="equal">
      <formula>"不变"</formula>
    </cfRule>
    <cfRule type="iconSet" priority="8741">
      <iconSet iconSet="3Arrows">
        <cfvo type="percent" val="0"/>
        <cfvo type="percent" val="33"/>
        <cfvo type="percent" val="67"/>
      </iconSet>
    </cfRule>
  </conditionalFormatting>
  <conditionalFormatting sqref="RAF16">
    <cfRule type="colorScale" priority="10789">
      <colorScale>
        <cfvo type="min"/>
        <cfvo type="max"/>
        <color rgb="FF63BE7B"/>
        <color rgb="FFFCFCFF"/>
      </colorScale>
    </cfRule>
  </conditionalFormatting>
  <conditionalFormatting sqref="RAH16">
    <cfRule type="colorScale" priority="12836">
      <colorScale>
        <cfvo type="min"/>
        <cfvo type="max"/>
        <color rgb="FFFF7128"/>
        <color rgb="FFFFEF9C"/>
      </colorScale>
    </cfRule>
    <cfRule type="colorScale" priority="14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AJ16">
    <cfRule type="cellIs" dxfId="3" priority="548" operator="equal">
      <formula>"暂停"</formula>
    </cfRule>
    <cfRule type="cellIs" dxfId="2" priority="2596" operator="equal">
      <formula>"上调"</formula>
    </cfRule>
    <cfRule type="cellIs" dxfId="1" priority="4644" operator="equal">
      <formula>"下调"</formula>
    </cfRule>
    <cfRule type="cellIs" dxfId="0" priority="6692" operator="equal">
      <formula>"不变"</formula>
    </cfRule>
    <cfRule type="iconSet" priority="8740">
      <iconSet iconSet="3Arrows">
        <cfvo type="percent" val="0"/>
        <cfvo type="percent" val="33"/>
        <cfvo type="percent" val="67"/>
      </iconSet>
    </cfRule>
  </conditionalFormatting>
  <conditionalFormatting sqref="RAN16">
    <cfRule type="colorScale" priority="10788">
      <colorScale>
        <cfvo type="min"/>
        <cfvo type="max"/>
        <color rgb="FF63BE7B"/>
        <color rgb="FFFCFCFF"/>
      </colorScale>
    </cfRule>
  </conditionalFormatting>
  <conditionalFormatting sqref="RAP16">
    <cfRule type="colorScale" priority="12835">
      <colorScale>
        <cfvo type="min"/>
        <cfvo type="max"/>
        <color rgb="FFFF7128"/>
        <color rgb="FFFFEF9C"/>
      </colorScale>
    </cfRule>
    <cfRule type="colorScale" priority="148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AR16">
    <cfRule type="cellIs" dxfId="3" priority="547" operator="equal">
      <formula>"暂停"</formula>
    </cfRule>
    <cfRule type="cellIs" dxfId="2" priority="2595" operator="equal">
      <formula>"上调"</formula>
    </cfRule>
    <cfRule type="cellIs" dxfId="1" priority="4643" operator="equal">
      <formula>"下调"</formula>
    </cfRule>
    <cfRule type="cellIs" dxfId="0" priority="6691" operator="equal">
      <formula>"不变"</formula>
    </cfRule>
    <cfRule type="iconSet" priority="8739">
      <iconSet iconSet="3Arrows">
        <cfvo type="percent" val="0"/>
        <cfvo type="percent" val="33"/>
        <cfvo type="percent" val="67"/>
      </iconSet>
    </cfRule>
  </conditionalFormatting>
  <conditionalFormatting sqref="RAV16">
    <cfRule type="colorScale" priority="10787">
      <colorScale>
        <cfvo type="min"/>
        <cfvo type="max"/>
        <color rgb="FF63BE7B"/>
        <color rgb="FFFCFCFF"/>
      </colorScale>
    </cfRule>
  </conditionalFormatting>
  <conditionalFormatting sqref="RAX16">
    <cfRule type="colorScale" priority="12834">
      <colorScale>
        <cfvo type="min"/>
        <cfvo type="max"/>
        <color rgb="FFFF7128"/>
        <color rgb="FFFFEF9C"/>
      </colorScale>
    </cfRule>
    <cfRule type="colorScale" priority="148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AZ16">
    <cfRule type="cellIs" dxfId="3" priority="546" operator="equal">
      <formula>"暂停"</formula>
    </cfRule>
    <cfRule type="cellIs" dxfId="2" priority="2594" operator="equal">
      <formula>"上调"</formula>
    </cfRule>
    <cfRule type="cellIs" dxfId="1" priority="4642" operator="equal">
      <formula>"下调"</formula>
    </cfRule>
    <cfRule type="cellIs" dxfId="0" priority="6690" operator="equal">
      <formula>"不变"</formula>
    </cfRule>
    <cfRule type="iconSet" priority="8738">
      <iconSet iconSet="3Arrows">
        <cfvo type="percent" val="0"/>
        <cfvo type="percent" val="33"/>
        <cfvo type="percent" val="67"/>
      </iconSet>
    </cfRule>
  </conditionalFormatting>
  <conditionalFormatting sqref="RBD16">
    <cfRule type="colorScale" priority="10786">
      <colorScale>
        <cfvo type="min"/>
        <cfvo type="max"/>
        <color rgb="FF63BE7B"/>
        <color rgb="FFFCFCFF"/>
      </colorScale>
    </cfRule>
  </conditionalFormatting>
  <conditionalFormatting sqref="RBF16">
    <cfRule type="colorScale" priority="12833">
      <colorScale>
        <cfvo type="min"/>
        <cfvo type="max"/>
        <color rgb="FFFF7128"/>
        <color rgb="FFFFEF9C"/>
      </colorScale>
    </cfRule>
    <cfRule type="colorScale" priority="14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BH16">
    <cfRule type="cellIs" dxfId="3" priority="545" operator="equal">
      <formula>"暂停"</formula>
    </cfRule>
    <cfRule type="cellIs" dxfId="2" priority="2593" operator="equal">
      <formula>"上调"</formula>
    </cfRule>
    <cfRule type="cellIs" dxfId="1" priority="4641" operator="equal">
      <formula>"下调"</formula>
    </cfRule>
    <cfRule type="cellIs" dxfId="0" priority="6689" operator="equal">
      <formula>"不变"</formula>
    </cfRule>
    <cfRule type="iconSet" priority="8737">
      <iconSet iconSet="3Arrows">
        <cfvo type="percent" val="0"/>
        <cfvo type="percent" val="33"/>
        <cfvo type="percent" val="67"/>
      </iconSet>
    </cfRule>
  </conditionalFormatting>
  <conditionalFormatting sqref="RBL16">
    <cfRule type="colorScale" priority="10785">
      <colorScale>
        <cfvo type="min"/>
        <cfvo type="max"/>
        <color rgb="FF63BE7B"/>
        <color rgb="FFFCFCFF"/>
      </colorScale>
    </cfRule>
  </conditionalFormatting>
  <conditionalFormatting sqref="RBN16">
    <cfRule type="colorScale" priority="12832">
      <colorScale>
        <cfvo type="min"/>
        <cfvo type="max"/>
        <color rgb="FFFF7128"/>
        <color rgb="FFFFEF9C"/>
      </colorScale>
    </cfRule>
    <cfRule type="colorScale" priority="148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BP16">
    <cfRule type="cellIs" dxfId="3" priority="544" operator="equal">
      <formula>"暂停"</formula>
    </cfRule>
    <cfRule type="cellIs" dxfId="2" priority="2592" operator="equal">
      <formula>"上调"</formula>
    </cfRule>
    <cfRule type="cellIs" dxfId="1" priority="4640" operator="equal">
      <formula>"下调"</formula>
    </cfRule>
    <cfRule type="cellIs" dxfId="0" priority="6688" operator="equal">
      <formula>"不变"</formula>
    </cfRule>
    <cfRule type="iconSet" priority="8736">
      <iconSet iconSet="3Arrows">
        <cfvo type="percent" val="0"/>
        <cfvo type="percent" val="33"/>
        <cfvo type="percent" val="67"/>
      </iconSet>
    </cfRule>
  </conditionalFormatting>
  <conditionalFormatting sqref="RBT16">
    <cfRule type="colorScale" priority="10784">
      <colorScale>
        <cfvo type="min"/>
        <cfvo type="max"/>
        <color rgb="FF63BE7B"/>
        <color rgb="FFFCFCFF"/>
      </colorScale>
    </cfRule>
  </conditionalFormatting>
  <conditionalFormatting sqref="RBV16">
    <cfRule type="colorScale" priority="12831">
      <colorScale>
        <cfvo type="min"/>
        <cfvo type="max"/>
        <color rgb="FFFF7128"/>
        <color rgb="FFFFEF9C"/>
      </colorScale>
    </cfRule>
    <cfRule type="colorScale" priority="148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BX16">
    <cfRule type="cellIs" dxfId="3" priority="543" operator="equal">
      <formula>"暂停"</formula>
    </cfRule>
    <cfRule type="cellIs" dxfId="2" priority="2591" operator="equal">
      <formula>"上调"</formula>
    </cfRule>
    <cfRule type="cellIs" dxfId="1" priority="4639" operator="equal">
      <formula>"下调"</formula>
    </cfRule>
    <cfRule type="cellIs" dxfId="0" priority="6687" operator="equal">
      <formula>"不变"</formula>
    </cfRule>
    <cfRule type="iconSet" priority="8735">
      <iconSet iconSet="3Arrows">
        <cfvo type="percent" val="0"/>
        <cfvo type="percent" val="33"/>
        <cfvo type="percent" val="67"/>
      </iconSet>
    </cfRule>
  </conditionalFormatting>
  <conditionalFormatting sqref="RCB16">
    <cfRule type="colorScale" priority="10783">
      <colorScale>
        <cfvo type="min"/>
        <cfvo type="max"/>
        <color rgb="FF63BE7B"/>
        <color rgb="FFFCFCFF"/>
      </colorScale>
    </cfRule>
  </conditionalFormatting>
  <conditionalFormatting sqref="RCD16">
    <cfRule type="colorScale" priority="12830">
      <colorScale>
        <cfvo type="min"/>
        <cfvo type="max"/>
        <color rgb="FFFF7128"/>
        <color rgb="FFFFEF9C"/>
      </colorScale>
    </cfRule>
    <cfRule type="colorScale" priority="14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CF16">
    <cfRule type="cellIs" dxfId="3" priority="542" operator="equal">
      <formula>"暂停"</formula>
    </cfRule>
    <cfRule type="cellIs" dxfId="2" priority="2590" operator="equal">
      <formula>"上调"</formula>
    </cfRule>
    <cfRule type="cellIs" dxfId="1" priority="4638" operator="equal">
      <formula>"下调"</formula>
    </cfRule>
    <cfRule type="cellIs" dxfId="0" priority="6686" operator="equal">
      <formula>"不变"</formula>
    </cfRule>
    <cfRule type="iconSet" priority="8734">
      <iconSet iconSet="3Arrows">
        <cfvo type="percent" val="0"/>
        <cfvo type="percent" val="33"/>
        <cfvo type="percent" val="67"/>
      </iconSet>
    </cfRule>
  </conditionalFormatting>
  <conditionalFormatting sqref="RCJ16">
    <cfRule type="colorScale" priority="10782">
      <colorScale>
        <cfvo type="min"/>
        <cfvo type="max"/>
        <color rgb="FF63BE7B"/>
        <color rgb="FFFCFCFF"/>
      </colorScale>
    </cfRule>
  </conditionalFormatting>
  <conditionalFormatting sqref="RCL16">
    <cfRule type="colorScale" priority="12829">
      <colorScale>
        <cfvo type="min"/>
        <cfvo type="max"/>
        <color rgb="FFFF7128"/>
        <color rgb="FFFFEF9C"/>
      </colorScale>
    </cfRule>
    <cfRule type="colorScale" priority="148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CN16">
    <cfRule type="cellIs" dxfId="3" priority="541" operator="equal">
      <formula>"暂停"</formula>
    </cfRule>
    <cfRule type="cellIs" dxfId="2" priority="2589" operator="equal">
      <formula>"上调"</formula>
    </cfRule>
    <cfRule type="cellIs" dxfId="1" priority="4637" operator="equal">
      <formula>"下调"</formula>
    </cfRule>
    <cfRule type="cellIs" dxfId="0" priority="6685" operator="equal">
      <formula>"不变"</formula>
    </cfRule>
    <cfRule type="iconSet" priority="8733">
      <iconSet iconSet="3Arrows">
        <cfvo type="percent" val="0"/>
        <cfvo type="percent" val="33"/>
        <cfvo type="percent" val="67"/>
      </iconSet>
    </cfRule>
  </conditionalFormatting>
  <conditionalFormatting sqref="RCR16">
    <cfRule type="colorScale" priority="10781">
      <colorScale>
        <cfvo type="min"/>
        <cfvo type="max"/>
        <color rgb="FF63BE7B"/>
        <color rgb="FFFCFCFF"/>
      </colorScale>
    </cfRule>
  </conditionalFormatting>
  <conditionalFormatting sqref="RCT16">
    <cfRule type="colorScale" priority="12828">
      <colorScale>
        <cfvo type="min"/>
        <cfvo type="max"/>
        <color rgb="FFFF7128"/>
        <color rgb="FFFFEF9C"/>
      </colorScale>
    </cfRule>
    <cfRule type="colorScale" priority="148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CV16">
    <cfRule type="cellIs" dxfId="3" priority="540" operator="equal">
      <formula>"暂停"</formula>
    </cfRule>
    <cfRule type="cellIs" dxfId="2" priority="2588" operator="equal">
      <formula>"上调"</formula>
    </cfRule>
    <cfRule type="cellIs" dxfId="1" priority="4636" operator="equal">
      <formula>"下调"</formula>
    </cfRule>
    <cfRule type="cellIs" dxfId="0" priority="6684" operator="equal">
      <formula>"不变"</formula>
    </cfRule>
    <cfRule type="iconSet" priority="8732">
      <iconSet iconSet="3Arrows">
        <cfvo type="percent" val="0"/>
        <cfvo type="percent" val="33"/>
        <cfvo type="percent" val="67"/>
      </iconSet>
    </cfRule>
  </conditionalFormatting>
  <conditionalFormatting sqref="RCZ16">
    <cfRule type="colorScale" priority="10780">
      <colorScale>
        <cfvo type="min"/>
        <cfvo type="max"/>
        <color rgb="FF63BE7B"/>
        <color rgb="FFFCFCFF"/>
      </colorScale>
    </cfRule>
  </conditionalFormatting>
  <conditionalFormatting sqref="RDB16">
    <cfRule type="colorScale" priority="12827">
      <colorScale>
        <cfvo type="min"/>
        <cfvo type="max"/>
        <color rgb="FFFF7128"/>
        <color rgb="FFFFEF9C"/>
      </colorScale>
    </cfRule>
    <cfRule type="colorScale" priority="148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DD16">
    <cfRule type="cellIs" dxfId="3" priority="539" operator="equal">
      <formula>"暂停"</formula>
    </cfRule>
    <cfRule type="cellIs" dxfId="2" priority="2587" operator="equal">
      <formula>"上调"</formula>
    </cfRule>
    <cfRule type="cellIs" dxfId="1" priority="4635" operator="equal">
      <formula>"下调"</formula>
    </cfRule>
    <cfRule type="cellIs" dxfId="0" priority="6683" operator="equal">
      <formula>"不变"</formula>
    </cfRule>
    <cfRule type="iconSet" priority="8731">
      <iconSet iconSet="3Arrows">
        <cfvo type="percent" val="0"/>
        <cfvo type="percent" val="33"/>
        <cfvo type="percent" val="67"/>
      </iconSet>
    </cfRule>
  </conditionalFormatting>
  <conditionalFormatting sqref="RDH16">
    <cfRule type="colorScale" priority="10779">
      <colorScale>
        <cfvo type="min"/>
        <cfvo type="max"/>
        <color rgb="FF63BE7B"/>
        <color rgb="FFFCFCFF"/>
      </colorScale>
    </cfRule>
  </conditionalFormatting>
  <conditionalFormatting sqref="RDJ16">
    <cfRule type="colorScale" priority="12826">
      <colorScale>
        <cfvo type="min"/>
        <cfvo type="max"/>
        <color rgb="FFFF7128"/>
        <color rgb="FFFFEF9C"/>
      </colorScale>
    </cfRule>
    <cfRule type="colorScale" priority="148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DL16">
    <cfRule type="cellIs" dxfId="3" priority="538" operator="equal">
      <formula>"暂停"</formula>
    </cfRule>
    <cfRule type="cellIs" dxfId="2" priority="2586" operator="equal">
      <formula>"上调"</formula>
    </cfRule>
    <cfRule type="cellIs" dxfId="1" priority="4634" operator="equal">
      <formula>"下调"</formula>
    </cfRule>
    <cfRule type="cellIs" dxfId="0" priority="6682" operator="equal">
      <formula>"不变"</formula>
    </cfRule>
    <cfRule type="iconSet" priority="8730">
      <iconSet iconSet="3Arrows">
        <cfvo type="percent" val="0"/>
        <cfvo type="percent" val="33"/>
        <cfvo type="percent" val="67"/>
      </iconSet>
    </cfRule>
  </conditionalFormatting>
  <conditionalFormatting sqref="RDP16">
    <cfRule type="colorScale" priority="10778">
      <colorScale>
        <cfvo type="min"/>
        <cfvo type="max"/>
        <color rgb="FF63BE7B"/>
        <color rgb="FFFCFCFF"/>
      </colorScale>
    </cfRule>
  </conditionalFormatting>
  <conditionalFormatting sqref="RDR16">
    <cfRule type="colorScale" priority="12825">
      <colorScale>
        <cfvo type="min"/>
        <cfvo type="max"/>
        <color rgb="FFFF7128"/>
        <color rgb="FFFFEF9C"/>
      </colorScale>
    </cfRule>
    <cfRule type="colorScale" priority="148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DT16">
    <cfRule type="cellIs" dxfId="3" priority="537" operator="equal">
      <formula>"暂停"</formula>
    </cfRule>
    <cfRule type="cellIs" dxfId="2" priority="2585" operator="equal">
      <formula>"上调"</formula>
    </cfRule>
    <cfRule type="cellIs" dxfId="1" priority="4633" operator="equal">
      <formula>"下调"</formula>
    </cfRule>
    <cfRule type="cellIs" dxfId="0" priority="6681" operator="equal">
      <formula>"不变"</formula>
    </cfRule>
    <cfRule type="iconSet" priority="8729">
      <iconSet iconSet="3Arrows">
        <cfvo type="percent" val="0"/>
        <cfvo type="percent" val="33"/>
        <cfvo type="percent" val="67"/>
      </iconSet>
    </cfRule>
  </conditionalFormatting>
  <conditionalFormatting sqref="RDX16">
    <cfRule type="colorScale" priority="10777">
      <colorScale>
        <cfvo type="min"/>
        <cfvo type="max"/>
        <color rgb="FF63BE7B"/>
        <color rgb="FFFCFCFF"/>
      </colorScale>
    </cfRule>
  </conditionalFormatting>
  <conditionalFormatting sqref="RDZ16">
    <cfRule type="colorScale" priority="12824">
      <colorScale>
        <cfvo type="min"/>
        <cfvo type="max"/>
        <color rgb="FFFF7128"/>
        <color rgb="FFFFEF9C"/>
      </colorScale>
    </cfRule>
    <cfRule type="colorScale" priority="148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EB16">
    <cfRule type="cellIs" dxfId="3" priority="536" operator="equal">
      <formula>"暂停"</formula>
    </cfRule>
    <cfRule type="cellIs" dxfId="2" priority="2584" operator="equal">
      <formula>"上调"</formula>
    </cfRule>
    <cfRule type="cellIs" dxfId="1" priority="4632" operator="equal">
      <formula>"下调"</formula>
    </cfRule>
    <cfRule type="cellIs" dxfId="0" priority="6680" operator="equal">
      <formula>"不变"</formula>
    </cfRule>
    <cfRule type="iconSet" priority="8728">
      <iconSet iconSet="3Arrows">
        <cfvo type="percent" val="0"/>
        <cfvo type="percent" val="33"/>
        <cfvo type="percent" val="67"/>
      </iconSet>
    </cfRule>
  </conditionalFormatting>
  <conditionalFormatting sqref="REF16">
    <cfRule type="colorScale" priority="10776">
      <colorScale>
        <cfvo type="min"/>
        <cfvo type="max"/>
        <color rgb="FF63BE7B"/>
        <color rgb="FFFCFCFF"/>
      </colorScale>
    </cfRule>
  </conditionalFormatting>
  <conditionalFormatting sqref="REH16">
    <cfRule type="colorScale" priority="12823">
      <colorScale>
        <cfvo type="min"/>
        <cfvo type="max"/>
        <color rgb="FFFF7128"/>
        <color rgb="FFFFEF9C"/>
      </colorScale>
    </cfRule>
    <cfRule type="colorScale" priority="148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EJ16">
    <cfRule type="cellIs" dxfId="3" priority="535" operator="equal">
      <formula>"暂停"</formula>
    </cfRule>
    <cfRule type="cellIs" dxfId="2" priority="2583" operator="equal">
      <formula>"上调"</formula>
    </cfRule>
    <cfRule type="cellIs" dxfId="1" priority="4631" operator="equal">
      <formula>"下调"</formula>
    </cfRule>
    <cfRule type="cellIs" dxfId="0" priority="6679" operator="equal">
      <formula>"不变"</formula>
    </cfRule>
    <cfRule type="iconSet" priority="8727">
      <iconSet iconSet="3Arrows">
        <cfvo type="percent" val="0"/>
        <cfvo type="percent" val="33"/>
        <cfvo type="percent" val="67"/>
      </iconSet>
    </cfRule>
  </conditionalFormatting>
  <conditionalFormatting sqref="REN16">
    <cfRule type="colorScale" priority="10775">
      <colorScale>
        <cfvo type="min"/>
        <cfvo type="max"/>
        <color rgb="FF63BE7B"/>
        <color rgb="FFFCFCFF"/>
      </colorScale>
    </cfRule>
  </conditionalFormatting>
  <conditionalFormatting sqref="REP16">
    <cfRule type="colorScale" priority="12822">
      <colorScale>
        <cfvo type="min"/>
        <cfvo type="max"/>
        <color rgb="FFFF7128"/>
        <color rgb="FFFFEF9C"/>
      </colorScale>
    </cfRule>
    <cfRule type="colorScale" priority="148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ER16">
    <cfRule type="cellIs" dxfId="3" priority="534" operator="equal">
      <formula>"暂停"</formula>
    </cfRule>
    <cfRule type="cellIs" dxfId="2" priority="2582" operator="equal">
      <formula>"上调"</formula>
    </cfRule>
    <cfRule type="cellIs" dxfId="1" priority="4630" operator="equal">
      <formula>"下调"</formula>
    </cfRule>
    <cfRule type="cellIs" dxfId="0" priority="6678" operator="equal">
      <formula>"不变"</formula>
    </cfRule>
    <cfRule type="iconSet" priority="8726">
      <iconSet iconSet="3Arrows">
        <cfvo type="percent" val="0"/>
        <cfvo type="percent" val="33"/>
        <cfvo type="percent" val="67"/>
      </iconSet>
    </cfRule>
  </conditionalFormatting>
  <conditionalFormatting sqref="REV16">
    <cfRule type="colorScale" priority="10774">
      <colorScale>
        <cfvo type="min"/>
        <cfvo type="max"/>
        <color rgb="FF63BE7B"/>
        <color rgb="FFFCFCFF"/>
      </colorScale>
    </cfRule>
  </conditionalFormatting>
  <conditionalFormatting sqref="REX16">
    <cfRule type="colorScale" priority="12821">
      <colorScale>
        <cfvo type="min"/>
        <cfvo type="max"/>
        <color rgb="FFFF7128"/>
        <color rgb="FFFFEF9C"/>
      </colorScale>
    </cfRule>
    <cfRule type="colorScale" priority="148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EZ16">
    <cfRule type="cellIs" dxfId="3" priority="533" operator="equal">
      <formula>"暂停"</formula>
    </cfRule>
    <cfRule type="cellIs" dxfId="2" priority="2581" operator="equal">
      <formula>"上调"</formula>
    </cfRule>
    <cfRule type="cellIs" dxfId="1" priority="4629" operator="equal">
      <formula>"下调"</formula>
    </cfRule>
    <cfRule type="cellIs" dxfId="0" priority="6677" operator="equal">
      <formula>"不变"</formula>
    </cfRule>
    <cfRule type="iconSet" priority="8725">
      <iconSet iconSet="3Arrows">
        <cfvo type="percent" val="0"/>
        <cfvo type="percent" val="33"/>
        <cfvo type="percent" val="67"/>
      </iconSet>
    </cfRule>
  </conditionalFormatting>
  <conditionalFormatting sqref="RFD16">
    <cfRule type="colorScale" priority="10773">
      <colorScale>
        <cfvo type="min"/>
        <cfvo type="max"/>
        <color rgb="FF63BE7B"/>
        <color rgb="FFFCFCFF"/>
      </colorScale>
    </cfRule>
  </conditionalFormatting>
  <conditionalFormatting sqref="RFF16">
    <cfRule type="colorScale" priority="12820">
      <colorScale>
        <cfvo type="min"/>
        <cfvo type="max"/>
        <color rgb="FFFF7128"/>
        <color rgb="FFFFEF9C"/>
      </colorScale>
    </cfRule>
    <cfRule type="colorScale" priority="148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FH16">
    <cfRule type="cellIs" dxfId="3" priority="532" operator="equal">
      <formula>"暂停"</formula>
    </cfRule>
    <cfRule type="cellIs" dxfId="2" priority="2580" operator="equal">
      <formula>"上调"</formula>
    </cfRule>
    <cfRule type="cellIs" dxfId="1" priority="4628" operator="equal">
      <formula>"下调"</formula>
    </cfRule>
    <cfRule type="cellIs" dxfId="0" priority="6676" operator="equal">
      <formula>"不变"</formula>
    </cfRule>
    <cfRule type="iconSet" priority="8724">
      <iconSet iconSet="3Arrows">
        <cfvo type="percent" val="0"/>
        <cfvo type="percent" val="33"/>
        <cfvo type="percent" val="67"/>
      </iconSet>
    </cfRule>
  </conditionalFormatting>
  <conditionalFormatting sqref="RFL16">
    <cfRule type="colorScale" priority="10772">
      <colorScale>
        <cfvo type="min"/>
        <cfvo type="max"/>
        <color rgb="FF63BE7B"/>
        <color rgb="FFFCFCFF"/>
      </colorScale>
    </cfRule>
  </conditionalFormatting>
  <conditionalFormatting sqref="RFN16">
    <cfRule type="colorScale" priority="12819">
      <colorScale>
        <cfvo type="min"/>
        <cfvo type="max"/>
        <color rgb="FFFF7128"/>
        <color rgb="FFFFEF9C"/>
      </colorScale>
    </cfRule>
    <cfRule type="colorScale" priority="148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FP16">
    <cfRule type="cellIs" dxfId="3" priority="531" operator="equal">
      <formula>"暂停"</formula>
    </cfRule>
    <cfRule type="cellIs" dxfId="2" priority="2579" operator="equal">
      <formula>"上调"</formula>
    </cfRule>
    <cfRule type="cellIs" dxfId="1" priority="4627" operator="equal">
      <formula>"下调"</formula>
    </cfRule>
    <cfRule type="cellIs" dxfId="0" priority="6675" operator="equal">
      <formula>"不变"</formula>
    </cfRule>
    <cfRule type="iconSet" priority="8723">
      <iconSet iconSet="3Arrows">
        <cfvo type="percent" val="0"/>
        <cfvo type="percent" val="33"/>
        <cfvo type="percent" val="67"/>
      </iconSet>
    </cfRule>
  </conditionalFormatting>
  <conditionalFormatting sqref="RFT16">
    <cfRule type="colorScale" priority="10771">
      <colorScale>
        <cfvo type="min"/>
        <cfvo type="max"/>
        <color rgb="FF63BE7B"/>
        <color rgb="FFFCFCFF"/>
      </colorScale>
    </cfRule>
  </conditionalFormatting>
  <conditionalFormatting sqref="RFV16">
    <cfRule type="colorScale" priority="12818">
      <colorScale>
        <cfvo type="min"/>
        <cfvo type="max"/>
        <color rgb="FFFF7128"/>
        <color rgb="FFFFEF9C"/>
      </colorScale>
    </cfRule>
    <cfRule type="colorScale" priority="148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FX16">
    <cfRule type="cellIs" dxfId="3" priority="530" operator="equal">
      <formula>"暂停"</formula>
    </cfRule>
    <cfRule type="cellIs" dxfId="2" priority="2578" operator="equal">
      <formula>"上调"</formula>
    </cfRule>
    <cfRule type="cellIs" dxfId="1" priority="4626" operator="equal">
      <formula>"下调"</formula>
    </cfRule>
    <cfRule type="cellIs" dxfId="0" priority="6674" operator="equal">
      <formula>"不变"</formula>
    </cfRule>
    <cfRule type="iconSet" priority="8722">
      <iconSet iconSet="3Arrows">
        <cfvo type="percent" val="0"/>
        <cfvo type="percent" val="33"/>
        <cfvo type="percent" val="67"/>
      </iconSet>
    </cfRule>
  </conditionalFormatting>
  <conditionalFormatting sqref="RGB16">
    <cfRule type="colorScale" priority="10770">
      <colorScale>
        <cfvo type="min"/>
        <cfvo type="max"/>
        <color rgb="FF63BE7B"/>
        <color rgb="FFFCFCFF"/>
      </colorScale>
    </cfRule>
  </conditionalFormatting>
  <conditionalFormatting sqref="RGD16">
    <cfRule type="colorScale" priority="12817">
      <colorScale>
        <cfvo type="min"/>
        <cfvo type="max"/>
        <color rgb="FFFF7128"/>
        <color rgb="FFFFEF9C"/>
      </colorScale>
    </cfRule>
    <cfRule type="colorScale" priority="148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GF16">
    <cfRule type="cellIs" dxfId="3" priority="529" operator="equal">
      <formula>"暂停"</formula>
    </cfRule>
    <cfRule type="cellIs" dxfId="2" priority="2577" operator="equal">
      <formula>"上调"</formula>
    </cfRule>
    <cfRule type="cellIs" dxfId="1" priority="4625" operator="equal">
      <formula>"下调"</formula>
    </cfRule>
    <cfRule type="cellIs" dxfId="0" priority="6673" operator="equal">
      <formula>"不变"</formula>
    </cfRule>
    <cfRule type="iconSet" priority="8721">
      <iconSet iconSet="3Arrows">
        <cfvo type="percent" val="0"/>
        <cfvo type="percent" val="33"/>
        <cfvo type="percent" val="67"/>
      </iconSet>
    </cfRule>
  </conditionalFormatting>
  <conditionalFormatting sqref="RGJ16">
    <cfRule type="colorScale" priority="10769">
      <colorScale>
        <cfvo type="min"/>
        <cfvo type="max"/>
        <color rgb="FF63BE7B"/>
        <color rgb="FFFCFCFF"/>
      </colorScale>
    </cfRule>
  </conditionalFormatting>
  <conditionalFormatting sqref="RGL16">
    <cfRule type="colorScale" priority="12816">
      <colorScale>
        <cfvo type="min"/>
        <cfvo type="max"/>
        <color rgb="FFFF7128"/>
        <color rgb="FFFFEF9C"/>
      </colorScale>
    </cfRule>
    <cfRule type="colorScale" priority="148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GN16">
    <cfRule type="cellIs" dxfId="3" priority="528" operator="equal">
      <formula>"暂停"</formula>
    </cfRule>
    <cfRule type="cellIs" dxfId="2" priority="2576" operator="equal">
      <formula>"上调"</formula>
    </cfRule>
    <cfRule type="cellIs" dxfId="1" priority="4624" operator="equal">
      <formula>"下调"</formula>
    </cfRule>
    <cfRule type="cellIs" dxfId="0" priority="6672" operator="equal">
      <formula>"不变"</formula>
    </cfRule>
    <cfRule type="iconSet" priority="8720">
      <iconSet iconSet="3Arrows">
        <cfvo type="percent" val="0"/>
        <cfvo type="percent" val="33"/>
        <cfvo type="percent" val="67"/>
      </iconSet>
    </cfRule>
  </conditionalFormatting>
  <conditionalFormatting sqref="RGR16">
    <cfRule type="colorScale" priority="10768">
      <colorScale>
        <cfvo type="min"/>
        <cfvo type="max"/>
        <color rgb="FF63BE7B"/>
        <color rgb="FFFCFCFF"/>
      </colorScale>
    </cfRule>
  </conditionalFormatting>
  <conditionalFormatting sqref="RGT16">
    <cfRule type="colorScale" priority="12815">
      <colorScale>
        <cfvo type="min"/>
        <cfvo type="max"/>
        <color rgb="FFFF7128"/>
        <color rgb="FFFFEF9C"/>
      </colorScale>
    </cfRule>
    <cfRule type="colorScale" priority="148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GV16">
    <cfRule type="cellIs" dxfId="3" priority="527" operator="equal">
      <formula>"暂停"</formula>
    </cfRule>
    <cfRule type="cellIs" dxfId="2" priority="2575" operator="equal">
      <formula>"上调"</formula>
    </cfRule>
    <cfRule type="cellIs" dxfId="1" priority="4623" operator="equal">
      <formula>"下调"</formula>
    </cfRule>
    <cfRule type="cellIs" dxfId="0" priority="6671" operator="equal">
      <formula>"不变"</formula>
    </cfRule>
    <cfRule type="iconSet" priority="8719">
      <iconSet iconSet="3Arrows">
        <cfvo type="percent" val="0"/>
        <cfvo type="percent" val="33"/>
        <cfvo type="percent" val="67"/>
      </iconSet>
    </cfRule>
  </conditionalFormatting>
  <conditionalFormatting sqref="RGZ16">
    <cfRule type="colorScale" priority="10767">
      <colorScale>
        <cfvo type="min"/>
        <cfvo type="max"/>
        <color rgb="FF63BE7B"/>
        <color rgb="FFFCFCFF"/>
      </colorScale>
    </cfRule>
  </conditionalFormatting>
  <conditionalFormatting sqref="RHB16">
    <cfRule type="colorScale" priority="12814">
      <colorScale>
        <cfvo type="min"/>
        <cfvo type="max"/>
        <color rgb="FFFF7128"/>
        <color rgb="FFFFEF9C"/>
      </colorScale>
    </cfRule>
    <cfRule type="colorScale" priority="148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HD16">
    <cfRule type="cellIs" dxfId="3" priority="526" operator="equal">
      <formula>"暂停"</formula>
    </cfRule>
    <cfRule type="cellIs" dxfId="2" priority="2574" operator="equal">
      <formula>"上调"</formula>
    </cfRule>
    <cfRule type="cellIs" dxfId="1" priority="4622" operator="equal">
      <formula>"下调"</formula>
    </cfRule>
    <cfRule type="cellIs" dxfId="0" priority="6670" operator="equal">
      <formula>"不变"</formula>
    </cfRule>
    <cfRule type="iconSet" priority="8718">
      <iconSet iconSet="3Arrows">
        <cfvo type="percent" val="0"/>
        <cfvo type="percent" val="33"/>
        <cfvo type="percent" val="67"/>
      </iconSet>
    </cfRule>
  </conditionalFormatting>
  <conditionalFormatting sqref="RHH16">
    <cfRule type="colorScale" priority="10766">
      <colorScale>
        <cfvo type="min"/>
        <cfvo type="max"/>
        <color rgb="FF63BE7B"/>
        <color rgb="FFFCFCFF"/>
      </colorScale>
    </cfRule>
  </conditionalFormatting>
  <conditionalFormatting sqref="RHJ16">
    <cfRule type="colorScale" priority="12813">
      <colorScale>
        <cfvo type="min"/>
        <cfvo type="max"/>
        <color rgb="FFFF7128"/>
        <color rgb="FFFFEF9C"/>
      </colorScale>
    </cfRule>
    <cfRule type="colorScale" priority="148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HL16">
    <cfRule type="cellIs" dxfId="3" priority="525" operator="equal">
      <formula>"暂停"</formula>
    </cfRule>
    <cfRule type="cellIs" dxfId="2" priority="2573" operator="equal">
      <formula>"上调"</formula>
    </cfRule>
    <cfRule type="cellIs" dxfId="1" priority="4621" operator="equal">
      <formula>"下调"</formula>
    </cfRule>
    <cfRule type="cellIs" dxfId="0" priority="6669" operator="equal">
      <formula>"不变"</formula>
    </cfRule>
    <cfRule type="iconSet" priority="8717">
      <iconSet iconSet="3Arrows">
        <cfvo type="percent" val="0"/>
        <cfvo type="percent" val="33"/>
        <cfvo type="percent" val="67"/>
      </iconSet>
    </cfRule>
  </conditionalFormatting>
  <conditionalFormatting sqref="RHP16">
    <cfRule type="colorScale" priority="10765">
      <colorScale>
        <cfvo type="min"/>
        <cfvo type="max"/>
        <color rgb="FF63BE7B"/>
        <color rgb="FFFCFCFF"/>
      </colorScale>
    </cfRule>
  </conditionalFormatting>
  <conditionalFormatting sqref="RHR16">
    <cfRule type="colorScale" priority="12812">
      <colorScale>
        <cfvo type="min"/>
        <cfvo type="max"/>
        <color rgb="FFFF7128"/>
        <color rgb="FFFFEF9C"/>
      </colorScale>
    </cfRule>
    <cfRule type="colorScale" priority="148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HT16">
    <cfRule type="cellIs" dxfId="3" priority="524" operator="equal">
      <formula>"暂停"</formula>
    </cfRule>
    <cfRule type="cellIs" dxfId="2" priority="2572" operator="equal">
      <formula>"上调"</formula>
    </cfRule>
    <cfRule type="cellIs" dxfId="1" priority="4620" operator="equal">
      <formula>"下调"</formula>
    </cfRule>
    <cfRule type="cellIs" dxfId="0" priority="6668" operator="equal">
      <formula>"不变"</formula>
    </cfRule>
    <cfRule type="iconSet" priority="8716">
      <iconSet iconSet="3Arrows">
        <cfvo type="percent" val="0"/>
        <cfvo type="percent" val="33"/>
        <cfvo type="percent" val="67"/>
      </iconSet>
    </cfRule>
  </conditionalFormatting>
  <conditionalFormatting sqref="RHX16">
    <cfRule type="colorScale" priority="10764">
      <colorScale>
        <cfvo type="min"/>
        <cfvo type="max"/>
        <color rgb="FF63BE7B"/>
        <color rgb="FFFCFCFF"/>
      </colorScale>
    </cfRule>
  </conditionalFormatting>
  <conditionalFormatting sqref="RHZ16">
    <cfRule type="colorScale" priority="12811">
      <colorScale>
        <cfvo type="min"/>
        <cfvo type="max"/>
        <color rgb="FFFF7128"/>
        <color rgb="FFFFEF9C"/>
      </colorScale>
    </cfRule>
    <cfRule type="colorScale" priority="148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IB16">
    <cfRule type="cellIs" dxfId="3" priority="523" operator="equal">
      <formula>"暂停"</formula>
    </cfRule>
    <cfRule type="cellIs" dxfId="2" priority="2571" operator="equal">
      <formula>"上调"</formula>
    </cfRule>
    <cfRule type="cellIs" dxfId="1" priority="4619" operator="equal">
      <formula>"下调"</formula>
    </cfRule>
    <cfRule type="cellIs" dxfId="0" priority="6667" operator="equal">
      <formula>"不变"</formula>
    </cfRule>
    <cfRule type="iconSet" priority="8715">
      <iconSet iconSet="3Arrows">
        <cfvo type="percent" val="0"/>
        <cfvo type="percent" val="33"/>
        <cfvo type="percent" val="67"/>
      </iconSet>
    </cfRule>
  </conditionalFormatting>
  <conditionalFormatting sqref="RIF16">
    <cfRule type="colorScale" priority="10763">
      <colorScale>
        <cfvo type="min"/>
        <cfvo type="max"/>
        <color rgb="FF63BE7B"/>
        <color rgb="FFFCFCFF"/>
      </colorScale>
    </cfRule>
  </conditionalFormatting>
  <conditionalFormatting sqref="RIH16">
    <cfRule type="colorScale" priority="12810">
      <colorScale>
        <cfvo type="min"/>
        <cfvo type="max"/>
        <color rgb="FFFF7128"/>
        <color rgb="FFFFEF9C"/>
      </colorScale>
    </cfRule>
    <cfRule type="colorScale" priority="148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IJ16">
    <cfRule type="cellIs" dxfId="3" priority="522" operator="equal">
      <formula>"暂停"</formula>
    </cfRule>
    <cfRule type="cellIs" dxfId="2" priority="2570" operator="equal">
      <formula>"上调"</formula>
    </cfRule>
    <cfRule type="cellIs" dxfId="1" priority="4618" operator="equal">
      <formula>"下调"</formula>
    </cfRule>
    <cfRule type="cellIs" dxfId="0" priority="6666" operator="equal">
      <formula>"不变"</formula>
    </cfRule>
    <cfRule type="iconSet" priority="8714">
      <iconSet iconSet="3Arrows">
        <cfvo type="percent" val="0"/>
        <cfvo type="percent" val="33"/>
        <cfvo type="percent" val="67"/>
      </iconSet>
    </cfRule>
  </conditionalFormatting>
  <conditionalFormatting sqref="RIN16">
    <cfRule type="colorScale" priority="10762">
      <colorScale>
        <cfvo type="min"/>
        <cfvo type="max"/>
        <color rgb="FF63BE7B"/>
        <color rgb="FFFCFCFF"/>
      </colorScale>
    </cfRule>
  </conditionalFormatting>
  <conditionalFormatting sqref="RIP16">
    <cfRule type="colorScale" priority="12809">
      <colorScale>
        <cfvo type="min"/>
        <cfvo type="max"/>
        <color rgb="FFFF7128"/>
        <color rgb="FFFFEF9C"/>
      </colorScale>
    </cfRule>
    <cfRule type="colorScale" priority="148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IR16">
    <cfRule type="cellIs" dxfId="3" priority="521" operator="equal">
      <formula>"暂停"</formula>
    </cfRule>
    <cfRule type="cellIs" dxfId="2" priority="2569" operator="equal">
      <formula>"上调"</formula>
    </cfRule>
    <cfRule type="cellIs" dxfId="1" priority="4617" operator="equal">
      <formula>"下调"</formula>
    </cfRule>
    <cfRule type="cellIs" dxfId="0" priority="6665" operator="equal">
      <formula>"不变"</formula>
    </cfRule>
    <cfRule type="iconSet" priority="8713">
      <iconSet iconSet="3Arrows">
        <cfvo type="percent" val="0"/>
        <cfvo type="percent" val="33"/>
        <cfvo type="percent" val="67"/>
      </iconSet>
    </cfRule>
  </conditionalFormatting>
  <conditionalFormatting sqref="RIV16">
    <cfRule type="colorScale" priority="10761">
      <colorScale>
        <cfvo type="min"/>
        <cfvo type="max"/>
        <color rgb="FF63BE7B"/>
        <color rgb="FFFCFCFF"/>
      </colorScale>
    </cfRule>
  </conditionalFormatting>
  <conditionalFormatting sqref="RIX16">
    <cfRule type="colorScale" priority="12808">
      <colorScale>
        <cfvo type="min"/>
        <cfvo type="max"/>
        <color rgb="FFFF7128"/>
        <color rgb="FFFFEF9C"/>
      </colorScale>
    </cfRule>
    <cfRule type="colorScale" priority="148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IZ16">
    <cfRule type="cellIs" dxfId="3" priority="520" operator="equal">
      <formula>"暂停"</formula>
    </cfRule>
    <cfRule type="cellIs" dxfId="2" priority="2568" operator="equal">
      <formula>"上调"</formula>
    </cfRule>
    <cfRule type="cellIs" dxfId="1" priority="4616" operator="equal">
      <formula>"下调"</formula>
    </cfRule>
    <cfRule type="cellIs" dxfId="0" priority="6664" operator="equal">
      <formula>"不变"</formula>
    </cfRule>
    <cfRule type="iconSet" priority="8712">
      <iconSet iconSet="3Arrows">
        <cfvo type="percent" val="0"/>
        <cfvo type="percent" val="33"/>
        <cfvo type="percent" val="67"/>
      </iconSet>
    </cfRule>
  </conditionalFormatting>
  <conditionalFormatting sqref="RJD16">
    <cfRule type="colorScale" priority="10760">
      <colorScale>
        <cfvo type="min"/>
        <cfvo type="max"/>
        <color rgb="FF63BE7B"/>
        <color rgb="FFFCFCFF"/>
      </colorScale>
    </cfRule>
  </conditionalFormatting>
  <conditionalFormatting sqref="RJF16">
    <cfRule type="colorScale" priority="12807">
      <colorScale>
        <cfvo type="min"/>
        <cfvo type="max"/>
        <color rgb="FFFF7128"/>
        <color rgb="FFFFEF9C"/>
      </colorScale>
    </cfRule>
    <cfRule type="colorScale" priority="148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JH16">
    <cfRule type="cellIs" dxfId="3" priority="519" operator="equal">
      <formula>"暂停"</formula>
    </cfRule>
    <cfRule type="cellIs" dxfId="2" priority="2567" operator="equal">
      <formula>"上调"</formula>
    </cfRule>
    <cfRule type="cellIs" dxfId="1" priority="4615" operator="equal">
      <formula>"下调"</formula>
    </cfRule>
    <cfRule type="cellIs" dxfId="0" priority="6663" operator="equal">
      <formula>"不变"</formula>
    </cfRule>
    <cfRule type="iconSet" priority="8711">
      <iconSet iconSet="3Arrows">
        <cfvo type="percent" val="0"/>
        <cfvo type="percent" val="33"/>
        <cfvo type="percent" val="67"/>
      </iconSet>
    </cfRule>
  </conditionalFormatting>
  <conditionalFormatting sqref="RJL16">
    <cfRule type="colorScale" priority="10759">
      <colorScale>
        <cfvo type="min"/>
        <cfvo type="max"/>
        <color rgb="FF63BE7B"/>
        <color rgb="FFFCFCFF"/>
      </colorScale>
    </cfRule>
  </conditionalFormatting>
  <conditionalFormatting sqref="RJN16">
    <cfRule type="colorScale" priority="12806">
      <colorScale>
        <cfvo type="min"/>
        <cfvo type="max"/>
        <color rgb="FFFF7128"/>
        <color rgb="FFFFEF9C"/>
      </colorScale>
    </cfRule>
    <cfRule type="colorScale" priority="148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JP16">
    <cfRule type="cellIs" dxfId="3" priority="518" operator="equal">
      <formula>"暂停"</formula>
    </cfRule>
    <cfRule type="cellIs" dxfId="2" priority="2566" operator="equal">
      <formula>"上调"</formula>
    </cfRule>
    <cfRule type="cellIs" dxfId="1" priority="4614" operator="equal">
      <formula>"下调"</formula>
    </cfRule>
    <cfRule type="cellIs" dxfId="0" priority="6662" operator="equal">
      <formula>"不变"</formula>
    </cfRule>
    <cfRule type="iconSet" priority="8710">
      <iconSet iconSet="3Arrows">
        <cfvo type="percent" val="0"/>
        <cfvo type="percent" val="33"/>
        <cfvo type="percent" val="67"/>
      </iconSet>
    </cfRule>
  </conditionalFormatting>
  <conditionalFormatting sqref="RJT16">
    <cfRule type="colorScale" priority="10758">
      <colorScale>
        <cfvo type="min"/>
        <cfvo type="max"/>
        <color rgb="FF63BE7B"/>
        <color rgb="FFFCFCFF"/>
      </colorScale>
    </cfRule>
  </conditionalFormatting>
  <conditionalFormatting sqref="RJV16">
    <cfRule type="colorScale" priority="12805">
      <colorScale>
        <cfvo type="min"/>
        <cfvo type="max"/>
        <color rgb="FFFF7128"/>
        <color rgb="FFFFEF9C"/>
      </colorScale>
    </cfRule>
    <cfRule type="colorScale" priority="148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JX16">
    <cfRule type="cellIs" dxfId="3" priority="517" operator="equal">
      <formula>"暂停"</formula>
    </cfRule>
    <cfRule type="cellIs" dxfId="2" priority="2565" operator="equal">
      <formula>"上调"</formula>
    </cfRule>
    <cfRule type="cellIs" dxfId="1" priority="4613" operator="equal">
      <formula>"下调"</formula>
    </cfRule>
    <cfRule type="cellIs" dxfId="0" priority="6661" operator="equal">
      <formula>"不变"</formula>
    </cfRule>
    <cfRule type="iconSet" priority="8709">
      <iconSet iconSet="3Arrows">
        <cfvo type="percent" val="0"/>
        <cfvo type="percent" val="33"/>
        <cfvo type="percent" val="67"/>
      </iconSet>
    </cfRule>
  </conditionalFormatting>
  <conditionalFormatting sqref="RKB16">
    <cfRule type="colorScale" priority="10757">
      <colorScale>
        <cfvo type="min"/>
        <cfvo type="max"/>
        <color rgb="FF63BE7B"/>
        <color rgb="FFFCFCFF"/>
      </colorScale>
    </cfRule>
  </conditionalFormatting>
  <conditionalFormatting sqref="RKD16">
    <cfRule type="colorScale" priority="12804">
      <colorScale>
        <cfvo type="min"/>
        <cfvo type="max"/>
        <color rgb="FFFF7128"/>
        <color rgb="FFFFEF9C"/>
      </colorScale>
    </cfRule>
    <cfRule type="colorScale" priority="148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KF16">
    <cfRule type="cellIs" dxfId="3" priority="516" operator="equal">
      <formula>"暂停"</formula>
    </cfRule>
    <cfRule type="cellIs" dxfId="2" priority="2564" operator="equal">
      <formula>"上调"</formula>
    </cfRule>
    <cfRule type="cellIs" dxfId="1" priority="4612" operator="equal">
      <formula>"下调"</formula>
    </cfRule>
    <cfRule type="cellIs" dxfId="0" priority="6660" operator="equal">
      <formula>"不变"</formula>
    </cfRule>
    <cfRule type="iconSet" priority="8708">
      <iconSet iconSet="3Arrows">
        <cfvo type="percent" val="0"/>
        <cfvo type="percent" val="33"/>
        <cfvo type="percent" val="67"/>
      </iconSet>
    </cfRule>
  </conditionalFormatting>
  <conditionalFormatting sqref="RKJ16">
    <cfRule type="colorScale" priority="10756">
      <colorScale>
        <cfvo type="min"/>
        <cfvo type="max"/>
        <color rgb="FF63BE7B"/>
        <color rgb="FFFCFCFF"/>
      </colorScale>
    </cfRule>
  </conditionalFormatting>
  <conditionalFormatting sqref="RKL16">
    <cfRule type="colorScale" priority="12803">
      <colorScale>
        <cfvo type="min"/>
        <cfvo type="max"/>
        <color rgb="FFFF7128"/>
        <color rgb="FFFFEF9C"/>
      </colorScale>
    </cfRule>
    <cfRule type="colorScale" priority="148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KN16">
    <cfRule type="cellIs" dxfId="3" priority="515" operator="equal">
      <formula>"暂停"</formula>
    </cfRule>
    <cfRule type="cellIs" dxfId="2" priority="2563" operator="equal">
      <formula>"上调"</formula>
    </cfRule>
    <cfRule type="cellIs" dxfId="1" priority="4611" operator="equal">
      <formula>"下调"</formula>
    </cfRule>
    <cfRule type="cellIs" dxfId="0" priority="6659" operator="equal">
      <formula>"不变"</formula>
    </cfRule>
    <cfRule type="iconSet" priority="8707">
      <iconSet iconSet="3Arrows">
        <cfvo type="percent" val="0"/>
        <cfvo type="percent" val="33"/>
        <cfvo type="percent" val="67"/>
      </iconSet>
    </cfRule>
  </conditionalFormatting>
  <conditionalFormatting sqref="RKR16">
    <cfRule type="colorScale" priority="10755">
      <colorScale>
        <cfvo type="min"/>
        <cfvo type="max"/>
        <color rgb="FF63BE7B"/>
        <color rgb="FFFCFCFF"/>
      </colorScale>
    </cfRule>
  </conditionalFormatting>
  <conditionalFormatting sqref="RKT16">
    <cfRule type="colorScale" priority="12802">
      <colorScale>
        <cfvo type="min"/>
        <cfvo type="max"/>
        <color rgb="FFFF7128"/>
        <color rgb="FFFFEF9C"/>
      </colorScale>
    </cfRule>
    <cfRule type="colorScale" priority="148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KV16">
    <cfRule type="cellIs" dxfId="3" priority="514" operator="equal">
      <formula>"暂停"</formula>
    </cfRule>
    <cfRule type="cellIs" dxfId="2" priority="2562" operator="equal">
      <formula>"上调"</formula>
    </cfRule>
    <cfRule type="cellIs" dxfId="1" priority="4610" operator="equal">
      <formula>"下调"</formula>
    </cfRule>
    <cfRule type="cellIs" dxfId="0" priority="6658" operator="equal">
      <formula>"不变"</formula>
    </cfRule>
    <cfRule type="iconSet" priority="8706">
      <iconSet iconSet="3Arrows">
        <cfvo type="percent" val="0"/>
        <cfvo type="percent" val="33"/>
        <cfvo type="percent" val="67"/>
      </iconSet>
    </cfRule>
  </conditionalFormatting>
  <conditionalFormatting sqref="RKZ16">
    <cfRule type="colorScale" priority="10754">
      <colorScale>
        <cfvo type="min"/>
        <cfvo type="max"/>
        <color rgb="FF63BE7B"/>
        <color rgb="FFFCFCFF"/>
      </colorScale>
    </cfRule>
  </conditionalFormatting>
  <conditionalFormatting sqref="RLB16">
    <cfRule type="colorScale" priority="12801">
      <colorScale>
        <cfvo type="min"/>
        <cfvo type="max"/>
        <color rgb="FFFF7128"/>
        <color rgb="FFFFEF9C"/>
      </colorScale>
    </cfRule>
    <cfRule type="colorScale" priority="148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LD16">
    <cfRule type="cellIs" dxfId="3" priority="513" operator="equal">
      <formula>"暂停"</formula>
    </cfRule>
    <cfRule type="cellIs" dxfId="2" priority="2561" operator="equal">
      <formula>"上调"</formula>
    </cfRule>
    <cfRule type="cellIs" dxfId="1" priority="4609" operator="equal">
      <formula>"下调"</formula>
    </cfRule>
    <cfRule type="cellIs" dxfId="0" priority="6657" operator="equal">
      <formula>"不变"</formula>
    </cfRule>
    <cfRule type="iconSet" priority="8705">
      <iconSet iconSet="3Arrows">
        <cfvo type="percent" val="0"/>
        <cfvo type="percent" val="33"/>
        <cfvo type="percent" val="67"/>
      </iconSet>
    </cfRule>
  </conditionalFormatting>
  <conditionalFormatting sqref="RLH16">
    <cfRule type="colorScale" priority="10753">
      <colorScale>
        <cfvo type="min"/>
        <cfvo type="max"/>
        <color rgb="FF63BE7B"/>
        <color rgb="FFFCFCFF"/>
      </colorScale>
    </cfRule>
  </conditionalFormatting>
  <conditionalFormatting sqref="RLJ16">
    <cfRule type="colorScale" priority="12800">
      <colorScale>
        <cfvo type="min"/>
        <cfvo type="max"/>
        <color rgb="FFFF7128"/>
        <color rgb="FFFFEF9C"/>
      </colorScale>
    </cfRule>
    <cfRule type="colorScale" priority="148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LL16">
    <cfRule type="cellIs" dxfId="3" priority="512" operator="equal">
      <formula>"暂停"</formula>
    </cfRule>
    <cfRule type="cellIs" dxfId="2" priority="2560" operator="equal">
      <formula>"上调"</formula>
    </cfRule>
    <cfRule type="cellIs" dxfId="1" priority="4608" operator="equal">
      <formula>"下调"</formula>
    </cfRule>
    <cfRule type="cellIs" dxfId="0" priority="6656" operator="equal">
      <formula>"不变"</formula>
    </cfRule>
    <cfRule type="iconSet" priority="8704">
      <iconSet iconSet="3Arrows">
        <cfvo type="percent" val="0"/>
        <cfvo type="percent" val="33"/>
        <cfvo type="percent" val="67"/>
      </iconSet>
    </cfRule>
  </conditionalFormatting>
  <conditionalFormatting sqref="RLP16">
    <cfRule type="colorScale" priority="10752">
      <colorScale>
        <cfvo type="min"/>
        <cfvo type="max"/>
        <color rgb="FF63BE7B"/>
        <color rgb="FFFCFCFF"/>
      </colorScale>
    </cfRule>
  </conditionalFormatting>
  <conditionalFormatting sqref="RLR16">
    <cfRule type="colorScale" priority="12799">
      <colorScale>
        <cfvo type="min"/>
        <cfvo type="max"/>
        <color rgb="FFFF7128"/>
        <color rgb="FFFFEF9C"/>
      </colorScale>
    </cfRule>
    <cfRule type="colorScale" priority="148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LT16">
    <cfRule type="cellIs" dxfId="3" priority="511" operator="equal">
      <formula>"暂停"</formula>
    </cfRule>
    <cfRule type="cellIs" dxfId="2" priority="2559" operator="equal">
      <formula>"上调"</formula>
    </cfRule>
    <cfRule type="cellIs" dxfId="1" priority="4607" operator="equal">
      <formula>"下调"</formula>
    </cfRule>
    <cfRule type="cellIs" dxfId="0" priority="6655" operator="equal">
      <formula>"不变"</formula>
    </cfRule>
    <cfRule type="iconSet" priority="8703">
      <iconSet iconSet="3Arrows">
        <cfvo type="percent" val="0"/>
        <cfvo type="percent" val="33"/>
        <cfvo type="percent" val="67"/>
      </iconSet>
    </cfRule>
  </conditionalFormatting>
  <conditionalFormatting sqref="RLX16">
    <cfRule type="colorScale" priority="10751">
      <colorScale>
        <cfvo type="min"/>
        <cfvo type="max"/>
        <color rgb="FF63BE7B"/>
        <color rgb="FFFCFCFF"/>
      </colorScale>
    </cfRule>
  </conditionalFormatting>
  <conditionalFormatting sqref="RLZ16">
    <cfRule type="colorScale" priority="12798">
      <colorScale>
        <cfvo type="min"/>
        <cfvo type="max"/>
        <color rgb="FFFF7128"/>
        <color rgb="FFFFEF9C"/>
      </colorScale>
    </cfRule>
    <cfRule type="colorScale" priority="148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MB16">
    <cfRule type="cellIs" dxfId="3" priority="510" operator="equal">
      <formula>"暂停"</formula>
    </cfRule>
    <cfRule type="cellIs" dxfId="2" priority="2558" operator="equal">
      <formula>"上调"</formula>
    </cfRule>
    <cfRule type="cellIs" dxfId="1" priority="4606" operator="equal">
      <formula>"下调"</formula>
    </cfRule>
    <cfRule type="cellIs" dxfId="0" priority="6654" operator="equal">
      <formula>"不变"</formula>
    </cfRule>
    <cfRule type="iconSet" priority="8702">
      <iconSet iconSet="3Arrows">
        <cfvo type="percent" val="0"/>
        <cfvo type="percent" val="33"/>
        <cfvo type="percent" val="67"/>
      </iconSet>
    </cfRule>
  </conditionalFormatting>
  <conditionalFormatting sqref="RMF16">
    <cfRule type="colorScale" priority="10750">
      <colorScale>
        <cfvo type="min"/>
        <cfvo type="max"/>
        <color rgb="FF63BE7B"/>
        <color rgb="FFFCFCFF"/>
      </colorScale>
    </cfRule>
  </conditionalFormatting>
  <conditionalFormatting sqref="RMH16">
    <cfRule type="colorScale" priority="12797">
      <colorScale>
        <cfvo type="min"/>
        <cfvo type="max"/>
        <color rgb="FFFF7128"/>
        <color rgb="FFFFEF9C"/>
      </colorScale>
    </cfRule>
    <cfRule type="colorScale" priority="148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MJ16">
    <cfRule type="cellIs" dxfId="3" priority="509" operator="equal">
      <formula>"暂停"</formula>
    </cfRule>
    <cfRule type="cellIs" dxfId="2" priority="2557" operator="equal">
      <formula>"上调"</formula>
    </cfRule>
    <cfRule type="cellIs" dxfId="1" priority="4605" operator="equal">
      <formula>"下调"</formula>
    </cfRule>
    <cfRule type="cellIs" dxfId="0" priority="6653" operator="equal">
      <formula>"不变"</formula>
    </cfRule>
    <cfRule type="iconSet" priority="8701">
      <iconSet iconSet="3Arrows">
        <cfvo type="percent" val="0"/>
        <cfvo type="percent" val="33"/>
        <cfvo type="percent" val="67"/>
      </iconSet>
    </cfRule>
  </conditionalFormatting>
  <conditionalFormatting sqref="RMN16">
    <cfRule type="colorScale" priority="10749">
      <colorScale>
        <cfvo type="min"/>
        <cfvo type="max"/>
        <color rgb="FF63BE7B"/>
        <color rgb="FFFCFCFF"/>
      </colorScale>
    </cfRule>
  </conditionalFormatting>
  <conditionalFormatting sqref="RMP16">
    <cfRule type="colorScale" priority="12796">
      <colorScale>
        <cfvo type="min"/>
        <cfvo type="max"/>
        <color rgb="FFFF7128"/>
        <color rgb="FFFFEF9C"/>
      </colorScale>
    </cfRule>
    <cfRule type="colorScale" priority="148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MR16">
    <cfRule type="cellIs" dxfId="3" priority="508" operator="equal">
      <formula>"暂停"</formula>
    </cfRule>
    <cfRule type="cellIs" dxfId="2" priority="2556" operator="equal">
      <formula>"上调"</formula>
    </cfRule>
    <cfRule type="cellIs" dxfId="1" priority="4604" operator="equal">
      <formula>"下调"</formula>
    </cfRule>
    <cfRule type="cellIs" dxfId="0" priority="6652" operator="equal">
      <formula>"不变"</formula>
    </cfRule>
    <cfRule type="iconSet" priority="8700">
      <iconSet iconSet="3Arrows">
        <cfvo type="percent" val="0"/>
        <cfvo type="percent" val="33"/>
        <cfvo type="percent" val="67"/>
      </iconSet>
    </cfRule>
  </conditionalFormatting>
  <conditionalFormatting sqref="RMV16">
    <cfRule type="colorScale" priority="10748">
      <colorScale>
        <cfvo type="min"/>
        <cfvo type="max"/>
        <color rgb="FF63BE7B"/>
        <color rgb="FFFCFCFF"/>
      </colorScale>
    </cfRule>
  </conditionalFormatting>
  <conditionalFormatting sqref="RMX16">
    <cfRule type="colorScale" priority="12795">
      <colorScale>
        <cfvo type="min"/>
        <cfvo type="max"/>
        <color rgb="FFFF7128"/>
        <color rgb="FFFFEF9C"/>
      </colorScale>
    </cfRule>
    <cfRule type="colorScale" priority="148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MZ16">
    <cfRule type="cellIs" dxfId="3" priority="507" operator="equal">
      <formula>"暂停"</formula>
    </cfRule>
    <cfRule type="cellIs" dxfId="2" priority="2555" operator="equal">
      <formula>"上调"</formula>
    </cfRule>
    <cfRule type="cellIs" dxfId="1" priority="4603" operator="equal">
      <formula>"下调"</formula>
    </cfRule>
    <cfRule type="cellIs" dxfId="0" priority="6651" operator="equal">
      <formula>"不变"</formula>
    </cfRule>
    <cfRule type="iconSet" priority="8699">
      <iconSet iconSet="3Arrows">
        <cfvo type="percent" val="0"/>
        <cfvo type="percent" val="33"/>
        <cfvo type="percent" val="67"/>
      </iconSet>
    </cfRule>
  </conditionalFormatting>
  <conditionalFormatting sqref="RND16">
    <cfRule type="colorScale" priority="10747">
      <colorScale>
        <cfvo type="min"/>
        <cfvo type="max"/>
        <color rgb="FF63BE7B"/>
        <color rgb="FFFCFCFF"/>
      </colorScale>
    </cfRule>
  </conditionalFormatting>
  <conditionalFormatting sqref="RNF16">
    <cfRule type="colorScale" priority="12794">
      <colorScale>
        <cfvo type="min"/>
        <cfvo type="max"/>
        <color rgb="FFFF7128"/>
        <color rgb="FFFFEF9C"/>
      </colorScale>
    </cfRule>
    <cfRule type="colorScale" priority="148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NH16">
    <cfRule type="cellIs" dxfId="3" priority="506" operator="equal">
      <formula>"暂停"</formula>
    </cfRule>
    <cfRule type="cellIs" dxfId="2" priority="2554" operator="equal">
      <formula>"上调"</formula>
    </cfRule>
    <cfRule type="cellIs" dxfId="1" priority="4602" operator="equal">
      <formula>"下调"</formula>
    </cfRule>
    <cfRule type="cellIs" dxfId="0" priority="6650" operator="equal">
      <formula>"不变"</formula>
    </cfRule>
    <cfRule type="iconSet" priority="8698">
      <iconSet iconSet="3Arrows">
        <cfvo type="percent" val="0"/>
        <cfvo type="percent" val="33"/>
        <cfvo type="percent" val="67"/>
      </iconSet>
    </cfRule>
  </conditionalFormatting>
  <conditionalFormatting sqref="RNL16">
    <cfRule type="colorScale" priority="10746">
      <colorScale>
        <cfvo type="min"/>
        <cfvo type="max"/>
        <color rgb="FF63BE7B"/>
        <color rgb="FFFCFCFF"/>
      </colorScale>
    </cfRule>
  </conditionalFormatting>
  <conditionalFormatting sqref="RNN16">
    <cfRule type="colorScale" priority="12793">
      <colorScale>
        <cfvo type="min"/>
        <cfvo type="max"/>
        <color rgb="FFFF7128"/>
        <color rgb="FFFFEF9C"/>
      </colorScale>
    </cfRule>
    <cfRule type="colorScale" priority="148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NP16">
    <cfRule type="cellIs" dxfId="3" priority="505" operator="equal">
      <formula>"暂停"</formula>
    </cfRule>
    <cfRule type="cellIs" dxfId="2" priority="2553" operator="equal">
      <formula>"上调"</formula>
    </cfRule>
    <cfRule type="cellIs" dxfId="1" priority="4601" operator="equal">
      <formula>"下调"</formula>
    </cfRule>
    <cfRule type="cellIs" dxfId="0" priority="6649" operator="equal">
      <formula>"不变"</formula>
    </cfRule>
    <cfRule type="iconSet" priority="8697">
      <iconSet iconSet="3Arrows">
        <cfvo type="percent" val="0"/>
        <cfvo type="percent" val="33"/>
        <cfvo type="percent" val="67"/>
      </iconSet>
    </cfRule>
  </conditionalFormatting>
  <conditionalFormatting sqref="RNT16">
    <cfRule type="colorScale" priority="10745">
      <colorScale>
        <cfvo type="min"/>
        <cfvo type="max"/>
        <color rgb="FF63BE7B"/>
        <color rgb="FFFCFCFF"/>
      </colorScale>
    </cfRule>
  </conditionalFormatting>
  <conditionalFormatting sqref="RNV16">
    <cfRule type="colorScale" priority="12792">
      <colorScale>
        <cfvo type="min"/>
        <cfvo type="max"/>
        <color rgb="FFFF7128"/>
        <color rgb="FFFFEF9C"/>
      </colorScale>
    </cfRule>
    <cfRule type="colorScale" priority="148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NX16">
    <cfRule type="cellIs" dxfId="3" priority="504" operator="equal">
      <formula>"暂停"</formula>
    </cfRule>
    <cfRule type="cellIs" dxfId="2" priority="2552" operator="equal">
      <formula>"上调"</formula>
    </cfRule>
    <cfRule type="cellIs" dxfId="1" priority="4600" operator="equal">
      <formula>"下调"</formula>
    </cfRule>
    <cfRule type="cellIs" dxfId="0" priority="6648" operator="equal">
      <formula>"不变"</formula>
    </cfRule>
    <cfRule type="iconSet" priority="8696">
      <iconSet iconSet="3Arrows">
        <cfvo type="percent" val="0"/>
        <cfvo type="percent" val="33"/>
        <cfvo type="percent" val="67"/>
      </iconSet>
    </cfRule>
  </conditionalFormatting>
  <conditionalFormatting sqref="ROB16">
    <cfRule type="colorScale" priority="10744">
      <colorScale>
        <cfvo type="min"/>
        <cfvo type="max"/>
        <color rgb="FF63BE7B"/>
        <color rgb="FFFCFCFF"/>
      </colorScale>
    </cfRule>
  </conditionalFormatting>
  <conditionalFormatting sqref="ROD16">
    <cfRule type="colorScale" priority="12791">
      <colorScale>
        <cfvo type="min"/>
        <cfvo type="max"/>
        <color rgb="FFFF7128"/>
        <color rgb="FFFFEF9C"/>
      </colorScale>
    </cfRule>
    <cfRule type="colorScale" priority="148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OF16">
    <cfRule type="cellIs" dxfId="3" priority="503" operator="equal">
      <formula>"暂停"</formula>
    </cfRule>
    <cfRule type="cellIs" dxfId="2" priority="2551" operator="equal">
      <formula>"上调"</formula>
    </cfRule>
    <cfRule type="cellIs" dxfId="1" priority="4599" operator="equal">
      <formula>"下调"</formula>
    </cfRule>
    <cfRule type="cellIs" dxfId="0" priority="6647" operator="equal">
      <formula>"不变"</formula>
    </cfRule>
    <cfRule type="iconSet" priority="8695">
      <iconSet iconSet="3Arrows">
        <cfvo type="percent" val="0"/>
        <cfvo type="percent" val="33"/>
        <cfvo type="percent" val="67"/>
      </iconSet>
    </cfRule>
  </conditionalFormatting>
  <conditionalFormatting sqref="ROJ16">
    <cfRule type="colorScale" priority="10743">
      <colorScale>
        <cfvo type="min"/>
        <cfvo type="max"/>
        <color rgb="FF63BE7B"/>
        <color rgb="FFFCFCFF"/>
      </colorScale>
    </cfRule>
  </conditionalFormatting>
  <conditionalFormatting sqref="ROL16">
    <cfRule type="colorScale" priority="12790">
      <colorScale>
        <cfvo type="min"/>
        <cfvo type="max"/>
        <color rgb="FFFF7128"/>
        <color rgb="FFFFEF9C"/>
      </colorScale>
    </cfRule>
    <cfRule type="colorScale" priority="148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ON16">
    <cfRule type="cellIs" dxfId="3" priority="502" operator="equal">
      <formula>"暂停"</formula>
    </cfRule>
    <cfRule type="cellIs" dxfId="2" priority="2550" operator="equal">
      <formula>"上调"</formula>
    </cfRule>
    <cfRule type="cellIs" dxfId="1" priority="4598" operator="equal">
      <formula>"下调"</formula>
    </cfRule>
    <cfRule type="cellIs" dxfId="0" priority="6646" operator="equal">
      <formula>"不变"</formula>
    </cfRule>
    <cfRule type="iconSet" priority="8694">
      <iconSet iconSet="3Arrows">
        <cfvo type="percent" val="0"/>
        <cfvo type="percent" val="33"/>
        <cfvo type="percent" val="67"/>
      </iconSet>
    </cfRule>
  </conditionalFormatting>
  <conditionalFormatting sqref="ROR16">
    <cfRule type="colorScale" priority="10742">
      <colorScale>
        <cfvo type="min"/>
        <cfvo type="max"/>
        <color rgb="FF63BE7B"/>
        <color rgb="FFFCFCFF"/>
      </colorScale>
    </cfRule>
  </conditionalFormatting>
  <conditionalFormatting sqref="ROT16">
    <cfRule type="colorScale" priority="12789">
      <colorScale>
        <cfvo type="min"/>
        <cfvo type="max"/>
        <color rgb="FFFF7128"/>
        <color rgb="FFFFEF9C"/>
      </colorScale>
    </cfRule>
    <cfRule type="colorScale" priority="148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OV16">
    <cfRule type="cellIs" dxfId="3" priority="501" operator="equal">
      <formula>"暂停"</formula>
    </cfRule>
    <cfRule type="cellIs" dxfId="2" priority="2549" operator="equal">
      <formula>"上调"</formula>
    </cfRule>
    <cfRule type="cellIs" dxfId="1" priority="4597" operator="equal">
      <formula>"下调"</formula>
    </cfRule>
    <cfRule type="cellIs" dxfId="0" priority="6645" operator="equal">
      <formula>"不变"</formula>
    </cfRule>
    <cfRule type="iconSet" priority="8693">
      <iconSet iconSet="3Arrows">
        <cfvo type="percent" val="0"/>
        <cfvo type="percent" val="33"/>
        <cfvo type="percent" val="67"/>
      </iconSet>
    </cfRule>
  </conditionalFormatting>
  <conditionalFormatting sqref="ROZ16">
    <cfRule type="colorScale" priority="10741">
      <colorScale>
        <cfvo type="min"/>
        <cfvo type="max"/>
        <color rgb="FF63BE7B"/>
        <color rgb="FFFCFCFF"/>
      </colorScale>
    </cfRule>
  </conditionalFormatting>
  <conditionalFormatting sqref="RPB16">
    <cfRule type="colorScale" priority="12788">
      <colorScale>
        <cfvo type="min"/>
        <cfvo type="max"/>
        <color rgb="FFFF7128"/>
        <color rgb="FFFFEF9C"/>
      </colorScale>
    </cfRule>
    <cfRule type="colorScale" priority="148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PD16">
    <cfRule type="cellIs" dxfId="3" priority="500" operator="equal">
      <formula>"暂停"</formula>
    </cfRule>
    <cfRule type="cellIs" dxfId="2" priority="2548" operator="equal">
      <formula>"上调"</formula>
    </cfRule>
    <cfRule type="cellIs" dxfId="1" priority="4596" operator="equal">
      <formula>"下调"</formula>
    </cfRule>
    <cfRule type="cellIs" dxfId="0" priority="6644" operator="equal">
      <formula>"不变"</formula>
    </cfRule>
    <cfRule type="iconSet" priority="8692">
      <iconSet iconSet="3Arrows">
        <cfvo type="percent" val="0"/>
        <cfvo type="percent" val="33"/>
        <cfvo type="percent" val="67"/>
      </iconSet>
    </cfRule>
  </conditionalFormatting>
  <conditionalFormatting sqref="RPH16">
    <cfRule type="colorScale" priority="10740">
      <colorScale>
        <cfvo type="min"/>
        <cfvo type="max"/>
        <color rgb="FF63BE7B"/>
        <color rgb="FFFCFCFF"/>
      </colorScale>
    </cfRule>
  </conditionalFormatting>
  <conditionalFormatting sqref="RPJ16">
    <cfRule type="colorScale" priority="12787">
      <colorScale>
        <cfvo type="min"/>
        <cfvo type="max"/>
        <color rgb="FFFF7128"/>
        <color rgb="FFFFEF9C"/>
      </colorScale>
    </cfRule>
    <cfRule type="colorScale" priority="148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PL16">
    <cfRule type="cellIs" dxfId="3" priority="499" operator="equal">
      <formula>"暂停"</formula>
    </cfRule>
    <cfRule type="cellIs" dxfId="2" priority="2547" operator="equal">
      <formula>"上调"</formula>
    </cfRule>
    <cfRule type="cellIs" dxfId="1" priority="4595" operator="equal">
      <formula>"下调"</formula>
    </cfRule>
    <cfRule type="cellIs" dxfId="0" priority="6643" operator="equal">
      <formula>"不变"</formula>
    </cfRule>
    <cfRule type="iconSet" priority="8691">
      <iconSet iconSet="3Arrows">
        <cfvo type="percent" val="0"/>
        <cfvo type="percent" val="33"/>
        <cfvo type="percent" val="67"/>
      </iconSet>
    </cfRule>
  </conditionalFormatting>
  <conditionalFormatting sqref="RPP16">
    <cfRule type="colorScale" priority="10739">
      <colorScale>
        <cfvo type="min"/>
        <cfvo type="max"/>
        <color rgb="FF63BE7B"/>
        <color rgb="FFFCFCFF"/>
      </colorScale>
    </cfRule>
  </conditionalFormatting>
  <conditionalFormatting sqref="RPR16">
    <cfRule type="colorScale" priority="12786">
      <colorScale>
        <cfvo type="min"/>
        <cfvo type="max"/>
        <color rgb="FFFF7128"/>
        <color rgb="FFFFEF9C"/>
      </colorScale>
    </cfRule>
    <cfRule type="colorScale" priority="148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PT16">
    <cfRule type="cellIs" dxfId="3" priority="498" operator="equal">
      <formula>"暂停"</formula>
    </cfRule>
    <cfRule type="cellIs" dxfId="2" priority="2546" operator="equal">
      <formula>"上调"</formula>
    </cfRule>
    <cfRule type="cellIs" dxfId="1" priority="4594" operator="equal">
      <formula>"下调"</formula>
    </cfRule>
    <cfRule type="cellIs" dxfId="0" priority="6642" operator="equal">
      <formula>"不变"</formula>
    </cfRule>
    <cfRule type="iconSet" priority="8690">
      <iconSet iconSet="3Arrows">
        <cfvo type="percent" val="0"/>
        <cfvo type="percent" val="33"/>
        <cfvo type="percent" val="67"/>
      </iconSet>
    </cfRule>
  </conditionalFormatting>
  <conditionalFormatting sqref="RPX16">
    <cfRule type="colorScale" priority="10738">
      <colorScale>
        <cfvo type="min"/>
        <cfvo type="max"/>
        <color rgb="FF63BE7B"/>
        <color rgb="FFFCFCFF"/>
      </colorScale>
    </cfRule>
  </conditionalFormatting>
  <conditionalFormatting sqref="RPZ16">
    <cfRule type="colorScale" priority="12785">
      <colorScale>
        <cfvo type="min"/>
        <cfvo type="max"/>
        <color rgb="FFFF7128"/>
        <color rgb="FFFFEF9C"/>
      </colorScale>
    </cfRule>
    <cfRule type="colorScale" priority="148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QB16">
    <cfRule type="cellIs" dxfId="3" priority="497" operator="equal">
      <formula>"暂停"</formula>
    </cfRule>
    <cfRule type="cellIs" dxfId="2" priority="2545" operator="equal">
      <formula>"上调"</formula>
    </cfRule>
    <cfRule type="cellIs" dxfId="1" priority="4593" operator="equal">
      <formula>"下调"</formula>
    </cfRule>
    <cfRule type="cellIs" dxfId="0" priority="6641" operator="equal">
      <formula>"不变"</formula>
    </cfRule>
    <cfRule type="iconSet" priority="8689">
      <iconSet iconSet="3Arrows">
        <cfvo type="percent" val="0"/>
        <cfvo type="percent" val="33"/>
        <cfvo type="percent" val="67"/>
      </iconSet>
    </cfRule>
  </conditionalFormatting>
  <conditionalFormatting sqref="RQF16">
    <cfRule type="colorScale" priority="10737">
      <colorScale>
        <cfvo type="min"/>
        <cfvo type="max"/>
        <color rgb="FF63BE7B"/>
        <color rgb="FFFCFCFF"/>
      </colorScale>
    </cfRule>
  </conditionalFormatting>
  <conditionalFormatting sqref="RQH16">
    <cfRule type="colorScale" priority="12784">
      <colorScale>
        <cfvo type="min"/>
        <cfvo type="max"/>
        <color rgb="FFFF7128"/>
        <color rgb="FFFFEF9C"/>
      </colorScale>
    </cfRule>
    <cfRule type="colorScale" priority="14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QJ16">
    <cfRule type="cellIs" dxfId="3" priority="496" operator="equal">
      <formula>"暂停"</formula>
    </cfRule>
    <cfRule type="cellIs" dxfId="2" priority="2544" operator="equal">
      <formula>"上调"</formula>
    </cfRule>
    <cfRule type="cellIs" dxfId="1" priority="4592" operator="equal">
      <formula>"下调"</formula>
    </cfRule>
    <cfRule type="cellIs" dxfId="0" priority="6640" operator="equal">
      <formula>"不变"</formula>
    </cfRule>
    <cfRule type="iconSet" priority="8688">
      <iconSet iconSet="3Arrows">
        <cfvo type="percent" val="0"/>
        <cfvo type="percent" val="33"/>
        <cfvo type="percent" val="67"/>
      </iconSet>
    </cfRule>
  </conditionalFormatting>
  <conditionalFormatting sqref="RQN16">
    <cfRule type="colorScale" priority="10736">
      <colorScale>
        <cfvo type="min"/>
        <cfvo type="max"/>
        <color rgb="FF63BE7B"/>
        <color rgb="FFFCFCFF"/>
      </colorScale>
    </cfRule>
  </conditionalFormatting>
  <conditionalFormatting sqref="RQP16">
    <cfRule type="colorScale" priority="12783">
      <colorScale>
        <cfvo type="min"/>
        <cfvo type="max"/>
        <color rgb="FFFF7128"/>
        <color rgb="FFFFEF9C"/>
      </colorScale>
    </cfRule>
    <cfRule type="colorScale" priority="148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QR16">
    <cfRule type="cellIs" dxfId="3" priority="495" operator="equal">
      <formula>"暂停"</formula>
    </cfRule>
    <cfRule type="cellIs" dxfId="2" priority="2543" operator="equal">
      <formula>"上调"</formula>
    </cfRule>
    <cfRule type="cellIs" dxfId="1" priority="4591" operator="equal">
      <formula>"下调"</formula>
    </cfRule>
    <cfRule type="cellIs" dxfId="0" priority="6639" operator="equal">
      <formula>"不变"</formula>
    </cfRule>
    <cfRule type="iconSet" priority="8687">
      <iconSet iconSet="3Arrows">
        <cfvo type="percent" val="0"/>
        <cfvo type="percent" val="33"/>
        <cfvo type="percent" val="67"/>
      </iconSet>
    </cfRule>
  </conditionalFormatting>
  <conditionalFormatting sqref="RQV16">
    <cfRule type="colorScale" priority="10735">
      <colorScale>
        <cfvo type="min"/>
        <cfvo type="max"/>
        <color rgb="FF63BE7B"/>
        <color rgb="FFFCFCFF"/>
      </colorScale>
    </cfRule>
  </conditionalFormatting>
  <conditionalFormatting sqref="RQX16">
    <cfRule type="colorScale" priority="12782">
      <colorScale>
        <cfvo type="min"/>
        <cfvo type="max"/>
        <color rgb="FFFF7128"/>
        <color rgb="FFFFEF9C"/>
      </colorScale>
    </cfRule>
    <cfRule type="colorScale" priority="148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QZ16">
    <cfRule type="cellIs" dxfId="3" priority="494" operator="equal">
      <formula>"暂停"</formula>
    </cfRule>
    <cfRule type="cellIs" dxfId="2" priority="2542" operator="equal">
      <formula>"上调"</formula>
    </cfRule>
    <cfRule type="cellIs" dxfId="1" priority="4590" operator="equal">
      <formula>"下调"</formula>
    </cfRule>
    <cfRule type="cellIs" dxfId="0" priority="6638" operator="equal">
      <formula>"不变"</formula>
    </cfRule>
    <cfRule type="iconSet" priority="8686">
      <iconSet iconSet="3Arrows">
        <cfvo type="percent" val="0"/>
        <cfvo type="percent" val="33"/>
        <cfvo type="percent" val="67"/>
      </iconSet>
    </cfRule>
  </conditionalFormatting>
  <conditionalFormatting sqref="RRD16">
    <cfRule type="colorScale" priority="10734">
      <colorScale>
        <cfvo type="min"/>
        <cfvo type="max"/>
        <color rgb="FF63BE7B"/>
        <color rgb="FFFCFCFF"/>
      </colorScale>
    </cfRule>
  </conditionalFormatting>
  <conditionalFormatting sqref="RRF16">
    <cfRule type="colorScale" priority="12781">
      <colorScale>
        <cfvo type="min"/>
        <cfvo type="max"/>
        <color rgb="FFFF7128"/>
        <color rgb="FFFFEF9C"/>
      </colorScale>
    </cfRule>
    <cfRule type="colorScale" priority="148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RH16">
    <cfRule type="cellIs" dxfId="3" priority="493" operator="equal">
      <formula>"暂停"</formula>
    </cfRule>
    <cfRule type="cellIs" dxfId="2" priority="2541" operator="equal">
      <formula>"上调"</formula>
    </cfRule>
    <cfRule type="cellIs" dxfId="1" priority="4589" operator="equal">
      <formula>"下调"</formula>
    </cfRule>
    <cfRule type="cellIs" dxfId="0" priority="6637" operator="equal">
      <formula>"不变"</formula>
    </cfRule>
    <cfRule type="iconSet" priority="8685">
      <iconSet iconSet="3Arrows">
        <cfvo type="percent" val="0"/>
        <cfvo type="percent" val="33"/>
        <cfvo type="percent" val="67"/>
      </iconSet>
    </cfRule>
  </conditionalFormatting>
  <conditionalFormatting sqref="RRL16">
    <cfRule type="colorScale" priority="10733">
      <colorScale>
        <cfvo type="min"/>
        <cfvo type="max"/>
        <color rgb="FF63BE7B"/>
        <color rgb="FFFCFCFF"/>
      </colorScale>
    </cfRule>
  </conditionalFormatting>
  <conditionalFormatting sqref="RRN16">
    <cfRule type="colorScale" priority="12780">
      <colorScale>
        <cfvo type="min"/>
        <cfvo type="max"/>
        <color rgb="FFFF7128"/>
        <color rgb="FFFFEF9C"/>
      </colorScale>
    </cfRule>
    <cfRule type="colorScale" priority="148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RP16">
    <cfRule type="cellIs" dxfId="3" priority="492" operator="equal">
      <formula>"暂停"</formula>
    </cfRule>
    <cfRule type="cellIs" dxfId="2" priority="2540" operator="equal">
      <formula>"上调"</formula>
    </cfRule>
    <cfRule type="cellIs" dxfId="1" priority="4588" operator="equal">
      <formula>"下调"</formula>
    </cfRule>
    <cfRule type="cellIs" dxfId="0" priority="6636" operator="equal">
      <formula>"不变"</formula>
    </cfRule>
    <cfRule type="iconSet" priority="8684">
      <iconSet iconSet="3Arrows">
        <cfvo type="percent" val="0"/>
        <cfvo type="percent" val="33"/>
        <cfvo type="percent" val="67"/>
      </iconSet>
    </cfRule>
  </conditionalFormatting>
  <conditionalFormatting sqref="RRT16">
    <cfRule type="colorScale" priority="10732">
      <colorScale>
        <cfvo type="min"/>
        <cfvo type="max"/>
        <color rgb="FF63BE7B"/>
        <color rgb="FFFCFCFF"/>
      </colorScale>
    </cfRule>
  </conditionalFormatting>
  <conditionalFormatting sqref="RRV16">
    <cfRule type="colorScale" priority="12779">
      <colorScale>
        <cfvo type="min"/>
        <cfvo type="max"/>
        <color rgb="FFFF7128"/>
        <color rgb="FFFFEF9C"/>
      </colorScale>
    </cfRule>
    <cfRule type="colorScale" priority="148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RX16">
    <cfRule type="cellIs" dxfId="3" priority="491" operator="equal">
      <formula>"暂停"</formula>
    </cfRule>
    <cfRule type="cellIs" dxfId="2" priority="2539" operator="equal">
      <formula>"上调"</formula>
    </cfRule>
    <cfRule type="cellIs" dxfId="1" priority="4587" operator="equal">
      <formula>"下调"</formula>
    </cfRule>
    <cfRule type="cellIs" dxfId="0" priority="6635" operator="equal">
      <formula>"不变"</formula>
    </cfRule>
    <cfRule type="iconSet" priority="8683">
      <iconSet iconSet="3Arrows">
        <cfvo type="percent" val="0"/>
        <cfvo type="percent" val="33"/>
        <cfvo type="percent" val="67"/>
      </iconSet>
    </cfRule>
  </conditionalFormatting>
  <conditionalFormatting sqref="RSB16">
    <cfRule type="colorScale" priority="10731">
      <colorScale>
        <cfvo type="min"/>
        <cfvo type="max"/>
        <color rgb="FF63BE7B"/>
        <color rgb="FFFCFCFF"/>
      </colorScale>
    </cfRule>
  </conditionalFormatting>
  <conditionalFormatting sqref="RSD16">
    <cfRule type="colorScale" priority="12778">
      <colorScale>
        <cfvo type="min"/>
        <cfvo type="max"/>
        <color rgb="FFFF7128"/>
        <color rgb="FFFFEF9C"/>
      </colorScale>
    </cfRule>
    <cfRule type="colorScale" priority="148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SF16">
    <cfRule type="cellIs" dxfId="3" priority="490" operator="equal">
      <formula>"暂停"</formula>
    </cfRule>
    <cfRule type="cellIs" dxfId="2" priority="2538" operator="equal">
      <formula>"上调"</formula>
    </cfRule>
    <cfRule type="cellIs" dxfId="1" priority="4586" operator="equal">
      <formula>"下调"</formula>
    </cfRule>
    <cfRule type="cellIs" dxfId="0" priority="6634" operator="equal">
      <formula>"不变"</formula>
    </cfRule>
    <cfRule type="iconSet" priority="8682">
      <iconSet iconSet="3Arrows">
        <cfvo type="percent" val="0"/>
        <cfvo type="percent" val="33"/>
        <cfvo type="percent" val="67"/>
      </iconSet>
    </cfRule>
  </conditionalFormatting>
  <conditionalFormatting sqref="RSJ16">
    <cfRule type="colorScale" priority="10730">
      <colorScale>
        <cfvo type="min"/>
        <cfvo type="max"/>
        <color rgb="FF63BE7B"/>
        <color rgb="FFFCFCFF"/>
      </colorScale>
    </cfRule>
  </conditionalFormatting>
  <conditionalFormatting sqref="RSL16">
    <cfRule type="colorScale" priority="12777">
      <colorScale>
        <cfvo type="min"/>
        <cfvo type="max"/>
        <color rgb="FFFF7128"/>
        <color rgb="FFFFEF9C"/>
      </colorScale>
    </cfRule>
    <cfRule type="colorScale" priority="148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SN16">
    <cfRule type="cellIs" dxfId="3" priority="489" operator="equal">
      <formula>"暂停"</formula>
    </cfRule>
    <cfRule type="cellIs" dxfId="2" priority="2537" operator="equal">
      <formula>"上调"</formula>
    </cfRule>
    <cfRule type="cellIs" dxfId="1" priority="4585" operator="equal">
      <formula>"下调"</formula>
    </cfRule>
    <cfRule type="cellIs" dxfId="0" priority="6633" operator="equal">
      <formula>"不变"</formula>
    </cfRule>
    <cfRule type="iconSet" priority="8681">
      <iconSet iconSet="3Arrows">
        <cfvo type="percent" val="0"/>
        <cfvo type="percent" val="33"/>
        <cfvo type="percent" val="67"/>
      </iconSet>
    </cfRule>
  </conditionalFormatting>
  <conditionalFormatting sqref="RSR16">
    <cfRule type="colorScale" priority="10729">
      <colorScale>
        <cfvo type="min"/>
        <cfvo type="max"/>
        <color rgb="FF63BE7B"/>
        <color rgb="FFFCFCFF"/>
      </colorScale>
    </cfRule>
  </conditionalFormatting>
  <conditionalFormatting sqref="RST16">
    <cfRule type="colorScale" priority="12776">
      <colorScale>
        <cfvo type="min"/>
        <cfvo type="max"/>
        <color rgb="FFFF7128"/>
        <color rgb="FFFFEF9C"/>
      </colorScale>
    </cfRule>
    <cfRule type="colorScale" priority="148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SV16">
    <cfRule type="cellIs" dxfId="3" priority="488" operator="equal">
      <formula>"暂停"</formula>
    </cfRule>
    <cfRule type="cellIs" dxfId="2" priority="2536" operator="equal">
      <formula>"上调"</formula>
    </cfRule>
    <cfRule type="cellIs" dxfId="1" priority="4584" operator="equal">
      <formula>"下调"</formula>
    </cfRule>
    <cfRule type="cellIs" dxfId="0" priority="6632" operator="equal">
      <formula>"不变"</formula>
    </cfRule>
    <cfRule type="iconSet" priority="8680">
      <iconSet iconSet="3Arrows">
        <cfvo type="percent" val="0"/>
        <cfvo type="percent" val="33"/>
        <cfvo type="percent" val="67"/>
      </iconSet>
    </cfRule>
  </conditionalFormatting>
  <conditionalFormatting sqref="RSZ16">
    <cfRule type="colorScale" priority="10728">
      <colorScale>
        <cfvo type="min"/>
        <cfvo type="max"/>
        <color rgb="FF63BE7B"/>
        <color rgb="FFFCFCFF"/>
      </colorScale>
    </cfRule>
  </conditionalFormatting>
  <conditionalFormatting sqref="RTB16">
    <cfRule type="colorScale" priority="12775">
      <colorScale>
        <cfvo type="min"/>
        <cfvo type="max"/>
        <color rgb="FFFF7128"/>
        <color rgb="FFFFEF9C"/>
      </colorScale>
    </cfRule>
    <cfRule type="colorScale" priority="148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TD16">
    <cfRule type="cellIs" dxfId="3" priority="487" operator="equal">
      <formula>"暂停"</formula>
    </cfRule>
    <cfRule type="cellIs" dxfId="2" priority="2535" operator="equal">
      <formula>"上调"</formula>
    </cfRule>
    <cfRule type="cellIs" dxfId="1" priority="4583" operator="equal">
      <formula>"下调"</formula>
    </cfRule>
    <cfRule type="cellIs" dxfId="0" priority="6631" operator="equal">
      <formula>"不变"</formula>
    </cfRule>
    <cfRule type="iconSet" priority="8679">
      <iconSet iconSet="3Arrows">
        <cfvo type="percent" val="0"/>
        <cfvo type="percent" val="33"/>
        <cfvo type="percent" val="67"/>
      </iconSet>
    </cfRule>
  </conditionalFormatting>
  <conditionalFormatting sqref="RTH16">
    <cfRule type="colorScale" priority="10727">
      <colorScale>
        <cfvo type="min"/>
        <cfvo type="max"/>
        <color rgb="FF63BE7B"/>
        <color rgb="FFFCFCFF"/>
      </colorScale>
    </cfRule>
  </conditionalFormatting>
  <conditionalFormatting sqref="RTJ16">
    <cfRule type="colorScale" priority="12774">
      <colorScale>
        <cfvo type="min"/>
        <cfvo type="max"/>
        <color rgb="FFFF7128"/>
        <color rgb="FFFFEF9C"/>
      </colorScale>
    </cfRule>
    <cfRule type="colorScale" priority="148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TL16">
    <cfRule type="cellIs" dxfId="3" priority="486" operator="equal">
      <formula>"暂停"</formula>
    </cfRule>
    <cfRule type="cellIs" dxfId="2" priority="2534" operator="equal">
      <formula>"上调"</formula>
    </cfRule>
    <cfRule type="cellIs" dxfId="1" priority="4582" operator="equal">
      <formula>"下调"</formula>
    </cfRule>
    <cfRule type="cellIs" dxfId="0" priority="6630" operator="equal">
      <formula>"不变"</formula>
    </cfRule>
    <cfRule type="iconSet" priority="8678">
      <iconSet iconSet="3Arrows">
        <cfvo type="percent" val="0"/>
        <cfvo type="percent" val="33"/>
        <cfvo type="percent" val="67"/>
      </iconSet>
    </cfRule>
  </conditionalFormatting>
  <conditionalFormatting sqref="RTP16">
    <cfRule type="colorScale" priority="10726">
      <colorScale>
        <cfvo type="min"/>
        <cfvo type="max"/>
        <color rgb="FF63BE7B"/>
        <color rgb="FFFCFCFF"/>
      </colorScale>
    </cfRule>
  </conditionalFormatting>
  <conditionalFormatting sqref="RTR16">
    <cfRule type="colorScale" priority="12773">
      <colorScale>
        <cfvo type="min"/>
        <cfvo type="max"/>
        <color rgb="FFFF7128"/>
        <color rgb="FFFFEF9C"/>
      </colorScale>
    </cfRule>
    <cfRule type="colorScale" priority="148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TT16">
    <cfRule type="cellIs" dxfId="3" priority="485" operator="equal">
      <formula>"暂停"</formula>
    </cfRule>
    <cfRule type="cellIs" dxfId="2" priority="2533" operator="equal">
      <formula>"上调"</formula>
    </cfRule>
    <cfRule type="cellIs" dxfId="1" priority="4581" operator="equal">
      <formula>"下调"</formula>
    </cfRule>
    <cfRule type="cellIs" dxfId="0" priority="6629" operator="equal">
      <formula>"不变"</formula>
    </cfRule>
    <cfRule type="iconSet" priority="8677">
      <iconSet iconSet="3Arrows">
        <cfvo type="percent" val="0"/>
        <cfvo type="percent" val="33"/>
        <cfvo type="percent" val="67"/>
      </iconSet>
    </cfRule>
  </conditionalFormatting>
  <conditionalFormatting sqref="RTX16">
    <cfRule type="colorScale" priority="10725">
      <colorScale>
        <cfvo type="min"/>
        <cfvo type="max"/>
        <color rgb="FF63BE7B"/>
        <color rgb="FFFCFCFF"/>
      </colorScale>
    </cfRule>
  </conditionalFormatting>
  <conditionalFormatting sqref="RTZ16">
    <cfRule type="colorScale" priority="12772">
      <colorScale>
        <cfvo type="min"/>
        <cfvo type="max"/>
        <color rgb="FFFF7128"/>
        <color rgb="FFFFEF9C"/>
      </colorScale>
    </cfRule>
    <cfRule type="colorScale" priority="148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UB16">
    <cfRule type="cellIs" dxfId="3" priority="484" operator="equal">
      <formula>"暂停"</formula>
    </cfRule>
    <cfRule type="cellIs" dxfId="2" priority="2532" operator="equal">
      <formula>"上调"</formula>
    </cfRule>
    <cfRule type="cellIs" dxfId="1" priority="4580" operator="equal">
      <formula>"下调"</formula>
    </cfRule>
    <cfRule type="cellIs" dxfId="0" priority="6628" operator="equal">
      <formula>"不变"</formula>
    </cfRule>
    <cfRule type="iconSet" priority="8676">
      <iconSet iconSet="3Arrows">
        <cfvo type="percent" val="0"/>
        <cfvo type="percent" val="33"/>
        <cfvo type="percent" val="67"/>
      </iconSet>
    </cfRule>
  </conditionalFormatting>
  <conditionalFormatting sqref="RUF16">
    <cfRule type="colorScale" priority="10724">
      <colorScale>
        <cfvo type="min"/>
        <cfvo type="max"/>
        <color rgb="FF63BE7B"/>
        <color rgb="FFFCFCFF"/>
      </colorScale>
    </cfRule>
  </conditionalFormatting>
  <conditionalFormatting sqref="RUH16">
    <cfRule type="colorScale" priority="12771">
      <colorScale>
        <cfvo type="min"/>
        <cfvo type="max"/>
        <color rgb="FFFF7128"/>
        <color rgb="FFFFEF9C"/>
      </colorScale>
    </cfRule>
    <cfRule type="colorScale" priority="148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UJ16">
    <cfRule type="cellIs" dxfId="3" priority="483" operator="equal">
      <formula>"暂停"</formula>
    </cfRule>
    <cfRule type="cellIs" dxfId="2" priority="2531" operator="equal">
      <formula>"上调"</formula>
    </cfRule>
    <cfRule type="cellIs" dxfId="1" priority="4579" operator="equal">
      <formula>"下调"</formula>
    </cfRule>
    <cfRule type="cellIs" dxfId="0" priority="6627" operator="equal">
      <formula>"不变"</formula>
    </cfRule>
    <cfRule type="iconSet" priority="8675">
      <iconSet iconSet="3Arrows">
        <cfvo type="percent" val="0"/>
        <cfvo type="percent" val="33"/>
        <cfvo type="percent" val="67"/>
      </iconSet>
    </cfRule>
  </conditionalFormatting>
  <conditionalFormatting sqref="RUN16">
    <cfRule type="colorScale" priority="10723">
      <colorScale>
        <cfvo type="min"/>
        <cfvo type="max"/>
        <color rgb="FF63BE7B"/>
        <color rgb="FFFCFCFF"/>
      </colorScale>
    </cfRule>
  </conditionalFormatting>
  <conditionalFormatting sqref="RUP16">
    <cfRule type="colorScale" priority="12770">
      <colorScale>
        <cfvo type="min"/>
        <cfvo type="max"/>
        <color rgb="FFFF7128"/>
        <color rgb="FFFFEF9C"/>
      </colorScale>
    </cfRule>
    <cfRule type="colorScale" priority="148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UR16">
    <cfRule type="cellIs" dxfId="3" priority="482" operator="equal">
      <formula>"暂停"</formula>
    </cfRule>
    <cfRule type="cellIs" dxfId="2" priority="2530" operator="equal">
      <formula>"上调"</formula>
    </cfRule>
    <cfRule type="cellIs" dxfId="1" priority="4578" operator="equal">
      <formula>"下调"</formula>
    </cfRule>
    <cfRule type="cellIs" dxfId="0" priority="6626" operator="equal">
      <formula>"不变"</formula>
    </cfRule>
    <cfRule type="iconSet" priority="8674">
      <iconSet iconSet="3Arrows">
        <cfvo type="percent" val="0"/>
        <cfvo type="percent" val="33"/>
        <cfvo type="percent" val="67"/>
      </iconSet>
    </cfRule>
  </conditionalFormatting>
  <conditionalFormatting sqref="RUV16">
    <cfRule type="colorScale" priority="10722">
      <colorScale>
        <cfvo type="min"/>
        <cfvo type="max"/>
        <color rgb="FF63BE7B"/>
        <color rgb="FFFCFCFF"/>
      </colorScale>
    </cfRule>
  </conditionalFormatting>
  <conditionalFormatting sqref="RUX16">
    <cfRule type="colorScale" priority="12769">
      <colorScale>
        <cfvo type="min"/>
        <cfvo type="max"/>
        <color rgb="FFFF7128"/>
        <color rgb="FFFFEF9C"/>
      </colorScale>
    </cfRule>
    <cfRule type="colorScale" priority="148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UZ16">
    <cfRule type="cellIs" dxfId="3" priority="481" operator="equal">
      <formula>"暂停"</formula>
    </cfRule>
    <cfRule type="cellIs" dxfId="2" priority="2529" operator="equal">
      <formula>"上调"</formula>
    </cfRule>
    <cfRule type="cellIs" dxfId="1" priority="4577" operator="equal">
      <formula>"下调"</formula>
    </cfRule>
    <cfRule type="cellIs" dxfId="0" priority="6625" operator="equal">
      <formula>"不变"</formula>
    </cfRule>
    <cfRule type="iconSet" priority="8673">
      <iconSet iconSet="3Arrows">
        <cfvo type="percent" val="0"/>
        <cfvo type="percent" val="33"/>
        <cfvo type="percent" val="67"/>
      </iconSet>
    </cfRule>
  </conditionalFormatting>
  <conditionalFormatting sqref="RVD16">
    <cfRule type="colorScale" priority="10721">
      <colorScale>
        <cfvo type="min"/>
        <cfvo type="max"/>
        <color rgb="FF63BE7B"/>
        <color rgb="FFFCFCFF"/>
      </colorScale>
    </cfRule>
  </conditionalFormatting>
  <conditionalFormatting sqref="RVF16">
    <cfRule type="colorScale" priority="12768">
      <colorScale>
        <cfvo type="min"/>
        <cfvo type="max"/>
        <color rgb="FFFF7128"/>
        <color rgb="FFFFEF9C"/>
      </colorScale>
    </cfRule>
    <cfRule type="colorScale" priority="148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VH16">
    <cfRule type="cellIs" dxfId="3" priority="480" operator="equal">
      <formula>"暂停"</formula>
    </cfRule>
    <cfRule type="cellIs" dxfId="2" priority="2528" operator="equal">
      <formula>"上调"</formula>
    </cfRule>
    <cfRule type="cellIs" dxfId="1" priority="4576" operator="equal">
      <formula>"下调"</formula>
    </cfRule>
    <cfRule type="cellIs" dxfId="0" priority="6624" operator="equal">
      <formula>"不变"</formula>
    </cfRule>
    <cfRule type="iconSet" priority="8672">
      <iconSet iconSet="3Arrows">
        <cfvo type="percent" val="0"/>
        <cfvo type="percent" val="33"/>
        <cfvo type="percent" val="67"/>
      </iconSet>
    </cfRule>
  </conditionalFormatting>
  <conditionalFormatting sqref="RVL16">
    <cfRule type="colorScale" priority="10720">
      <colorScale>
        <cfvo type="min"/>
        <cfvo type="max"/>
        <color rgb="FF63BE7B"/>
        <color rgb="FFFCFCFF"/>
      </colorScale>
    </cfRule>
  </conditionalFormatting>
  <conditionalFormatting sqref="RVN16">
    <cfRule type="colorScale" priority="12767">
      <colorScale>
        <cfvo type="min"/>
        <cfvo type="max"/>
        <color rgb="FFFF7128"/>
        <color rgb="FFFFEF9C"/>
      </colorScale>
    </cfRule>
    <cfRule type="colorScale" priority="148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VP16">
    <cfRule type="cellIs" dxfId="3" priority="479" operator="equal">
      <formula>"暂停"</formula>
    </cfRule>
    <cfRule type="cellIs" dxfId="2" priority="2527" operator="equal">
      <formula>"上调"</formula>
    </cfRule>
    <cfRule type="cellIs" dxfId="1" priority="4575" operator="equal">
      <formula>"下调"</formula>
    </cfRule>
    <cfRule type="cellIs" dxfId="0" priority="6623" operator="equal">
      <formula>"不变"</formula>
    </cfRule>
    <cfRule type="iconSet" priority="8671">
      <iconSet iconSet="3Arrows">
        <cfvo type="percent" val="0"/>
        <cfvo type="percent" val="33"/>
        <cfvo type="percent" val="67"/>
      </iconSet>
    </cfRule>
  </conditionalFormatting>
  <conditionalFormatting sqref="RVT16">
    <cfRule type="colorScale" priority="10719">
      <colorScale>
        <cfvo type="min"/>
        <cfvo type="max"/>
        <color rgb="FF63BE7B"/>
        <color rgb="FFFCFCFF"/>
      </colorScale>
    </cfRule>
  </conditionalFormatting>
  <conditionalFormatting sqref="RVV16">
    <cfRule type="colorScale" priority="12766">
      <colorScale>
        <cfvo type="min"/>
        <cfvo type="max"/>
        <color rgb="FFFF7128"/>
        <color rgb="FFFFEF9C"/>
      </colorScale>
    </cfRule>
    <cfRule type="colorScale" priority="148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VX16">
    <cfRule type="cellIs" dxfId="3" priority="478" operator="equal">
      <formula>"暂停"</formula>
    </cfRule>
    <cfRule type="cellIs" dxfId="2" priority="2526" operator="equal">
      <formula>"上调"</formula>
    </cfRule>
    <cfRule type="cellIs" dxfId="1" priority="4574" operator="equal">
      <formula>"下调"</formula>
    </cfRule>
    <cfRule type="cellIs" dxfId="0" priority="6622" operator="equal">
      <formula>"不变"</formula>
    </cfRule>
    <cfRule type="iconSet" priority="8670">
      <iconSet iconSet="3Arrows">
        <cfvo type="percent" val="0"/>
        <cfvo type="percent" val="33"/>
        <cfvo type="percent" val="67"/>
      </iconSet>
    </cfRule>
  </conditionalFormatting>
  <conditionalFormatting sqref="RWB16">
    <cfRule type="colorScale" priority="10718">
      <colorScale>
        <cfvo type="min"/>
        <cfvo type="max"/>
        <color rgb="FF63BE7B"/>
        <color rgb="FFFCFCFF"/>
      </colorScale>
    </cfRule>
  </conditionalFormatting>
  <conditionalFormatting sqref="RWD16">
    <cfRule type="colorScale" priority="12765">
      <colorScale>
        <cfvo type="min"/>
        <cfvo type="max"/>
        <color rgb="FFFF7128"/>
        <color rgb="FFFFEF9C"/>
      </colorScale>
    </cfRule>
    <cfRule type="colorScale" priority="148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WF16">
    <cfRule type="cellIs" dxfId="3" priority="477" operator="equal">
      <formula>"暂停"</formula>
    </cfRule>
    <cfRule type="cellIs" dxfId="2" priority="2525" operator="equal">
      <formula>"上调"</formula>
    </cfRule>
    <cfRule type="cellIs" dxfId="1" priority="4573" operator="equal">
      <formula>"下调"</formula>
    </cfRule>
    <cfRule type="cellIs" dxfId="0" priority="6621" operator="equal">
      <formula>"不变"</formula>
    </cfRule>
    <cfRule type="iconSet" priority="8669">
      <iconSet iconSet="3Arrows">
        <cfvo type="percent" val="0"/>
        <cfvo type="percent" val="33"/>
        <cfvo type="percent" val="67"/>
      </iconSet>
    </cfRule>
  </conditionalFormatting>
  <conditionalFormatting sqref="RWJ16">
    <cfRule type="colorScale" priority="10717">
      <colorScale>
        <cfvo type="min"/>
        <cfvo type="max"/>
        <color rgb="FF63BE7B"/>
        <color rgb="FFFCFCFF"/>
      </colorScale>
    </cfRule>
  </conditionalFormatting>
  <conditionalFormatting sqref="RWL16">
    <cfRule type="colorScale" priority="12764">
      <colorScale>
        <cfvo type="min"/>
        <cfvo type="max"/>
        <color rgb="FFFF7128"/>
        <color rgb="FFFFEF9C"/>
      </colorScale>
    </cfRule>
    <cfRule type="colorScale" priority="148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WN16">
    <cfRule type="cellIs" dxfId="3" priority="476" operator="equal">
      <formula>"暂停"</formula>
    </cfRule>
    <cfRule type="cellIs" dxfId="2" priority="2524" operator="equal">
      <formula>"上调"</formula>
    </cfRule>
    <cfRule type="cellIs" dxfId="1" priority="4572" operator="equal">
      <formula>"下调"</formula>
    </cfRule>
    <cfRule type="cellIs" dxfId="0" priority="6620" operator="equal">
      <formula>"不变"</formula>
    </cfRule>
    <cfRule type="iconSet" priority="8668">
      <iconSet iconSet="3Arrows">
        <cfvo type="percent" val="0"/>
        <cfvo type="percent" val="33"/>
        <cfvo type="percent" val="67"/>
      </iconSet>
    </cfRule>
  </conditionalFormatting>
  <conditionalFormatting sqref="RWR16">
    <cfRule type="colorScale" priority="10716">
      <colorScale>
        <cfvo type="min"/>
        <cfvo type="max"/>
        <color rgb="FF63BE7B"/>
        <color rgb="FFFCFCFF"/>
      </colorScale>
    </cfRule>
  </conditionalFormatting>
  <conditionalFormatting sqref="RWT16">
    <cfRule type="colorScale" priority="12763">
      <colorScale>
        <cfvo type="min"/>
        <cfvo type="max"/>
        <color rgb="FFFF7128"/>
        <color rgb="FFFFEF9C"/>
      </colorScale>
    </cfRule>
    <cfRule type="colorScale" priority="148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WV16">
    <cfRule type="cellIs" dxfId="3" priority="475" operator="equal">
      <formula>"暂停"</formula>
    </cfRule>
    <cfRule type="cellIs" dxfId="2" priority="2523" operator="equal">
      <formula>"上调"</formula>
    </cfRule>
    <cfRule type="cellIs" dxfId="1" priority="4571" operator="equal">
      <formula>"下调"</formula>
    </cfRule>
    <cfRule type="cellIs" dxfId="0" priority="6619" operator="equal">
      <formula>"不变"</formula>
    </cfRule>
    <cfRule type="iconSet" priority="8667">
      <iconSet iconSet="3Arrows">
        <cfvo type="percent" val="0"/>
        <cfvo type="percent" val="33"/>
        <cfvo type="percent" val="67"/>
      </iconSet>
    </cfRule>
  </conditionalFormatting>
  <conditionalFormatting sqref="RWZ16">
    <cfRule type="colorScale" priority="10715">
      <colorScale>
        <cfvo type="min"/>
        <cfvo type="max"/>
        <color rgb="FF63BE7B"/>
        <color rgb="FFFCFCFF"/>
      </colorScale>
    </cfRule>
  </conditionalFormatting>
  <conditionalFormatting sqref="RXB16">
    <cfRule type="colorScale" priority="12762">
      <colorScale>
        <cfvo type="min"/>
        <cfvo type="max"/>
        <color rgb="FFFF7128"/>
        <color rgb="FFFFEF9C"/>
      </colorScale>
    </cfRule>
    <cfRule type="colorScale" priority="148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XD16">
    <cfRule type="cellIs" dxfId="3" priority="474" operator="equal">
      <formula>"暂停"</formula>
    </cfRule>
    <cfRule type="cellIs" dxfId="2" priority="2522" operator="equal">
      <formula>"上调"</formula>
    </cfRule>
    <cfRule type="cellIs" dxfId="1" priority="4570" operator="equal">
      <formula>"下调"</formula>
    </cfRule>
    <cfRule type="cellIs" dxfId="0" priority="6618" operator="equal">
      <formula>"不变"</formula>
    </cfRule>
    <cfRule type="iconSet" priority="8666">
      <iconSet iconSet="3Arrows">
        <cfvo type="percent" val="0"/>
        <cfvo type="percent" val="33"/>
        <cfvo type="percent" val="67"/>
      </iconSet>
    </cfRule>
  </conditionalFormatting>
  <conditionalFormatting sqref="RXH16">
    <cfRule type="colorScale" priority="10714">
      <colorScale>
        <cfvo type="min"/>
        <cfvo type="max"/>
        <color rgb="FF63BE7B"/>
        <color rgb="FFFCFCFF"/>
      </colorScale>
    </cfRule>
  </conditionalFormatting>
  <conditionalFormatting sqref="RXJ16">
    <cfRule type="colorScale" priority="12761">
      <colorScale>
        <cfvo type="min"/>
        <cfvo type="max"/>
        <color rgb="FFFF7128"/>
        <color rgb="FFFFEF9C"/>
      </colorScale>
    </cfRule>
    <cfRule type="colorScale" priority="148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XL16">
    <cfRule type="cellIs" dxfId="3" priority="473" operator="equal">
      <formula>"暂停"</formula>
    </cfRule>
    <cfRule type="cellIs" dxfId="2" priority="2521" operator="equal">
      <formula>"上调"</formula>
    </cfRule>
    <cfRule type="cellIs" dxfId="1" priority="4569" operator="equal">
      <formula>"下调"</formula>
    </cfRule>
    <cfRule type="cellIs" dxfId="0" priority="6617" operator="equal">
      <formula>"不变"</formula>
    </cfRule>
    <cfRule type="iconSet" priority="8665">
      <iconSet iconSet="3Arrows">
        <cfvo type="percent" val="0"/>
        <cfvo type="percent" val="33"/>
        <cfvo type="percent" val="67"/>
      </iconSet>
    </cfRule>
  </conditionalFormatting>
  <conditionalFormatting sqref="RXP16">
    <cfRule type="colorScale" priority="10713">
      <colorScale>
        <cfvo type="min"/>
        <cfvo type="max"/>
        <color rgb="FF63BE7B"/>
        <color rgb="FFFCFCFF"/>
      </colorScale>
    </cfRule>
  </conditionalFormatting>
  <conditionalFormatting sqref="RXR16">
    <cfRule type="colorScale" priority="12760">
      <colorScale>
        <cfvo type="min"/>
        <cfvo type="max"/>
        <color rgb="FFFF7128"/>
        <color rgb="FFFFEF9C"/>
      </colorScale>
    </cfRule>
    <cfRule type="colorScale" priority="148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XT16">
    <cfRule type="cellIs" dxfId="3" priority="472" operator="equal">
      <formula>"暂停"</formula>
    </cfRule>
    <cfRule type="cellIs" dxfId="2" priority="2520" operator="equal">
      <formula>"上调"</formula>
    </cfRule>
    <cfRule type="cellIs" dxfId="1" priority="4568" operator="equal">
      <formula>"下调"</formula>
    </cfRule>
    <cfRule type="cellIs" dxfId="0" priority="6616" operator="equal">
      <formula>"不变"</formula>
    </cfRule>
    <cfRule type="iconSet" priority="8664">
      <iconSet iconSet="3Arrows">
        <cfvo type="percent" val="0"/>
        <cfvo type="percent" val="33"/>
        <cfvo type="percent" val="67"/>
      </iconSet>
    </cfRule>
  </conditionalFormatting>
  <conditionalFormatting sqref="RXX16">
    <cfRule type="colorScale" priority="10712">
      <colorScale>
        <cfvo type="min"/>
        <cfvo type="max"/>
        <color rgb="FF63BE7B"/>
        <color rgb="FFFCFCFF"/>
      </colorScale>
    </cfRule>
  </conditionalFormatting>
  <conditionalFormatting sqref="RXZ16">
    <cfRule type="colorScale" priority="12759">
      <colorScale>
        <cfvo type="min"/>
        <cfvo type="max"/>
        <color rgb="FFFF7128"/>
        <color rgb="FFFFEF9C"/>
      </colorScale>
    </cfRule>
    <cfRule type="colorScale" priority="148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YB16">
    <cfRule type="cellIs" dxfId="3" priority="471" operator="equal">
      <formula>"暂停"</formula>
    </cfRule>
    <cfRule type="cellIs" dxfId="2" priority="2519" operator="equal">
      <formula>"上调"</formula>
    </cfRule>
    <cfRule type="cellIs" dxfId="1" priority="4567" operator="equal">
      <formula>"下调"</formula>
    </cfRule>
    <cfRule type="cellIs" dxfId="0" priority="6615" operator="equal">
      <formula>"不变"</formula>
    </cfRule>
    <cfRule type="iconSet" priority="8663">
      <iconSet iconSet="3Arrows">
        <cfvo type="percent" val="0"/>
        <cfvo type="percent" val="33"/>
        <cfvo type="percent" val="67"/>
      </iconSet>
    </cfRule>
  </conditionalFormatting>
  <conditionalFormatting sqref="RYF16">
    <cfRule type="colorScale" priority="10711">
      <colorScale>
        <cfvo type="min"/>
        <cfvo type="max"/>
        <color rgb="FF63BE7B"/>
        <color rgb="FFFCFCFF"/>
      </colorScale>
    </cfRule>
  </conditionalFormatting>
  <conditionalFormatting sqref="RYH16">
    <cfRule type="colorScale" priority="12758">
      <colorScale>
        <cfvo type="min"/>
        <cfvo type="max"/>
        <color rgb="FFFF7128"/>
        <color rgb="FFFFEF9C"/>
      </colorScale>
    </cfRule>
    <cfRule type="colorScale" priority="148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YJ16">
    <cfRule type="cellIs" dxfId="3" priority="470" operator="equal">
      <formula>"暂停"</formula>
    </cfRule>
    <cfRule type="cellIs" dxfId="2" priority="2518" operator="equal">
      <formula>"上调"</formula>
    </cfRule>
    <cfRule type="cellIs" dxfId="1" priority="4566" operator="equal">
      <formula>"下调"</formula>
    </cfRule>
    <cfRule type="cellIs" dxfId="0" priority="6614" operator="equal">
      <formula>"不变"</formula>
    </cfRule>
    <cfRule type="iconSet" priority="8662">
      <iconSet iconSet="3Arrows">
        <cfvo type="percent" val="0"/>
        <cfvo type="percent" val="33"/>
        <cfvo type="percent" val="67"/>
      </iconSet>
    </cfRule>
  </conditionalFormatting>
  <conditionalFormatting sqref="RYN16">
    <cfRule type="colorScale" priority="10710">
      <colorScale>
        <cfvo type="min"/>
        <cfvo type="max"/>
        <color rgb="FF63BE7B"/>
        <color rgb="FFFCFCFF"/>
      </colorScale>
    </cfRule>
  </conditionalFormatting>
  <conditionalFormatting sqref="RYP16">
    <cfRule type="colorScale" priority="12757">
      <colorScale>
        <cfvo type="min"/>
        <cfvo type="max"/>
        <color rgb="FFFF7128"/>
        <color rgb="FFFFEF9C"/>
      </colorScale>
    </cfRule>
    <cfRule type="colorScale" priority="148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YR16">
    <cfRule type="cellIs" dxfId="3" priority="469" operator="equal">
      <formula>"暂停"</formula>
    </cfRule>
    <cfRule type="cellIs" dxfId="2" priority="2517" operator="equal">
      <formula>"上调"</formula>
    </cfRule>
    <cfRule type="cellIs" dxfId="1" priority="4565" operator="equal">
      <formula>"下调"</formula>
    </cfRule>
    <cfRule type="cellIs" dxfId="0" priority="6613" operator="equal">
      <formula>"不变"</formula>
    </cfRule>
    <cfRule type="iconSet" priority="8661">
      <iconSet iconSet="3Arrows">
        <cfvo type="percent" val="0"/>
        <cfvo type="percent" val="33"/>
        <cfvo type="percent" val="67"/>
      </iconSet>
    </cfRule>
  </conditionalFormatting>
  <conditionalFormatting sqref="RYV16">
    <cfRule type="colorScale" priority="10709">
      <colorScale>
        <cfvo type="min"/>
        <cfvo type="max"/>
        <color rgb="FF63BE7B"/>
        <color rgb="FFFCFCFF"/>
      </colorScale>
    </cfRule>
  </conditionalFormatting>
  <conditionalFormatting sqref="RYX16">
    <cfRule type="colorScale" priority="12756">
      <colorScale>
        <cfvo type="min"/>
        <cfvo type="max"/>
        <color rgb="FFFF7128"/>
        <color rgb="FFFFEF9C"/>
      </colorScale>
    </cfRule>
    <cfRule type="colorScale" priority="148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YZ16">
    <cfRule type="cellIs" dxfId="3" priority="468" operator="equal">
      <formula>"暂停"</formula>
    </cfRule>
    <cfRule type="cellIs" dxfId="2" priority="2516" operator="equal">
      <formula>"上调"</formula>
    </cfRule>
    <cfRule type="cellIs" dxfId="1" priority="4564" operator="equal">
      <formula>"下调"</formula>
    </cfRule>
    <cfRule type="cellIs" dxfId="0" priority="6612" operator="equal">
      <formula>"不变"</formula>
    </cfRule>
    <cfRule type="iconSet" priority="8660">
      <iconSet iconSet="3Arrows">
        <cfvo type="percent" val="0"/>
        <cfvo type="percent" val="33"/>
        <cfvo type="percent" val="67"/>
      </iconSet>
    </cfRule>
  </conditionalFormatting>
  <conditionalFormatting sqref="RZD16">
    <cfRule type="colorScale" priority="10708">
      <colorScale>
        <cfvo type="min"/>
        <cfvo type="max"/>
        <color rgb="FF63BE7B"/>
        <color rgb="FFFCFCFF"/>
      </colorScale>
    </cfRule>
  </conditionalFormatting>
  <conditionalFormatting sqref="RZF16">
    <cfRule type="colorScale" priority="12755">
      <colorScale>
        <cfvo type="min"/>
        <cfvo type="max"/>
        <color rgb="FFFF7128"/>
        <color rgb="FFFFEF9C"/>
      </colorScale>
    </cfRule>
    <cfRule type="colorScale" priority="148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ZH16">
    <cfRule type="cellIs" dxfId="3" priority="467" operator="equal">
      <formula>"暂停"</formula>
    </cfRule>
    <cfRule type="cellIs" dxfId="2" priority="2515" operator="equal">
      <formula>"上调"</formula>
    </cfRule>
    <cfRule type="cellIs" dxfId="1" priority="4563" operator="equal">
      <formula>"下调"</formula>
    </cfRule>
    <cfRule type="cellIs" dxfId="0" priority="6611" operator="equal">
      <formula>"不变"</formula>
    </cfRule>
    <cfRule type="iconSet" priority="8659">
      <iconSet iconSet="3Arrows">
        <cfvo type="percent" val="0"/>
        <cfvo type="percent" val="33"/>
        <cfvo type="percent" val="67"/>
      </iconSet>
    </cfRule>
  </conditionalFormatting>
  <conditionalFormatting sqref="RZL16">
    <cfRule type="colorScale" priority="10707">
      <colorScale>
        <cfvo type="min"/>
        <cfvo type="max"/>
        <color rgb="FF63BE7B"/>
        <color rgb="FFFCFCFF"/>
      </colorScale>
    </cfRule>
  </conditionalFormatting>
  <conditionalFormatting sqref="RZN16">
    <cfRule type="colorScale" priority="12754">
      <colorScale>
        <cfvo type="min"/>
        <cfvo type="max"/>
        <color rgb="FFFF7128"/>
        <color rgb="FFFFEF9C"/>
      </colorScale>
    </cfRule>
    <cfRule type="colorScale" priority="148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ZP16">
    <cfRule type="cellIs" dxfId="3" priority="466" operator="equal">
      <formula>"暂停"</formula>
    </cfRule>
    <cfRule type="cellIs" dxfId="2" priority="2514" operator="equal">
      <formula>"上调"</formula>
    </cfRule>
    <cfRule type="cellIs" dxfId="1" priority="4562" operator="equal">
      <formula>"下调"</formula>
    </cfRule>
    <cfRule type="cellIs" dxfId="0" priority="6610" operator="equal">
      <formula>"不变"</formula>
    </cfRule>
    <cfRule type="iconSet" priority="8658">
      <iconSet iconSet="3Arrows">
        <cfvo type="percent" val="0"/>
        <cfvo type="percent" val="33"/>
        <cfvo type="percent" val="67"/>
      </iconSet>
    </cfRule>
  </conditionalFormatting>
  <conditionalFormatting sqref="RZT16">
    <cfRule type="colorScale" priority="10706">
      <colorScale>
        <cfvo type="min"/>
        <cfvo type="max"/>
        <color rgb="FF63BE7B"/>
        <color rgb="FFFCFCFF"/>
      </colorScale>
    </cfRule>
  </conditionalFormatting>
  <conditionalFormatting sqref="RZV16">
    <cfRule type="colorScale" priority="12753">
      <colorScale>
        <cfvo type="min"/>
        <cfvo type="max"/>
        <color rgb="FFFF7128"/>
        <color rgb="FFFFEF9C"/>
      </colorScale>
    </cfRule>
    <cfRule type="colorScale" priority="148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ZX16">
    <cfRule type="cellIs" dxfId="3" priority="465" operator="equal">
      <formula>"暂停"</formula>
    </cfRule>
    <cfRule type="cellIs" dxfId="2" priority="2513" operator="equal">
      <formula>"上调"</formula>
    </cfRule>
    <cfRule type="cellIs" dxfId="1" priority="4561" operator="equal">
      <formula>"下调"</formula>
    </cfRule>
    <cfRule type="cellIs" dxfId="0" priority="6609" operator="equal">
      <formula>"不变"</formula>
    </cfRule>
    <cfRule type="iconSet" priority="8657">
      <iconSet iconSet="3Arrows">
        <cfvo type="percent" val="0"/>
        <cfvo type="percent" val="33"/>
        <cfvo type="percent" val="67"/>
      </iconSet>
    </cfRule>
  </conditionalFormatting>
  <conditionalFormatting sqref="SAB16">
    <cfRule type="colorScale" priority="10705">
      <colorScale>
        <cfvo type="min"/>
        <cfvo type="max"/>
        <color rgb="FF63BE7B"/>
        <color rgb="FFFCFCFF"/>
      </colorScale>
    </cfRule>
  </conditionalFormatting>
  <conditionalFormatting sqref="SAD16">
    <cfRule type="colorScale" priority="12752">
      <colorScale>
        <cfvo type="min"/>
        <cfvo type="max"/>
        <color rgb="FFFF7128"/>
        <color rgb="FFFFEF9C"/>
      </colorScale>
    </cfRule>
    <cfRule type="colorScale" priority="148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AF16">
    <cfRule type="cellIs" dxfId="3" priority="464" operator="equal">
      <formula>"暂停"</formula>
    </cfRule>
    <cfRule type="cellIs" dxfId="2" priority="2512" operator="equal">
      <formula>"上调"</formula>
    </cfRule>
    <cfRule type="cellIs" dxfId="1" priority="4560" operator="equal">
      <formula>"下调"</formula>
    </cfRule>
    <cfRule type="cellIs" dxfId="0" priority="6608" operator="equal">
      <formula>"不变"</formula>
    </cfRule>
    <cfRule type="iconSet" priority="8656">
      <iconSet iconSet="3Arrows">
        <cfvo type="percent" val="0"/>
        <cfvo type="percent" val="33"/>
        <cfvo type="percent" val="67"/>
      </iconSet>
    </cfRule>
  </conditionalFormatting>
  <conditionalFormatting sqref="SAJ16">
    <cfRule type="colorScale" priority="10704">
      <colorScale>
        <cfvo type="min"/>
        <cfvo type="max"/>
        <color rgb="FF63BE7B"/>
        <color rgb="FFFCFCFF"/>
      </colorScale>
    </cfRule>
  </conditionalFormatting>
  <conditionalFormatting sqref="SAL16">
    <cfRule type="colorScale" priority="12751">
      <colorScale>
        <cfvo type="min"/>
        <cfvo type="max"/>
        <color rgb="FFFF7128"/>
        <color rgb="FFFFEF9C"/>
      </colorScale>
    </cfRule>
    <cfRule type="colorScale" priority="147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AN16">
    <cfRule type="cellIs" dxfId="3" priority="463" operator="equal">
      <formula>"暂停"</formula>
    </cfRule>
    <cfRule type="cellIs" dxfId="2" priority="2511" operator="equal">
      <formula>"上调"</formula>
    </cfRule>
    <cfRule type="cellIs" dxfId="1" priority="4559" operator="equal">
      <formula>"下调"</formula>
    </cfRule>
    <cfRule type="cellIs" dxfId="0" priority="6607" operator="equal">
      <formula>"不变"</formula>
    </cfRule>
    <cfRule type="iconSet" priority="8655">
      <iconSet iconSet="3Arrows">
        <cfvo type="percent" val="0"/>
        <cfvo type="percent" val="33"/>
        <cfvo type="percent" val="67"/>
      </iconSet>
    </cfRule>
  </conditionalFormatting>
  <conditionalFormatting sqref="SAR16">
    <cfRule type="colorScale" priority="10703">
      <colorScale>
        <cfvo type="min"/>
        <cfvo type="max"/>
        <color rgb="FF63BE7B"/>
        <color rgb="FFFCFCFF"/>
      </colorScale>
    </cfRule>
  </conditionalFormatting>
  <conditionalFormatting sqref="SAT16">
    <cfRule type="colorScale" priority="12750">
      <colorScale>
        <cfvo type="min"/>
        <cfvo type="max"/>
        <color rgb="FFFF7128"/>
        <color rgb="FFFFEF9C"/>
      </colorScale>
    </cfRule>
    <cfRule type="colorScale" priority="147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AV16">
    <cfRule type="cellIs" dxfId="3" priority="462" operator="equal">
      <formula>"暂停"</formula>
    </cfRule>
    <cfRule type="cellIs" dxfId="2" priority="2510" operator="equal">
      <formula>"上调"</formula>
    </cfRule>
    <cfRule type="cellIs" dxfId="1" priority="4558" operator="equal">
      <formula>"下调"</formula>
    </cfRule>
    <cfRule type="cellIs" dxfId="0" priority="6606" operator="equal">
      <formula>"不变"</formula>
    </cfRule>
    <cfRule type="iconSet" priority="8654">
      <iconSet iconSet="3Arrows">
        <cfvo type="percent" val="0"/>
        <cfvo type="percent" val="33"/>
        <cfvo type="percent" val="67"/>
      </iconSet>
    </cfRule>
  </conditionalFormatting>
  <conditionalFormatting sqref="SAZ16">
    <cfRule type="colorScale" priority="10702">
      <colorScale>
        <cfvo type="min"/>
        <cfvo type="max"/>
        <color rgb="FF63BE7B"/>
        <color rgb="FFFCFCFF"/>
      </colorScale>
    </cfRule>
  </conditionalFormatting>
  <conditionalFormatting sqref="SBB16">
    <cfRule type="colorScale" priority="12749">
      <colorScale>
        <cfvo type="min"/>
        <cfvo type="max"/>
        <color rgb="FFFF7128"/>
        <color rgb="FFFFEF9C"/>
      </colorScale>
    </cfRule>
    <cfRule type="colorScale" priority="147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BD16">
    <cfRule type="cellIs" dxfId="3" priority="461" operator="equal">
      <formula>"暂停"</formula>
    </cfRule>
    <cfRule type="cellIs" dxfId="2" priority="2509" operator="equal">
      <formula>"上调"</formula>
    </cfRule>
    <cfRule type="cellIs" dxfId="1" priority="4557" operator="equal">
      <formula>"下调"</formula>
    </cfRule>
    <cfRule type="cellIs" dxfId="0" priority="6605" operator="equal">
      <formula>"不变"</formula>
    </cfRule>
    <cfRule type="iconSet" priority="8653">
      <iconSet iconSet="3Arrows">
        <cfvo type="percent" val="0"/>
        <cfvo type="percent" val="33"/>
        <cfvo type="percent" val="67"/>
      </iconSet>
    </cfRule>
  </conditionalFormatting>
  <conditionalFormatting sqref="SBH16">
    <cfRule type="colorScale" priority="10701">
      <colorScale>
        <cfvo type="min"/>
        <cfvo type="max"/>
        <color rgb="FF63BE7B"/>
        <color rgb="FFFCFCFF"/>
      </colorScale>
    </cfRule>
  </conditionalFormatting>
  <conditionalFormatting sqref="SBJ16">
    <cfRule type="colorScale" priority="12748">
      <colorScale>
        <cfvo type="min"/>
        <cfvo type="max"/>
        <color rgb="FFFF7128"/>
        <color rgb="FFFFEF9C"/>
      </colorScale>
    </cfRule>
    <cfRule type="colorScale" priority="147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BL16">
    <cfRule type="cellIs" dxfId="3" priority="460" operator="equal">
      <formula>"暂停"</formula>
    </cfRule>
    <cfRule type="cellIs" dxfId="2" priority="2508" operator="equal">
      <formula>"上调"</formula>
    </cfRule>
    <cfRule type="cellIs" dxfId="1" priority="4556" operator="equal">
      <formula>"下调"</formula>
    </cfRule>
    <cfRule type="cellIs" dxfId="0" priority="6604" operator="equal">
      <formula>"不变"</formula>
    </cfRule>
    <cfRule type="iconSet" priority="8652">
      <iconSet iconSet="3Arrows">
        <cfvo type="percent" val="0"/>
        <cfvo type="percent" val="33"/>
        <cfvo type="percent" val="67"/>
      </iconSet>
    </cfRule>
  </conditionalFormatting>
  <conditionalFormatting sqref="SBP16">
    <cfRule type="colorScale" priority="10700">
      <colorScale>
        <cfvo type="min"/>
        <cfvo type="max"/>
        <color rgb="FF63BE7B"/>
        <color rgb="FFFCFCFF"/>
      </colorScale>
    </cfRule>
  </conditionalFormatting>
  <conditionalFormatting sqref="SBR16">
    <cfRule type="colorScale" priority="12747">
      <colorScale>
        <cfvo type="min"/>
        <cfvo type="max"/>
        <color rgb="FFFF7128"/>
        <color rgb="FFFFEF9C"/>
      </colorScale>
    </cfRule>
    <cfRule type="colorScale" priority="147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BT16">
    <cfRule type="cellIs" dxfId="3" priority="459" operator="equal">
      <formula>"暂停"</formula>
    </cfRule>
    <cfRule type="cellIs" dxfId="2" priority="2507" operator="equal">
      <formula>"上调"</formula>
    </cfRule>
    <cfRule type="cellIs" dxfId="1" priority="4555" operator="equal">
      <formula>"下调"</formula>
    </cfRule>
    <cfRule type="cellIs" dxfId="0" priority="6603" operator="equal">
      <formula>"不变"</formula>
    </cfRule>
    <cfRule type="iconSet" priority="8651">
      <iconSet iconSet="3Arrows">
        <cfvo type="percent" val="0"/>
        <cfvo type="percent" val="33"/>
        <cfvo type="percent" val="67"/>
      </iconSet>
    </cfRule>
  </conditionalFormatting>
  <conditionalFormatting sqref="SBX16">
    <cfRule type="colorScale" priority="10699">
      <colorScale>
        <cfvo type="min"/>
        <cfvo type="max"/>
        <color rgb="FF63BE7B"/>
        <color rgb="FFFCFCFF"/>
      </colorScale>
    </cfRule>
  </conditionalFormatting>
  <conditionalFormatting sqref="SBZ16">
    <cfRule type="colorScale" priority="12746">
      <colorScale>
        <cfvo type="min"/>
        <cfvo type="max"/>
        <color rgb="FFFF7128"/>
        <color rgb="FFFFEF9C"/>
      </colorScale>
    </cfRule>
    <cfRule type="colorScale" priority="147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CB16">
    <cfRule type="cellIs" dxfId="3" priority="458" operator="equal">
      <formula>"暂停"</formula>
    </cfRule>
    <cfRule type="cellIs" dxfId="2" priority="2506" operator="equal">
      <formula>"上调"</formula>
    </cfRule>
    <cfRule type="cellIs" dxfId="1" priority="4554" operator="equal">
      <formula>"下调"</formula>
    </cfRule>
    <cfRule type="cellIs" dxfId="0" priority="6602" operator="equal">
      <formula>"不变"</formula>
    </cfRule>
    <cfRule type="iconSet" priority="8650">
      <iconSet iconSet="3Arrows">
        <cfvo type="percent" val="0"/>
        <cfvo type="percent" val="33"/>
        <cfvo type="percent" val="67"/>
      </iconSet>
    </cfRule>
  </conditionalFormatting>
  <conditionalFormatting sqref="SCF16">
    <cfRule type="colorScale" priority="10698">
      <colorScale>
        <cfvo type="min"/>
        <cfvo type="max"/>
        <color rgb="FF63BE7B"/>
        <color rgb="FFFCFCFF"/>
      </colorScale>
    </cfRule>
  </conditionalFormatting>
  <conditionalFormatting sqref="SCH16">
    <cfRule type="colorScale" priority="12745">
      <colorScale>
        <cfvo type="min"/>
        <cfvo type="max"/>
        <color rgb="FFFF7128"/>
        <color rgb="FFFFEF9C"/>
      </colorScale>
    </cfRule>
    <cfRule type="colorScale" priority="147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CJ16">
    <cfRule type="cellIs" dxfId="3" priority="457" operator="equal">
      <formula>"暂停"</formula>
    </cfRule>
    <cfRule type="cellIs" dxfId="2" priority="2505" operator="equal">
      <formula>"上调"</formula>
    </cfRule>
    <cfRule type="cellIs" dxfId="1" priority="4553" operator="equal">
      <formula>"下调"</formula>
    </cfRule>
    <cfRule type="cellIs" dxfId="0" priority="6601" operator="equal">
      <formula>"不变"</formula>
    </cfRule>
    <cfRule type="iconSet" priority="8649">
      <iconSet iconSet="3Arrows">
        <cfvo type="percent" val="0"/>
        <cfvo type="percent" val="33"/>
        <cfvo type="percent" val="67"/>
      </iconSet>
    </cfRule>
  </conditionalFormatting>
  <conditionalFormatting sqref="SCN16">
    <cfRule type="colorScale" priority="10697">
      <colorScale>
        <cfvo type="min"/>
        <cfvo type="max"/>
        <color rgb="FF63BE7B"/>
        <color rgb="FFFCFCFF"/>
      </colorScale>
    </cfRule>
  </conditionalFormatting>
  <conditionalFormatting sqref="SCP16">
    <cfRule type="colorScale" priority="12744">
      <colorScale>
        <cfvo type="min"/>
        <cfvo type="max"/>
        <color rgb="FFFF7128"/>
        <color rgb="FFFFEF9C"/>
      </colorScale>
    </cfRule>
    <cfRule type="colorScale" priority="147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CR16">
    <cfRule type="cellIs" dxfId="3" priority="456" operator="equal">
      <formula>"暂停"</formula>
    </cfRule>
    <cfRule type="cellIs" dxfId="2" priority="2504" operator="equal">
      <formula>"上调"</formula>
    </cfRule>
    <cfRule type="cellIs" dxfId="1" priority="4552" operator="equal">
      <formula>"下调"</formula>
    </cfRule>
    <cfRule type="cellIs" dxfId="0" priority="6600" operator="equal">
      <formula>"不变"</formula>
    </cfRule>
    <cfRule type="iconSet" priority="8648">
      <iconSet iconSet="3Arrows">
        <cfvo type="percent" val="0"/>
        <cfvo type="percent" val="33"/>
        <cfvo type="percent" val="67"/>
      </iconSet>
    </cfRule>
  </conditionalFormatting>
  <conditionalFormatting sqref="SCV16">
    <cfRule type="colorScale" priority="10696">
      <colorScale>
        <cfvo type="min"/>
        <cfvo type="max"/>
        <color rgb="FF63BE7B"/>
        <color rgb="FFFCFCFF"/>
      </colorScale>
    </cfRule>
  </conditionalFormatting>
  <conditionalFormatting sqref="SCX16">
    <cfRule type="colorScale" priority="12743">
      <colorScale>
        <cfvo type="min"/>
        <cfvo type="max"/>
        <color rgb="FFFF7128"/>
        <color rgb="FFFFEF9C"/>
      </colorScale>
    </cfRule>
    <cfRule type="colorScale" priority="147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CZ16">
    <cfRule type="cellIs" dxfId="3" priority="455" operator="equal">
      <formula>"暂停"</formula>
    </cfRule>
    <cfRule type="cellIs" dxfId="2" priority="2503" operator="equal">
      <formula>"上调"</formula>
    </cfRule>
    <cfRule type="cellIs" dxfId="1" priority="4551" operator="equal">
      <formula>"下调"</formula>
    </cfRule>
    <cfRule type="cellIs" dxfId="0" priority="6599" operator="equal">
      <formula>"不变"</formula>
    </cfRule>
    <cfRule type="iconSet" priority="8647">
      <iconSet iconSet="3Arrows">
        <cfvo type="percent" val="0"/>
        <cfvo type="percent" val="33"/>
        <cfvo type="percent" val="67"/>
      </iconSet>
    </cfRule>
  </conditionalFormatting>
  <conditionalFormatting sqref="SDD16">
    <cfRule type="colorScale" priority="10695">
      <colorScale>
        <cfvo type="min"/>
        <cfvo type="max"/>
        <color rgb="FF63BE7B"/>
        <color rgb="FFFCFCFF"/>
      </colorScale>
    </cfRule>
  </conditionalFormatting>
  <conditionalFormatting sqref="SDF16">
    <cfRule type="colorScale" priority="12742">
      <colorScale>
        <cfvo type="min"/>
        <cfvo type="max"/>
        <color rgb="FFFF7128"/>
        <color rgb="FFFFEF9C"/>
      </colorScale>
    </cfRule>
    <cfRule type="colorScale" priority="147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DH16">
    <cfRule type="cellIs" dxfId="3" priority="454" operator="equal">
      <formula>"暂停"</formula>
    </cfRule>
    <cfRule type="cellIs" dxfId="2" priority="2502" operator="equal">
      <formula>"上调"</formula>
    </cfRule>
    <cfRule type="cellIs" dxfId="1" priority="4550" operator="equal">
      <formula>"下调"</formula>
    </cfRule>
    <cfRule type="cellIs" dxfId="0" priority="6598" operator="equal">
      <formula>"不变"</formula>
    </cfRule>
    <cfRule type="iconSet" priority="8646">
      <iconSet iconSet="3Arrows">
        <cfvo type="percent" val="0"/>
        <cfvo type="percent" val="33"/>
        <cfvo type="percent" val="67"/>
      </iconSet>
    </cfRule>
  </conditionalFormatting>
  <conditionalFormatting sqref="SDL16">
    <cfRule type="colorScale" priority="10694">
      <colorScale>
        <cfvo type="min"/>
        <cfvo type="max"/>
        <color rgb="FF63BE7B"/>
        <color rgb="FFFCFCFF"/>
      </colorScale>
    </cfRule>
  </conditionalFormatting>
  <conditionalFormatting sqref="SDN16">
    <cfRule type="colorScale" priority="12741">
      <colorScale>
        <cfvo type="min"/>
        <cfvo type="max"/>
        <color rgb="FFFF7128"/>
        <color rgb="FFFFEF9C"/>
      </colorScale>
    </cfRule>
    <cfRule type="colorScale" priority="147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DP16">
    <cfRule type="cellIs" dxfId="3" priority="453" operator="equal">
      <formula>"暂停"</formula>
    </cfRule>
    <cfRule type="cellIs" dxfId="2" priority="2501" operator="equal">
      <formula>"上调"</formula>
    </cfRule>
    <cfRule type="cellIs" dxfId="1" priority="4549" operator="equal">
      <formula>"下调"</formula>
    </cfRule>
    <cfRule type="cellIs" dxfId="0" priority="6597" operator="equal">
      <formula>"不变"</formula>
    </cfRule>
    <cfRule type="iconSet" priority="8645">
      <iconSet iconSet="3Arrows">
        <cfvo type="percent" val="0"/>
        <cfvo type="percent" val="33"/>
        <cfvo type="percent" val="67"/>
      </iconSet>
    </cfRule>
  </conditionalFormatting>
  <conditionalFormatting sqref="SDT16">
    <cfRule type="colorScale" priority="10693">
      <colorScale>
        <cfvo type="min"/>
        <cfvo type="max"/>
        <color rgb="FF63BE7B"/>
        <color rgb="FFFCFCFF"/>
      </colorScale>
    </cfRule>
  </conditionalFormatting>
  <conditionalFormatting sqref="SDV16">
    <cfRule type="colorScale" priority="12740">
      <colorScale>
        <cfvo type="min"/>
        <cfvo type="max"/>
        <color rgb="FFFF7128"/>
        <color rgb="FFFFEF9C"/>
      </colorScale>
    </cfRule>
    <cfRule type="colorScale" priority="147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DX16">
    <cfRule type="cellIs" dxfId="3" priority="452" operator="equal">
      <formula>"暂停"</formula>
    </cfRule>
    <cfRule type="cellIs" dxfId="2" priority="2500" operator="equal">
      <formula>"上调"</formula>
    </cfRule>
    <cfRule type="cellIs" dxfId="1" priority="4548" operator="equal">
      <formula>"下调"</formula>
    </cfRule>
    <cfRule type="cellIs" dxfId="0" priority="6596" operator="equal">
      <formula>"不变"</formula>
    </cfRule>
    <cfRule type="iconSet" priority="8644">
      <iconSet iconSet="3Arrows">
        <cfvo type="percent" val="0"/>
        <cfvo type="percent" val="33"/>
        <cfvo type="percent" val="67"/>
      </iconSet>
    </cfRule>
  </conditionalFormatting>
  <conditionalFormatting sqref="SEB16">
    <cfRule type="colorScale" priority="10692">
      <colorScale>
        <cfvo type="min"/>
        <cfvo type="max"/>
        <color rgb="FF63BE7B"/>
        <color rgb="FFFCFCFF"/>
      </colorScale>
    </cfRule>
  </conditionalFormatting>
  <conditionalFormatting sqref="SED16">
    <cfRule type="colorScale" priority="12739">
      <colorScale>
        <cfvo type="min"/>
        <cfvo type="max"/>
        <color rgb="FFFF7128"/>
        <color rgb="FFFFEF9C"/>
      </colorScale>
    </cfRule>
    <cfRule type="colorScale" priority="147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EF16">
    <cfRule type="cellIs" dxfId="3" priority="451" operator="equal">
      <formula>"暂停"</formula>
    </cfRule>
    <cfRule type="cellIs" dxfId="2" priority="2499" operator="equal">
      <formula>"上调"</formula>
    </cfRule>
    <cfRule type="cellIs" dxfId="1" priority="4547" operator="equal">
      <formula>"下调"</formula>
    </cfRule>
    <cfRule type="cellIs" dxfId="0" priority="6595" operator="equal">
      <formula>"不变"</formula>
    </cfRule>
    <cfRule type="iconSet" priority="8643">
      <iconSet iconSet="3Arrows">
        <cfvo type="percent" val="0"/>
        <cfvo type="percent" val="33"/>
        <cfvo type="percent" val="67"/>
      </iconSet>
    </cfRule>
  </conditionalFormatting>
  <conditionalFormatting sqref="SEJ16">
    <cfRule type="colorScale" priority="10691">
      <colorScale>
        <cfvo type="min"/>
        <cfvo type="max"/>
        <color rgb="FF63BE7B"/>
        <color rgb="FFFCFCFF"/>
      </colorScale>
    </cfRule>
  </conditionalFormatting>
  <conditionalFormatting sqref="SEL16">
    <cfRule type="colorScale" priority="12738">
      <colorScale>
        <cfvo type="min"/>
        <cfvo type="max"/>
        <color rgb="FFFF7128"/>
        <color rgb="FFFFEF9C"/>
      </colorScale>
    </cfRule>
    <cfRule type="colorScale" priority="147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EN16">
    <cfRule type="cellIs" dxfId="3" priority="450" operator="equal">
      <formula>"暂停"</formula>
    </cfRule>
    <cfRule type="cellIs" dxfId="2" priority="2498" operator="equal">
      <formula>"上调"</formula>
    </cfRule>
    <cfRule type="cellIs" dxfId="1" priority="4546" operator="equal">
      <formula>"下调"</formula>
    </cfRule>
    <cfRule type="cellIs" dxfId="0" priority="6594" operator="equal">
      <formula>"不变"</formula>
    </cfRule>
    <cfRule type="iconSet" priority="8642">
      <iconSet iconSet="3Arrows">
        <cfvo type="percent" val="0"/>
        <cfvo type="percent" val="33"/>
        <cfvo type="percent" val="67"/>
      </iconSet>
    </cfRule>
  </conditionalFormatting>
  <conditionalFormatting sqref="SER16">
    <cfRule type="colorScale" priority="10690">
      <colorScale>
        <cfvo type="min"/>
        <cfvo type="max"/>
        <color rgb="FF63BE7B"/>
        <color rgb="FFFCFCFF"/>
      </colorScale>
    </cfRule>
  </conditionalFormatting>
  <conditionalFormatting sqref="SET16">
    <cfRule type="colorScale" priority="12737">
      <colorScale>
        <cfvo type="min"/>
        <cfvo type="max"/>
        <color rgb="FFFF7128"/>
        <color rgb="FFFFEF9C"/>
      </colorScale>
    </cfRule>
    <cfRule type="colorScale" priority="147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EV16">
    <cfRule type="cellIs" dxfId="3" priority="449" operator="equal">
      <formula>"暂停"</formula>
    </cfRule>
    <cfRule type="cellIs" dxfId="2" priority="2497" operator="equal">
      <formula>"上调"</formula>
    </cfRule>
    <cfRule type="cellIs" dxfId="1" priority="4545" operator="equal">
      <formula>"下调"</formula>
    </cfRule>
    <cfRule type="cellIs" dxfId="0" priority="6593" operator="equal">
      <formula>"不变"</formula>
    </cfRule>
    <cfRule type="iconSet" priority="8641">
      <iconSet iconSet="3Arrows">
        <cfvo type="percent" val="0"/>
        <cfvo type="percent" val="33"/>
        <cfvo type="percent" val="67"/>
      </iconSet>
    </cfRule>
  </conditionalFormatting>
  <conditionalFormatting sqref="SEZ16">
    <cfRule type="colorScale" priority="10689">
      <colorScale>
        <cfvo type="min"/>
        <cfvo type="max"/>
        <color rgb="FF63BE7B"/>
        <color rgb="FFFCFCFF"/>
      </colorScale>
    </cfRule>
  </conditionalFormatting>
  <conditionalFormatting sqref="SFB16">
    <cfRule type="colorScale" priority="12736">
      <colorScale>
        <cfvo type="min"/>
        <cfvo type="max"/>
        <color rgb="FFFF7128"/>
        <color rgb="FFFFEF9C"/>
      </colorScale>
    </cfRule>
    <cfRule type="colorScale" priority="147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FD16">
    <cfRule type="cellIs" dxfId="3" priority="448" operator="equal">
      <formula>"暂停"</formula>
    </cfRule>
    <cfRule type="cellIs" dxfId="2" priority="2496" operator="equal">
      <formula>"上调"</formula>
    </cfRule>
    <cfRule type="cellIs" dxfId="1" priority="4544" operator="equal">
      <formula>"下调"</formula>
    </cfRule>
    <cfRule type="cellIs" dxfId="0" priority="6592" operator="equal">
      <formula>"不变"</formula>
    </cfRule>
    <cfRule type="iconSet" priority="8640">
      <iconSet iconSet="3Arrows">
        <cfvo type="percent" val="0"/>
        <cfvo type="percent" val="33"/>
        <cfvo type="percent" val="67"/>
      </iconSet>
    </cfRule>
  </conditionalFormatting>
  <conditionalFormatting sqref="SFH16">
    <cfRule type="colorScale" priority="10688">
      <colorScale>
        <cfvo type="min"/>
        <cfvo type="max"/>
        <color rgb="FF63BE7B"/>
        <color rgb="FFFCFCFF"/>
      </colorScale>
    </cfRule>
  </conditionalFormatting>
  <conditionalFormatting sqref="SFJ16">
    <cfRule type="colorScale" priority="12735">
      <colorScale>
        <cfvo type="min"/>
        <cfvo type="max"/>
        <color rgb="FFFF7128"/>
        <color rgb="FFFFEF9C"/>
      </colorScale>
    </cfRule>
    <cfRule type="colorScale" priority="147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FL16">
    <cfRule type="cellIs" dxfId="3" priority="447" operator="equal">
      <formula>"暂停"</formula>
    </cfRule>
    <cfRule type="cellIs" dxfId="2" priority="2495" operator="equal">
      <formula>"上调"</formula>
    </cfRule>
    <cfRule type="cellIs" dxfId="1" priority="4543" operator="equal">
      <formula>"下调"</formula>
    </cfRule>
    <cfRule type="cellIs" dxfId="0" priority="6591" operator="equal">
      <formula>"不变"</formula>
    </cfRule>
    <cfRule type="iconSet" priority="8639">
      <iconSet iconSet="3Arrows">
        <cfvo type="percent" val="0"/>
        <cfvo type="percent" val="33"/>
        <cfvo type="percent" val="67"/>
      </iconSet>
    </cfRule>
  </conditionalFormatting>
  <conditionalFormatting sqref="SFP16">
    <cfRule type="colorScale" priority="10687">
      <colorScale>
        <cfvo type="min"/>
        <cfvo type="max"/>
        <color rgb="FF63BE7B"/>
        <color rgb="FFFCFCFF"/>
      </colorScale>
    </cfRule>
  </conditionalFormatting>
  <conditionalFormatting sqref="SFR16">
    <cfRule type="colorScale" priority="12734">
      <colorScale>
        <cfvo type="min"/>
        <cfvo type="max"/>
        <color rgb="FFFF7128"/>
        <color rgb="FFFFEF9C"/>
      </colorScale>
    </cfRule>
    <cfRule type="colorScale" priority="147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FT16">
    <cfRule type="cellIs" dxfId="3" priority="446" operator="equal">
      <formula>"暂停"</formula>
    </cfRule>
    <cfRule type="cellIs" dxfId="2" priority="2494" operator="equal">
      <formula>"上调"</formula>
    </cfRule>
    <cfRule type="cellIs" dxfId="1" priority="4542" operator="equal">
      <formula>"下调"</formula>
    </cfRule>
    <cfRule type="cellIs" dxfId="0" priority="6590" operator="equal">
      <formula>"不变"</formula>
    </cfRule>
    <cfRule type="iconSet" priority="8638">
      <iconSet iconSet="3Arrows">
        <cfvo type="percent" val="0"/>
        <cfvo type="percent" val="33"/>
        <cfvo type="percent" val="67"/>
      </iconSet>
    </cfRule>
  </conditionalFormatting>
  <conditionalFormatting sqref="SFX16">
    <cfRule type="colorScale" priority="10686">
      <colorScale>
        <cfvo type="min"/>
        <cfvo type="max"/>
        <color rgb="FF63BE7B"/>
        <color rgb="FFFCFCFF"/>
      </colorScale>
    </cfRule>
  </conditionalFormatting>
  <conditionalFormatting sqref="SFZ16">
    <cfRule type="colorScale" priority="12733">
      <colorScale>
        <cfvo type="min"/>
        <cfvo type="max"/>
        <color rgb="FFFF7128"/>
        <color rgb="FFFFEF9C"/>
      </colorScale>
    </cfRule>
    <cfRule type="colorScale" priority="147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GB16">
    <cfRule type="cellIs" dxfId="3" priority="445" operator="equal">
      <formula>"暂停"</formula>
    </cfRule>
    <cfRule type="cellIs" dxfId="2" priority="2493" operator="equal">
      <formula>"上调"</formula>
    </cfRule>
    <cfRule type="cellIs" dxfId="1" priority="4541" operator="equal">
      <formula>"下调"</formula>
    </cfRule>
    <cfRule type="cellIs" dxfId="0" priority="6589" operator="equal">
      <formula>"不变"</formula>
    </cfRule>
    <cfRule type="iconSet" priority="8637">
      <iconSet iconSet="3Arrows">
        <cfvo type="percent" val="0"/>
        <cfvo type="percent" val="33"/>
        <cfvo type="percent" val="67"/>
      </iconSet>
    </cfRule>
  </conditionalFormatting>
  <conditionalFormatting sqref="SGF16">
    <cfRule type="colorScale" priority="10685">
      <colorScale>
        <cfvo type="min"/>
        <cfvo type="max"/>
        <color rgb="FF63BE7B"/>
        <color rgb="FFFCFCFF"/>
      </colorScale>
    </cfRule>
  </conditionalFormatting>
  <conditionalFormatting sqref="SGH16">
    <cfRule type="colorScale" priority="12732">
      <colorScale>
        <cfvo type="min"/>
        <cfvo type="max"/>
        <color rgb="FFFF7128"/>
        <color rgb="FFFFEF9C"/>
      </colorScale>
    </cfRule>
    <cfRule type="colorScale" priority="147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GJ16">
    <cfRule type="cellIs" dxfId="3" priority="444" operator="equal">
      <formula>"暂停"</formula>
    </cfRule>
    <cfRule type="cellIs" dxfId="2" priority="2492" operator="equal">
      <formula>"上调"</formula>
    </cfRule>
    <cfRule type="cellIs" dxfId="1" priority="4540" operator="equal">
      <formula>"下调"</formula>
    </cfRule>
    <cfRule type="cellIs" dxfId="0" priority="6588" operator="equal">
      <formula>"不变"</formula>
    </cfRule>
    <cfRule type="iconSet" priority="8636">
      <iconSet iconSet="3Arrows">
        <cfvo type="percent" val="0"/>
        <cfvo type="percent" val="33"/>
        <cfvo type="percent" val="67"/>
      </iconSet>
    </cfRule>
  </conditionalFormatting>
  <conditionalFormatting sqref="SGN16">
    <cfRule type="colorScale" priority="10684">
      <colorScale>
        <cfvo type="min"/>
        <cfvo type="max"/>
        <color rgb="FF63BE7B"/>
        <color rgb="FFFCFCFF"/>
      </colorScale>
    </cfRule>
  </conditionalFormatting>
  <conditionalFormatting sqref="SGP16">
    <cfRule type="colorScale" priority="12731">
      <colorScale>
        <cfvo type="min"/>
        <cfvo type="max"/>
        <color rgb="FFFF7128"/>
        <color rgb="FFFFEF9C"/>
      </colorScale>
    </cfRule>
    <cfRule type="colorScale" priority="147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GR16">
    <cfRule type="cellIs" dxfId="3" priority="443" operator="equal">
      <formula>"暂停"</formula>
    </cfRule>
    <cfRule type="cellIs" dxfId="2" priority="2491" operator="equal">
      <formula>"上调"</formula>
    </cfRule>
    <cfRule type="cellIs" dxfId="1" priority="4539" operator="equal">
      <formula>"下调"</formula>
    </cfRule>
    <cfRule type="cellIs" dxfId="0" priority="6587" operator="equal">
      <formula>"不变"</formula>
    </cfRule>
    <cfRule type="iconSet" priority="8635">
      <iconSet iconSet="3Arrows">
        <cfvo type="percent" val="0"/>
        <cfvo type="percent" val="33"/>
        <cfvo type="percent" val="67"/>
      </iconSet>
    </cfRule>
  </conditionalFormatting>
  <conditionalFormatting sqref="SGV16">
    <cfRule type="colorScale" priority="10683">
      <colorScale>
        <cfvo type="min"/>
        <cfvo type="max"/>
        <color rgb="FF63BE7B"/>
        <color rgb="FFFCFCFF"/>
      </colorScale>
    </cfRule>
  </conditionalFormatting>
  <conditionalFormatting sqref="SGX16">
    <cfRule type="colorScale" priority="12730">
      <colorScale>
        <cfvo type="min"/>
        <cfvo type="max"/>
        <color rgb="FFFF7128"/>
        <color rgb="FFFFEF9C"/>
      </colorScale>
    </cfRule>
    <cfRule type="colorScale" priority="147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GZ16">
    <cfRule type="cellIs" dxfId="3" priority="442" operator="equal">
      <formula>"暂停"</formula>
    </cfRule>
    <cfRule type="cellIs" dxfId="2" priority="2490" operator="equal">
      <formula>"上调"</formula>
    </cfRule>
    <cfRule type="cellIs" dxfId="1" priority="4538" operator="equal">
      <formula>"下调"</formula>
    </cfRule>
    <cfRule type="cellIs" dxfId="0" priority="6586" operator="equal">
      <formula>"不变"</formula>
    </cfRule>
    <cfRule type="iconSet" priority="8634">
      <iconSet iconSet="3Arrows">
        <cfvo type="percent" val="0"/>
        <cfvo type="percent" val="33"/>
        <cfvo type="percent" val="67"/>
      </iconSet>
    </cfRule>
  </conditionalFormatting>
  <conditionalFormatting sqref="SHD16">
    <cfRule type="colorScale" priority="10682">
      <colorScale>
        <cfvo type="min"/>
        <cfvo type="max"/>
        <color rgb="FF63BE7B"/>
        <color rgb="FFFCFCFF"/>
      </colorScale>
    </cfRule>
  </conditionalFormatting>
  <conditionalFormatting sqref="SHF16">
    <cfRule type="colorScale" priority="12729">
      <colorScale>
        <cfvo type="min"/>
        <cfvo type="max"/>
        <color rgb="FFFF7128"/>
        <color rgb="FFFFEF9C"/>
      </colorScale>
    </cfRule>
    <cfRule type="colorScale" priority="147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HH16">
    <cfRule type="cellIs" dxfId="3" priority="441" operator="equal">
      <formula>"暂停"</formula>
    </cfRule>
    <cfRule type="cellIs" dxfId="2" priority="2489" operator="equal">
      <formula>"上调"</formula>
    </cfRule>
    <cfRule type="cellIs" dxfId="1" priority="4537" operator="equal">
      <formula>"下调"</formula>
    </cfRule>
    <cfRule type="cellIs" dxfId="0" priority="6585" operator="equal">
      <formula>"不变"</formula>
    </cfRule>
    <cfRule type="iconSet" priority="8633">
      <iconSet iconSet="3Arrows">
        <cfvo type="percent" val="0"/>
        <cfvo type="percent" val="33"/>
        <cfvo type="percent" val="67"/>
      </iconSet>
    </cfRule>
  </conditionalFormatting>
  <conditionalFormatting sqref="SHL16">
    <cfRule type="colorScale" priority="10681">
      <colorScale>
        <cfvo type="min"/>
        <cfvo type="max"/>
        <color rgb="FF63BE7B"/>
        <color rgb="FFFCFCFF"/>
      </colorScale>
    </cfRule>
  </conditionalFormatting>
  <conditionalFormatting sqref="SHN16">
    <cfRule type="colorScale" priority="12728">
      <colorScale>
        <cfvo type="min"/>
        <cfvo type="max"/>
        <color rgb="FFFF7128"/>
        <color rgb="FFFFEF9C"/>
      </colorScale>
    </cfRule>
    <cfRule type="colorScale" priority="147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HP16">
    <cfRule type="cellIs" dxfId="3" priority="440" operator="equal">
      <formula>"暂停"</formula>
    </cfRule>
    <cfRule type="cellIs" dxfId="2" priority="2488" operator="equal">
      <formula>"上调"</formula>
    </cfRule>
    <cfRule type="cellIs" dxfId="1" priority="4536" operator="equal">
      <formula>"下调"</formula>
    </cfRule>
    <cfRule type="cellIs" dxfId="0" priority="6584" operator="equal">
      <formula>"不变"</formula>
    </cfRule>
    <cfRule type="iconSet" priority="8632">
      <iconSet iconSet="3Arrows">
        <cfvo type="percent" val="0"/>
        <cfvo type="percent" val="33"/>
        <cfvo type="percent" val="67"/>
      </iconSet>
    </cfRule>
  </conditionalFormatting>
  <conditionalFormatting sqref="SHT16">
    <cfRule type="colorScale" priority="10680">
      <colorScale>
        <cfvo type="min"/>
        <cfvo type="max"/>
        <color rgb="FF63BE7B"/>
        <color rgb="FFFCFCFF"/>
      </colorScale>
    </cfRule>
  </conditionalFormatting>
  <conditionalFormatting sqref="SHV16">
    <cfRule type="colorScale" priority="12727">
      <colorScale>
        <cfvo type="min"/>
        <cfvo type="max"/>
        <color rgb="FFFF7128"/>
        <color rgb="FFFFEF9C"/>
      </colorScale>
    </cfRule>
    <cfRule type="colorScale" priority="147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HX16">
    <cfRule type="cellIs" dxfId="3" priority="439" operator="equal">
      <formula>"暂停"</formula>
    </cfRule>
    <cfRule type="cellIs" dxfId="2" priority="2487" operator="equal">
      <formula>"上调"</formula>
    </cfRule>
    <cfRule type="cellIs" dxfId="1" priority="4535" operator="equal">
      <formula>"下调"</formula>
    </cfRule>
    <cfRule type="cellIs" dxfId="0" priority="6583" operator="equal">
      <formula>"不变"</formula>
    </cfRule>
    <cfRule type="iconSet" priority="8631">
      <iconSet iconSet="3Arrows">
        <cfvo type="percent" val="0"/>
        <cfvo type="percent" val="33"/>
        <cfvo type="percent" val="67"/>
      </iconSet>
    </cfRule>
  </conditionalFormatting>
  <conditionalFormatting sqref="SIB16">
    <cfRule type="colorScale" priority="10679">
      <colorScale>
        <cfvo type="min"/>
        <cfvo type="max"/>
        <color rgb="FF63BE7B"/>
        <color rgb="FFFCFCFF"/>
      </colorScale>
    </cfRule>
  </conditionalFormatting>
  <conditionalFormatting sqref="SID16">
    <cfRule type="colorScale" priority="12726">
      <colorScale>
        <cfvo type="min"/>
        <cfvo type="max"/>
        <color rgb="FFFF7128"/>
        <color rgb="FFFFEF9C"/>
      </colorScale>
    </cfRule>
    <cfRule type="colorScale" priority="147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IF16">
    <cfRule type="cellIs" dxfId="3" priority="438" operator="equal">
      <formula>"暂停"</formula>
    </cfRule>
    <cfRule type="cellIs" dxfId="2" priority="2486" operator="equal">
      <formula>"上调"</formula>
    </cfRule>
    <cfRule type="cellIs" dxfId="1" priority="4534" operator="equal">
      <formula>"下调"</formula>
    </cfRule>
    <cfRule type="cellIs" dxfId="0" priority="6582" operator="equal">
      <formula>"不变"</formula>
    </cfRule>
    <cfRule type="iconSet" priority="8630">
      <iconSet iconSet="3Arrows">
        <cfvo type="percent" val="0"/>
        <cfvo type="percent" val="33"/>
        <cfvo type="percent" val="67"/>
      </iconSet>
    </cfRule>
  </conditionalFormatting>
  <conditionalFormatting sqref="SIJ16">
    <cfRule type="colorScale" priority="10678">
      <colorScale>
        <cfvo type="min"/>
        <cfvo type="max"/>
        <color rgb="FF63BE7B"/>
        <color rgb="FFFCFCFF"/>
      </colorScale>
    </cfRule>
  </conditionalFormatting>
  <conditionalFormatting sqref="SIL16">
    <cfRule type="colorScale" priority="12725">
      <colorScale>
        <cfvo type="min"/>
        <cfvo type="max"/>
        <color rgb="FFFF7128"/>
        <color rgb="FFFFEF9C"/>
      </colorScale>
    </cfRule>
    <cfRule type="colorScale" priority="147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IN16">
    <cfRule type="cellIs" dxfId="3" priority="437" operator="equal">
      <formula>"暂停"</formula>
    </cfRule>
    <cfRule type="cellIs" dxfId="2" priority="2485" operator="equal">
      <formula>"上调"</formula>
    </cfRule>
    <cfRule type="cellIs" dxfId="1" priority="4533" operator="equal">
      <formula>"下调"</formula>
    </cfRule>
    <cfRule type="cellIs" dxfId="0" priority="6581" operator="equal">
      <formula>"不变"</formula>
    </cfRule>
    <cfRule type="iconSet" priority="8629">
      <iconSet iconSet="3Arrows">
        <cfvo type="percent" val="0"/>
        <cfvo type="percent" val="33"/>
        <cfvo type="percent" val="67"/>
      </iconSet>
    </cfRule>
  </conditionalFormatting>
  <conditionalFormatting sqref="SIR16">
    <cfRule type="colorScale" priority="10677">
      <colorScale>
        <cfvo type="min"/>
        <cfvo type="max"/>
        <color rgb="FF63BE7B"/>
        <color rgb="FFFCFCFF"/>
      </colorScale>
    </cfRule>
  </conditionalFormatting>
  <conditionalFormatting sqref="SIT16">
    <cfRule type="colorScale" priority="12724">
      <colorScale>
        <cfvo type="min"/>
        <cfvo type="max"/>
        <color rgb="FFFF7128"/>
        <color rgb="FFFFEF9C"/>
      </colorScale>
    </cfRule>
    <cfRule type="colorScale" priority="147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IV16">
    <cfRule type="cellIs" dxfId="3" priority="436" operator="equal">
      <formula>"暂停"</formula>
    </cfRule>
    <cfRule type="cellIs" dxfId="2" priority="2484" operator="equal">
      <formula>"上调"</formula>
    </cfRule>
    <cfRule type="cellIs" dxfId="1" priority="4532" operator="equal">
      <formula>"下调"</formula>
    </cfRule>
    <cfRule type="cellIs" dxfId="0" priority="6580" operator="equal">
      <formula>"不变"</formula>
    </cfRule>
    <cfRule type="iconSet" priority="8628">
      <iconSet iconSet="3Arrows">
        <cfvo type="percent" val="0"/>
        <cfvo type="percent" val="33"/>
        <cfvo type="percent" val="67"/>
      </iconSet>
    </cfRule>
  </conditionalFormatting>
  <conditionalFormatting sqref="SIZ16">
    <cfRule type="colorScale" priority="10676">
      <colorScale>
        <cfvo type="min"/>
        <cfvo type="max"/>
        <color rgb="FF63BE7B"/>
        <color rgb="FFFCFCFF"/>
      </colorScale>
    </cfRule>
  </conditionalFormatting>
  <conditionalFormatting sqref="SJB16">
    <cfRule type="colorScale" priority="12723">
      <colorScale>
        <cfvo type="min"/>
        <cfvo type="max"/>
        <color rgb="FFFF7128"/>
        <color rgb="FFFFEF9C"/>
      </colorScale>
    </cfRule>
    <cfRule type="colorScale" priority="147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JD16">
    <cfRule type="cellIs" dxfId="3" priority="435" operator="equal">
      <formula>"暂停"</formula>
    </cfRule>
    <cfRule type="cellIs" dxfId="2" priority="2483" operator="equal">
      <formula>"上调"</formula>
    </cfRule>
    <cfRule type="cellIs" dxfId="1" priority="4531" operator="equal">
      <formula>"下调"</formula>
    </cfRule>
    <cfRule type="cellIs" dxfId="0" priority="6579" operator="equal">
      <formula>"不变"</formula>
    </cfRule>
    <cfRule type="iconSet" priority="8627">
      <iconSet iconSet="3Arrows">
        <cfvo type="percent" val="0"/>
        <cfvo type="percent" val="33"/>
        <cfvo type="percent" val="67"/>
      </iconSet>
    </cfRule>
  </conditionalFormatting>
  <conditionalFormatting sqref="SJH16">
    <cfRule type="colorScale" priority="10675">
      <colorScale>
        <cfvo type="min"/>
        <cfvo type="max"/>
        <color rgb="FF63BE7B"/>
        <color rgb="FFFCFCFF"/>
      </colorScale>
    </cfRule>
  </conditionalFormatting>
  <conditionalFormatting sqref="SJJ16">
    <cfRule type="colorScale" priority="12722">
      <colorScale>
        <cfvo type="min"/>
        <cfvo type="max"/>
        <color rgb="FFFF7128"/>
        <color rgb="FFFFEF9C"/>
      </colorScale>
    </cfRule>
    <cfRule type="colorScale" priority="147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JL16">
    <cfRule type="cellIs" dxfId="3" priority="434" operator="equal">
      <formula>"暂停"</formula>
    </cfRule>
    <cfRule type="cellIs" dxfId="2" priority="2482" operator="equal">
      <formula>"上调"</formula>
    </cfRule>
    <cfRule type="cellIs" dxfId="1" priority="4530" operator="equal">
      <formula>"下调"</formula>
    </cfRule>
    <cfRule type="cellIs" dxfId="0" priority="6578" operator="equal">
      <formula>"不变"</formula>
    </cfRule>
    <cfRule type="iconSet" priority="8626">
      <iconSet iconSet="3Arrows">
        <cfvo type="percent" val="0"/>
        <cfvo type="percent" val="33"/>
        <cfvo type="percent" val="67"/>
      </iconSet>
    </cfRule>
  </conditionalFormatting>
  <conditionalFormatting sqref="SJP16">
    <cfRule type="colorScale" priority="10674">
      <colorScale>
        <cfvo type="min"/>
        <cfvo type="max"/>
        <color rgb="FF63BE7B"/>
        <color rgb="FFFCFCFF"/>
      </colorScale>
    </cfRule>
  </conditionalFormatting>
  <conditionalFormatting sqref="SJR16">
    <cfRule type="colorScale" priority="12721">
      <colorScale>
        <cfvo type="min"/>
        <cfvo type="max"/>
        <color rgb="FFFF7128"/>
        <color rgb="FFFFEF9C"/>
      </colorScale>
    </cfRule>
    <cfRule type="colorScale" priority="147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JT16">
    <cfRule type="cellIs" dxfId="3" priority="433" operator="equal">
      <formula>"暂停"</formula>
    </cfRule>
    <cfRule type="cellIs" dxfId="2" priority="2481" operator="equal">
      <formula>"上调"</formula>
    </cfRule>
    <cfRule type="cellIs" dxfId="1" priority="4529" operator="equal">
      <formula>"下调"</formula>
    </cfRule>
    <cfRule type="cellIs" dxfId="0" priority="6577" operator="equal">
      <formula>"不变"</formula>
    </cfRule>
    <cfRule type="iconSet" priority="8625">
      <iconSet iconSet="3Arrows">
        <cfvo type="percent" val="0"/>
        <cfvo type="percent" val="33"/>
        <cfvo type="percent" val="67"/>
      </iconSet>
    </cfRule>
  </conditionalFormatting>
  <conditionalFormatting sqref="SJX16">
    <cfRule type="colorScale" priority="10673">
      <colorScale>
        <cfvo type="min"/>
        <cfvo type="max"/>
        <color rgb="FF63BE7B"/>
        <color rgb="FFFCFCFF"/>
      </colorScale>
    </cfRule>
  </conditionalFormatting>
  <conditionalFormatting sqref="SJZ16">
    <cfRule type="colorScale" priority="12720">
      <colorScale>
        <cfvo type="min"/>
        <cfvo type="max"/>
        <color rgb="FFFF7128"/>
        <color rgb="FFFFEF9C"/>
      </colorScale>
    </cfRule>
    <cfRule type="colorScale" priority="147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KB16">
    <cfRule type="cellIs" dxfId="3" priority="432" operator="equal">
      <formula>"暂停"</formula>
    </cfRule>
    <cfRule type="cellIs" dxfId="2" priority="2480" operator="equal">
      <formula>"上调"</formula>
    </cfRule>
    <cfRule type="cellIs" dxfId="1" priority="4528" operator="equal">
      <formula>"下调"</formula>
    </cfRule>
    <cfRule type="cellIs" dxfId="0" priority="6576" operator="equal">
      <formula>"不变"</formula>
    </cfRule>
    <cfRule type="iconSet" priority="8624">
      <iconSet iconSet="3Arrows">
        <cfvo type="percent" val="0"/>
        <cfvo type="percent" val="33"/>
        <cfvo type="percent" val="67"/>
      </iconSet>
    </cfRule>
  </conditionalFormatting>
  <conditionalFormatting sqref="SKF16">
    <cfRule type="colorScale" priority="10672">
      <colorScale>
        <cfvo type="min"/>
        <cfvo type="max"/>
        <color rgb="FF63BE7B"/>
        <color rgb="FFFCFCFF"/>
      </colorScale>
    </cfRule>
  </conditionalFormatting>
  <conditionalFormatting sqref="SKH16">
    <cfRule type="colorScale" priority="12719">
      <colorScale>
        <cfvo type="min"/>
        <cfvo type="max"/>
        <color rgb="FFFF7128"/>
        <color rgb="FFFFEF9C"/>
      </colorScale>
    </cfRule>
    <cfRule type="colorScale" priority="147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KJ16">
    <cfRule type="cellIs" dxfId="3" priority="431" operator="equal">
      <formula>"暂停"</formula>
    </cfRule>
    <cfRule type="cellIs" dxfId="2" priority="2479" operator="equal">
      <formula>"上调"</formula>
    </cfRule>
    <cfRule type="cellIs" dxfId="1" priority="4527" operator="equal">
      <formula>"下调"</formula>
    </cfRule>
    <cfRule type="cellIs" dxfId="0" priority="6575" operator="equal">
      <formula>"不变"</formula>
    </cfRule>
    <cfRule type="iconSet" priority="8623">
      <iconSet iconSet="3Arrows">
        <cfvo type="percent" val="0"/>
        <cfvo type="percent" val="33"/>
        <cfvo type="percent" val="67"/>
      </iconSet>
    </cfRule>
  </conditionalFormatting>
  <conditionalFormatting sqref="SKN16">
    <cfRule type="colorScale" priority="10671">
      <colorScale>
        <cfvo type="min"/>
        <cfvo type="max"/>
        <color rgb="FF63BE7B"/>
        <color rgb="FFFCFCFF"/>
      </colorScale>
    </cfRule>
  </conditionalFormatting>
  <conditionalFormatting sqref="SKP16">
    <cfRule type="colorScale" priority="12718">
      <colorScale>
        <cfvo type="min"/>
        <cfvo type="max"/>
        <color rgb="FFFF7128"/>
        <color rgb="FFFFEF9C"/>
      </colorScale>
    </cfRule>
    <cfRule type="colorScale" priority="147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KR16">
    <cfRule type="cellIs" dxfId="3" priority="430" operator="equal">
      <formula>"暂停"</formula>
    </cfRule>
    <cfRule type="cellIs" dxfId="2" priority="2478" operator="equal">
      <formula>"上调"</formula>
    </cfRule>
    <cfRule type="cellIs" dxfId="1" priority="4526" operator="equal">
      <formula>"下调"</formula>
    </cfRule>
    <cfRule type="cellIs" dxfId="0" priority="6574" operator="equal">
      <formula>"不变"</formula>
    </cfRule>
    <cfRule type="iconSet" priority="8622">
      <iconSet iconSet="3Arrows">
        <cfvo type="percent" val="0"/>
        <cfvo type="percent" val="33"/>
        <cfvo type="percent" val="67"/>
      </iconSet>
    </cfRule>
  </conditionalFormatting>
  <conditionalFormatting sqref="SKV16">
    <cfRule type="colorScale" priority="10670">
      <colorScale>
        <cfvo type="min"/>
        <cfvo type="max"/>
        <color rgb="FF63BE7B"/>
        <color rgb="FFFCFCFF"/>
      </colorScale>
    </cfRule>
  </conditionalFormatting>
  <conditionalFormatting sqref="SKX16">
    <cfRule type="colorScale" priority="12717">
      <colorScale>
        <cfvo type="min"/>
        <cfvo type="max"/>
        <color rgb="FFFF7128"/>
        <color rgb="FFFFEF9C"/>
      </colorScale>
    </cfRule>
    <cfRule type="colorScale" priority="147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KZ16">
    <cfRule type="cellIs" dxfId="3" priority="429" operator="equal">
      <formula>"暂停"</formula>
    </cfRule>
    <cfRule type="cellIs" dxfId="2" priority="2477" operator="equal">
      <formula>"上调"</formula>
    </cfRule>
    <cfRule type="cellIs" dxfId="1" priority="4525" operator="equal">
      <formula>"下调"</formula>
    </cfRule>
    <cfRule type="cellIs" dxfId="0" priority="6573" operator="equal">
      <formula>"不变"</formula>
    </cfRule>
    <cfRule type="iconSet" priority="8621">
      <iconSet iconSet="3Arrows">
        <cfvo type="percent" val="0"/>
        <cfvo type="percent" val="33"/>
        <cfvo type="percent" val="67"/>
      </iconSet>
    </cfRule>
  </conditionalFormatting>
  <conditionalFormatting sqref="SLD16">
    <cfRule type="colorScale" priority="10669">
      <colorScale>
        <cfvo type="min"/>
        <cfvo type="max"/>
        <color rgb="FF63BE7B"/>
        <color rgb="FFFCFCFF"/>
      </colorScale>
    </cfRule>
  </conditionalFormatting>
  <conditionalFormatting sqref="SLF16">
    <cfRule type="colorScale" priority="12716">
      <colorScale>
        <cfvo type="min"/>
        <cfvo type="max"/>
        <color rgb="FFFF7128"/>
        <color rgb="FFFFEF9C"/>
      </colorScale>
    </cfRule>
    <cfRule type="colorScale" priority="147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LH16">
    <cfRule type="cellIs" dxfId="3" priority="428" operator="equal">
      <formula>"暂停"</formula>
    </cfRule>
    <cfRule type="cellIs" dxfId="2" priority="2476" operator="equal">
      <formula>"上调"</formula>
    </cfRule>
    <cfRule type="cellIs" dxfId="1" priority="4524" operator="equal">
      <formula>"下调"</formula>
    </cfRule>
    <cfRule type="cellIs" dxfId="0" priority="6572" operator="equal">
      <formula>"不变"</formula>
    </cfRule>
    <cfRule type="iconSet" priority="8620">
      <iconSet iconSet="3Arrows">
        <cfvo type="percent" val="0"/>
        <cfvo type="percent" val="33"/>
        <cfvo type="percent" val="67"/>
      </iconSet>
    </cfRule>
  </conditionalFormatting>
  <conditionalFormatting sqref="SLL16">
    <cfRule type="colorScale" priority="10668">
      <colorScale>
        <cfvo type="min"/>
        <cfvo type="max"/>
        <color rgb="FF63BE7B"/>
        <color rgb="FFFCFCFF"/>
      </colorScale>
    </cfRule>
  </conditionalFormatting>
  <conditionalFormatting sqref="SLN16">
    <cfRule type="colorScale" priority="12715">
      <colorScale>
        <cfvo type="min"/>
        <cfvo type="max"/>
        <color rgb="FFFF7128"/>
        <color rgb="FFFFEF9C"/>
      </colorScale>
    </cfRule>
    <cfRule type="colorScale" priority="147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LP16">
    <cfRule type="cellIs" dxfId="3" priority="427" operator="equal">
      <formula>"暂停"</formula>
    </cfRule>
    <cfRule type="cellIs" dxfId="2" priority="2475" operator="equal">
      <formula>"上调"</formula>
    </cfRule>
    <cfRule type="cellIs" dxfId="1" priority="4523" operator="equal">
      <formula>"下调"</formula>
    </cfRule>
    <cfRule type="cellIs" dxfId="0" priority="6571" operator="equal">
      <formula>"不变"</formula>
    </cfRule>
    <cfRule type="iconSet" priority="8619">
      <iconSet iconSet="3Arrows">
        <cfvo type="percent" val="0"/>
        <cfvo type="percent" val="33"/>
        <cfvo type="percent" val="67"/>
      </iconSet>
    </cfRule>
  </conditionalFormatting>
  <conditionalFormatting sqref="SLT16">
    <cfRule type="colorScale" priority="10667">
      <colorScale>
        <cfvo type="min"/>
        <cfvo type="max"/>
        <color rgb="FF63BE7B"/>
        <color rgb="FFFCFCFF"/>
      </colorScale>
    </cfRule>
  </conditionalFormatting>
  <conditionalFormatting sqref="SLV16">
    <cfRule type="colorScale" priority="12714">
      <colorScale>
        <cfvo type="min"/>
        <cfvo type="max"/>
        <color rgb="FFFF7128"/>
        <color rgb="FFFFEF9C"/>
      </colorScale>
    </cfRule>
    <cfRule type="colorScale" priority="147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LX16">
    <cfRule type="cellIs" dxfId="3" priority="426" operator="equal">
      <formula>"暂停"</formula>
    </cfRule>
    <cfRule type="cellIs" dxfId="2" priority="2474" operator="equal">
      <formula>"上调"</formula>
    </cfRule>
    <cfRule type="cellIs" dxfId="1" priority="4522" operator="equal">
      <formula>"下调"</formula>
    </cfRule>
    <cfRule type="cellIs" dxfId="0" priority="6570" operator="equal">
      <formula>"不变"</formula>
    </cfRule>
    <cfRule type="iconSet" priority="8618">
      <iconSet iconSet="3Arrows">
        <cfvo type="percent" val="0"/>
        <cfvo type="percent" val="33"/>
        <cfvo type="percent" val="67"/>
      </iconSet>
    </cfRule>
  </conditionalFormatting>
  <conditionalFormatting sqref="SMB16">
    <cfRule type="colorScale" priority="10666">
      <colorScale>
        <cfvo type="min"/>
        <cfvo type="max"/>
        <color rgb="FF63BE7B"/>
        <color rgb="FFFCFCFF"/>
      </colorScale>
    </cfRule>
  </conditionalFormatting>
  <conditionalFormatting sqref="SMD16">
    <cfRule type="colorScale" priority="12713">
      <colorScale>
        <cfvo type="min"/>
        <cfvo type="max"/>
        <color rgb="FFFF7128"/>
        <color rgb="FFFFEF9C"/>
      </colorScale>
    </cfRule>
    <cfRule type="colorScale" priority="147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MF16">
    <cfRule type="cellIs" dxfId="3" priority="425" operator="equal">
      <formula>"暂停"</formula>
    </cfRule>
    <cfRule type="cellIs" dxfId="2" priority="2473" operator="equal">
      <formula>"上调"</formula>
    </cfRule>
    <cfRule type="cellIs" dxfId="1" priority="4521" operator="equal">
      <formula>"下调"</formula>
    </cfRule>
    <cfRule type="cellIs" dxfId="0" priority="6569" operator="equal">
      <formula>"不变"</formula>
    </cfRule>
    <cfRule type="iconSet" priority="8617">
      <iconSet iconSet="3Arrows">
        <cfvo type="percent" val="0"/>
        <cfvo type="percent" val="33"/>
        <cfvo type="percent" val="67"/>
      </iconSet>
    </cfRule>
  </conditionalFormatting>
  <conditionalFormatting sqref="SMJ16">
    <cfRule type="colorScale" priority="10665">
      <colorScale>
        <cfvo type="min"/>
        <cfvo type="max"/>
        <color rgb="FF63BE7B"/>
        <color rgb="FFFCFCFF"/>
      </colorScale>
    </cfRule>
  </conditionalFormatting>
  <conditionalFormatting sqref="SML16">
    <cfRule type="colorScale" priority="12712">
      <colorScale>
        <cfvo type="min"/>
        <cfvo type="max"/>
        <color rgb="FFFF7128"/>
        <color rgb="FFFFEF9C"/>
      </colorScale>
    </cfRule>
    <cfRule type="colorScale" priority="147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MN16">
    <cfRule type="cellIs" dxfId="3" priority="424" operator="equal">
      <formula>"暂停"</formula>
    </cfRule>
    <cfRule type="cellIs" dxfId="2" priority="2472" operator="equal">
      <formula>"上调"</formula>
    </cfRule>
    <cfRule type="cellIs" dxfId="1" priority="4520" operator="equal">
      <formula>"下调"</formula>
    </cfRule>
    <cfRule type="cellIs" dxfId="0" priority="6568" operator="equal">
      <formula>"不变"</formula>
    </cfRule>
    <cfRule type="iconSet" priority="8616">
      <iconSet iconSet="3Arrows">
        <cfvo type="percent" val="0"/>
        <cfvo type="percent" val="33"/>
        <cfvo type="percent" val="67"/>
      </iconSet>
    </cfRule>
  </conditionalFormatting>
  <conditionalFormatting sqref="SMR16">
    <cfRule type="colorScale" priority="10664">
      <colorScale>
        <cfvo type="min"/>
        <cfvo type="max"/>
        <color rgb="FF63BE7B"/>
        <color rgb="FFFCFCFF"/>
      </colorScale>
    </cfRule>
  </conditionalFormatting>
  <conditionalFormatting sqref="SMT16">
    <cfRule type="colorScale" priority="12711">
      <colorScale>
        <cfvo type="min"/>
        <cfvo type="max"/>
        <color rgb="FFFF7128"/>
        <color rgb="FFFFEF9C"/>
      </colorScale>
    </cfRule>
    <cfRule type="colorScale" priority="147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MV16">
    <cfRule type="cellIs" dxfId="3" priority="423" operator="equal">
      <formula>"暂停"</formula>
    </cfRule>
    <cfRule type="cellIs" dxfId="2" priority="2471" operator="equal">
      <formula>"上调"</formula>
    </cfRule>
    <cfRule type="cellIs" dxfId="1" priority="4519" operator="equal">
      <formula>"下调"</formula>
    </cfRule>
    <cfRule type="cellIs" dxfId="0" priority="6567" operator="equal">
      <formula>"不变"</formula>
    </cfRule>
    <cfRule type="iconSet" priority="8615">
      <iconSet iconSet="3Arrows">
        <cfvo type="percent" val="0"/>
        <cfvo type="percent" val="33"/>
        <cfvo type="percent" val="67"/>
      </iconSet>
    </cfRule>
  </conditionalFormatting>
  <conditionalFormatting sqref="SMZ16">
    <cfRule type="colorScale" priority="10663">
      <colorScale>
        <cfvo type="min"/>
        <cfvo type="max"/>
        <color rgb="FF63BE7B"/>
        <color rgb="FFFCFCFF"/>
      </colorScale>
    </cfRule>
  </conditionalFormatting>
  <conditionalFormatting sqref="SNB16">
    <cfRule type="colorScale" priority="12710">
      <colorScale>
        <cfvo type="min"/>
        <cfvo type="max"/>
        <color rgb="FFFF7128"/>
        <color rgb="FFFFEF9C"/>
      </colorScale>
    </cfRule>
    <cfRule type="colorScale" priority="147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ND16">
    <cfRule type="cellIs" dxfId="3" priority="422" operator="equal">
      <formula>"暂停"</formula>
    </cfRule>
    <cfRule type="cellIs" dxfId="2" priority="2470" operator="equal">
      <formula>"上调"</formula>
    </cfRule>
    <cfRule type="cellIs" dxfId="1" priority="4518" operator="equal">
      <formula>"下调"</formula>
    </cfRule>
    <cfRule type="cellIs" dxfId="0" priority="6566" operator="equal">
      <formula>"不变"</formula>
    </cfRule>
    <cfRule type="iconSet" priority="8614">
      <iconSet iconSet="3Arrows">
        <cfvo type="percent" val="0"/>
        <cfvo type="percent" val="33"/>
        <cfvo type="percent" val="67"/>
      </iconSet>
    </cfRule>
  </conditionalFormatting>
  <conditionalFormatting sqref="SNH16">
    <cfRule type="colorScale" priority="10662">
      <colorScale>
        <cfvo type="min"/>
        <cfvo type="max"/>
        <color rgb="FF63BE7B"/>
        <color rgb="FFFCFCFF"/>
      </colorScale>
    </cfRule>
  </conditionalFormatting>
  <conditionalFormatting sqref="SNJ16">
    <cfRule type="colorScale" priority="12709">
      <colorScale>
        <cfvo type="min"/>
        <cfvo type="max"/>
        <color rgb="FFFF7128"/>
        <color rgb="FFFFEF9C"/>
      </colorScale>
    </cfRule>
    <cfRule type="colorScale" priority="147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NL16">
    <cfRule type="cellIs" dxfId="3" priority="421" operator="equal">
      <formula>"暂停"</formula>
    </cfRule>
    <cfRule type="cellIs" dxfId="2" priority="2469" operator="equal">
      <formula>"上调"</formula>
    </cfRule>
    <cfRule type="cellIs" dxfId="1" priority="4517" operator="equal">
      <formula>"下调"</formula>
    </cfRule>
    <cfRule type="cellIs" dxfId="0" priority="6565" operator="equal">
      <formula>"不变"</formula>
    </cfRule>
    <cfRule type="iconSet" priority="8613">
      <iconSet iconSet="3Arrows">
        <cfvo type="percent" val="0"/>
        <cfvo type="percent" val="33"/>
        <cfvo type="percent" val="67"/>
      </iconSet>
    </cfRule>
  </conditionalFormatting>
  <conditionalFormatting sqref="SNP16">
    <cfRule type="colorScale" priority="10661">
      <colorScale>
        <cfvo type="min"/>
        <cfvo type="max"/>
        <color rgb="FF63BE7B"/>
        <color rgb="FFFCFCFF"/>
      </colorScale>
    </cfRule>
  </conditionalFormatting>
  <conditionalFormatting sqref="SNR16">
    <cfRule type="colorScale" priority="12708">
      <colorScale>
        <cfvo type="min"/>
        <cfvo type="max"/>
        <color rgb="FFFF7128"/>
        <color rgb="FFFFEF9C"/>
      </colorScale>
    </cfRule>
    <cfRule type="colorScale" priority="147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NT16">
    <cfRule type="cellIs" dxfId="3" priority="420" operator="equal">
      <formula>"暂停"</formula>
    </cfRule>
    <cfRule type="cellIs" dxfId="2" priority="2468" operator="equal">
      <formula>"上调"</formula>
    </cfRule>
    <cfRule type="cellIs" dxfId="1" priority="4516" operator="equal">
      <formula>"下调"</formula>
    </cfRule>
    <cfRule type="cellIs" dxfId="0" priority="6564" operator="equal">
      <formula>"不变"</formula>
    </cfRule>
    <cfRule type="iconSet" priority="8612">
      <iconSet iconSet="3Arrows">
        <cfvo type="percent" val="0"/>
        <cfvo type="percent" val="33"/>
        <cfvo type="percent" val="67"/>
      </iconSet>
    </cfRule>
  </conditionalFormatting>
  <conditionalFormatting sqref="SNX16">
    <cfRule type="colorScale" priority="10660">
      <colorScale>
        <cfvo type="min"/>
        <cfvo type="max"/>
        <color rgb="FF63BE7B"/>
        <color rgb="FFFCFCFF"/>
      </colorScale>
    </cfRule>
  </conditionalFormatting>
  <conditionalFormatting sqref="SNZ16">
    <cfRule type="colorScale" priority="12707">
      <colorScale>
        <cfvo type="min"/>
        <cfvo type="max"/>
        <color rgb="FFFF7128"/>
        <color rgb="FFFFEF9C"/>
      </colorScale>
    </cfRule>
    <cfRule type="colorScale" priority="147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OB16">
    <cfRule type="cellIs" dxfId="3" priority="419" operator="equal">
      <formula>"暂停"</formula>
    </cfRule>
    <cfRule type="cellIs" dxfId="2" priority="2467" operator="equal">
      <formula>"上调"</formula>
    </cfRule>
    <cfRule type="cellIs" dxfId="1" priority="4515" operator="equal">
      <formula>"下调"</formula>
    </cfRule>
    <cfRule type="cellIs" dxfId="0" priority="6563" operator="equal">
      <formula>"不变"</formula>
    </cfRule>
    <cfRule type="iconSet" priority="8611">
      <iconSet iconSet="3Arrows">
        <cfvo type="percent" val="0"/>
        <cfvo type="percent" val="33"/>
        <cfvo type="percent" val="67"/>
      </iconSet>
    </cfRule>
  </conditionalFormatting>
  <conditionalFormatting sqref="SOF16">
    <cfRule type="colorScale" priority="10659">
      <colorScale>
        <cfvo type="min"/>
        <cfvo type="max"/>
        <color rgb="FF63BE7B"/>
        <color rgb="FFFCFCFF"/>
      </colorScale>
    </cfRule>
  </conditionalFormatting>
  <conditionalFormatting sqref="SOH16">
    <cfRule type="colorScale" priority="12706">
      <colorScale>
        <cfvo type="min"/>
        <cfvo type="max"/>
        <color rgb="FFFF7128"/>
        <color rgb="FFFFEF9C"/>
      </colorScale>
    </cfRule>
    <cfRule type="colorScale" priority="147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OJ16">
    <cfRule type="cellIs" dxfId="3" priority="418" operator="equal">
      <formula>"暂停"</formula>
    </cfRule>
    <cfRule type="cellIs" dxfId="2" priority="2466" operator="equal">
      <formula>"上调"</formula>
    </cfRule>
    <cfRule type="cellIs" dxfId="1" priority="4514" operator="equal">
      <formula>"下调"</formula>
    </cfRule>
    <cfRule type="cellIs" dxfId="0" priority="6562" operator="equal">
      <formula>"不变"</formula>
    </cfRule>
    <cfRule type="iconSet" priority="8610">
      <iconSet iconSet="3Arrows">
        <cfvo type="percent" val="0"/>
        <cfvo type="percent" val="33"/>
        <cfvo type="percent" val="67"/>
      </iconSet>
    </cfRule>
  </conditionalFormatting>
  <conditionalFormatting sqref="SON16">
    <cfRule type="colorScale" priority="10658">
      <colorScale>
        <cfvo type="min"/>
        <cfvo type="max"/>
        <color rgb="FF63BE7B"/>
        <color rgb="FFFCFCFF"/>
      </colorScale>
    </cfRule>
  </conditionalFormatting>
  <conditionalFormatting sqref="SOP16">
    <cfRule type="colorScale" priority="12705">
      <colorScale>
        <cfvo type="min"/>
        <cfvo type="max"/>
        <color rgb="FFFF7128"/>
        <color rgb="FFFFEF9C"/>
      </colorScale>
    </cfRule>
    <cfRule type="colorScale" priority="147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OR16">
    <cfRule type="cellIs" dxfId="3" priority="417" operator="equal">
      <formula>"暂停"</formula>
    </cfRule>
    <cfRule type="cellIs" dxfId="2" priority="2465" operator="equal">
      <formula>"上调"</formula>
    </cfRule>
    <cfRule type="cellIs" dxfId="1" priority="4513" operator="equal">
      <formula>"下调"</formula>
    </cfRule>
    <cfRule type="cellIs" dxfId="0" priority="6561" operator="equal">
      <formula>"不变"</formula>
    </cfRule>
    <cfRule type="iconSet" priority="8609">
      <iconSet iconSet="3Arrows">
        <cfvo type="percent" val="0"/>
        <cfvo type="percent" val="33"/>
        <cfvo type="percent" val="67"/>
      </iconSet>
    </cfRule>
  </conditionalFormatting>
  <conditionalFormatting sqref="SOV16">
    <cfRule type="colorScale" priority="10657">
      <colorScale>
        <cfvo type="min"/>
        <cfvo type="max"/>
        <color rgb="FF63BE7B"/>
        <color rgb="FFFCFCFF"/>
      </colorScale>
    </cfRule>
  </conditionalFormatting>
  <conditionalFormatting sqref="SOX16">
    <cfRule type="colorScale" priority="12704">
      <colorScale>
        <cfvo type="min"/>
        <cfvo type="max"/>
        <color rgb="FFFF7128"/>
        <color rgb="FFFFEF9C"/>
      </colorScale>
    </cfRule>
    <cfRule type="colorScale" priority="147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OZ16">
    <cfRule type="cellIs" dxfId="3" priority="416" operator="equal">
      <formula>"暂停"</formula>
    </cfRule>
    <cfRule type="cellIs" dxfId="2" priority="2464" operator="equal">
      <formula>"上调"</formula>
    </cfRule>
    <cfRule type="cellIs" dxfId="1" priority="4512" operator="equal">
      <formula>"下调"</formula>
    </cfRule>
    <cfRule type="cellIs" dxfId="0" priority="6560" operator="equal">
      <formula>"不变"</formula>
    </cfRule>
    <cfRule type="iconSet" priority="8608">
      <iconSet iconSet="3Arrows">
        <cfvo type="percent" val="0"/>
        <cfvo type="percent" val="33"/>
        <cfvo type="percent" val="67"/>
      </iconSet>
    </cfRule>
  </conditionalFormatting>
  <conditionalFormatting sqref="SPD16">
    <cfRule type="colorScale" priority="10656">
      <colorScale>
        <cfvo type="min"/>
        <cfvo type="max"/>
        <color rgb="FF63BE7B"/>
        <color rgb="FFFCFCFF"/>
      </colorScale>
    </cfRule>
  </conditionalFormatting>
  <conditionalFormatting sqref="SPF16">
    <cfRule type="colorScale" priority="12703">
      <colorScale>
        <cfvo type="min"/>
        <cfvo type="max"/>
        <color rgb="FFFF7128"/>
        <color rgb="FFFFEF9C"/>
      </colorScale>
    </cfRule>
    <cfRule type="colorScale" priority="147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PH16">
    <cfRule type="cellIs" dxfId="3" priority="415" operator="equal">
      <formula>"暂停"</formula>
    </cfRule>
    <cfRule type="cellIs" dxfId="2" priority="2463" operator="equal">
      <formula>"上调"</formula>
    </cfRule>
    <cfRule type="cellIs" dxfId="1" priority="4511" operator="equal">
      <formula>"下调"</formula>
    </cfRule>
    <cfRule type="cellIs" dxfId="0" priority="6559" operator="equal">
      <formula>"不变"</formula>
    </cfRule>
    <cfRule type="iconSet" priority="8607">
      <iconSet iconSet="3Arrows">
        <cfvo type="percent" val="0"/>
        <cfvo type="percent" val="33"/>
        <cfvo type="percent" val="67"/>
      </iconSet>
    </cfRule>
  </conditionalFormatting>
  <conditionalFormatting sqref="SPL16">
    <cfRule type="colorScale" priority="10655">
      <colorScale>
        <cfvo type="min"/>
        <cfvo type="max"/>
        <color rgb="FF63BE7B"/>
        <color rgb="FFFCFCFF"/>
      </colorScale>
    </cfRule>
  </conditionalFormatting>
  <conditionalFormatting sqref="SPN16">
    <cfRule type="colorScale" priority="12702">
      <colorScale>
        <cfvo type="min"/>
        <cfvo type="max"/>
        <color rgb="FFFF7128"/>
        <color rgb="FFFFEF9C"/>
      </colorScale>
    </cfRule>
    <cfRule type="colorScale" priority="147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PP16">
    <cfRule type="cellIs" dxfId="3" priority="414" operator="equal">
      <formula>"暂停"</formula>
    </cfRule>
    <cfRule type="cellIs" dxfId="2" priority="2462" operator="equal">
      <formula>"上调"</formula>
    </cfRule>
    <cfRule type="cellIs" dxfId="1" priority="4510" operator="equal">
      <formula>"下调"</formula>
    </cfRule>
    <cfRule type="cellIs" dxfId="0" priority="6558" operator="equal">
      <formula>"不变"</formula>
    </cfRule>
    <cfRule type="iconSet" priority="8606">
      <iconSet iconSet="3Arrows">
        <cfvo type="percent" val="0"/>
        <cfvo type="percent" val="33"/>
        <cfvo type="percent" val="67"/>
      </iconSet>
    </cfRule>
  </conditionalFormatting>
  <conditionalFormatting sqref="SPT16">
    <cfRule type="colorScale" priority="10654">
      <colorScale>
        <cfvo type="min"/>
        <cfvo type="max"/>
        <color rgb="FF63BE7B"/>
        <color rgb="FFFCFCFF"/>
      </colorScale>
    </cfRule>
  </conditionalFormatting>
  <conditionalFormatting sqref="SPV16">
    <cfRule type="colorScale" priority="12701">
      <colorScale>
        <cfvo type="min"/>
        <cfvo type="max"/>
        <color rgb="FFFF7128"/>
        <color rgb="FFFFEF9C"/>
      </colorScale>
    </cfRule>
    <cfRule type="colorScale" priority="147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PX16">
    <cfRule type="cellIs" dxfId="3" priority="413" operator="equal">
      <formula>"暂停"</formula>
    </cfRule>
    <cfRule type="cellIs" dxfId="2" priority="2461" operator="equal">
      <formula>"上调"</formula>
    </cfRule>
    <cfRule type="cellIs" dxfId="1" priority="4509" operator="equal">
      <formula>"下调"</formula>
    </cfRule>
    <cfRule type="cellIs" dxfId="0" priority="6557" operator="equal">
      <formula>"不变"</formula>
    </cfRule>
    <cfRule type="iconSet" priority="8605">
      <iconSet iconSet="3Arrows">
        <cfvo type="percent" val="0"/>
        <cfvo type="percent" val="33"/>
        <cfvo type="percent" val="67"/>
      </iconSet>
    </cfRule>
  </conditionalFormatting>
  <conditionalFormatting sqref="SQB16">
    <cfRule type="colorScale" priority="10653">
      <colorScale>
        <cfvo type="min"/>
        <cfvo type="max"/>
        <color rgb="FF63BE7B"/>
        <color rgb="FFFCFCFF"/>
      </colorScale>
    </cfRule>
  </conditionalFormatting>
  <conditionalFormatting sqref="SQD16">
    <cfRule type="colorScale" priority="12700">
      <colorScale>
        <cfvo type="min"/>
        <cfvo type="max"/>
        <color rgb="FFFF7128"/>
        <color rgb="FFFFEF9C"/>
      </colorScale>
    </cfRule>
    <cfRule type="colorScale" priority="147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QF16">
    <cfRule type="cellIs" dxfId="3" priority="412" operator="equal">
      <formula>"暂停"</formula>
    </cfRule>
    <cfRule type="cellIs" dxfId="2" priority="2460" operator="equal">
      <formula>"上调"</formula>
    </cfRule>
    <cfRule type="cellIs" dxfId="1" priority="4508" operator="equal">
      <formula>"下调"</formula>
    </cfRule>
    <cfRule type="cellIs" dxfId="0" priority="6556" operator="equal">
      <formula>"不变"</formula>
    </cfRule>
    <cfRule type="iconSet" priority="8604">
      <iconSet iconSet="3Arrows">
        <cfvo type="percent" val="0"/>
        <cfvo type="percent" val="33"/>
        <cfvo type="percent" val="67"/>
      </iconSet>
    </cfRule>
  </conditionalFormatting>
  <conditionalFormatting sqref="SQJ16">
    <cfRule type="colorScale" priority="10652">
      <colorScale>
        <cfvo type="min"/>
        <cfvo type="max"/>
        <color rgb="FF63BE7B"/>
        <color rgb="FFFCFCFF"/>
      </colorScale>
    </cfRule>
  </conditionalFormatting>
  <conditionalFormatting sqref="SQL16">
    <cfRule type="colorScale" priority="12699">
      <colorScale>
        <cfvo type="min"/>
        <cfvo type="max"/>
        <color rgb="FFFF7128"/>
        <color rgb="FFFFEF9C"/>
      </colorScale>
    </cfRule>
    <cfRule type="colorScale" priority="147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QN16">
    <cfRule type="cellIs" dxfId="3" priority="411" operator="equal">
      <formula>"暂停"</formula>
    </cfRule>
    <cfRule type="cellIs" dxfId="2" priority="2459" operator="equal">
      <formula>"上调"</formula>
    </cfRule>
    <cfRule type="cellIs" dxfId="1" priority="4507" operator="equal">
      <formula>"下调"</formula>
    </cfRule>
    <cfRule type="cellIs" dxfId="0" priority="6555" operator="equal">
      <formula>"不变"</formula>
    </cfRule>
    <cfRule type="iconSet" priority="8603">
      <iconSet iconSet="3Arrows">
        <cfvo type="percent" val="0"/>
        <cfvo type="percent" val="33"/>
        <cfvo type="percent" val="67"/>
      </iconSet>
    </cfRule>
  </conditionalFormatting>
  <conditionalFormatting sqref="SQR16">
    <cfRule type="colorScale" priority="10651">
      <colorScale>
        <cfvo type="min"/>
        <cfvo type="max"/>
        <color rgb="FF63BE7B"/>
        <color rgb="FFFCFCFF"/>
      </colorScale>
    </cfRule>
  </conditionalFormatting>
  <conditionalFormatting sqref="SQT16">
    <cfRule type="colorScale" priority="12698">
      <colorScale>
        <cfvo type="min"/>
        <cfvo type="max"/>
        <color rgb="FFFF7128"/>
        <color rgb="FFFFEF9C"/>
      </colorScale>
    </cfRule>
    <cfRule type="colorScale" priority="147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QV16">
    <cfRule type="cellIs" dxfId="3" priority="410" operator="equal">
      <formula>"暂停"</formula>
    </cfRule>
    <cfRule type="cellIs" dxfId="2" priority="2458" operator="equal">
      <formula>"上调"</formula>
    </cfRule>
    <cfRule type="cellIs" dxfId="1" priority="4506" operator="equal">
      <formula>"下调"</formula>
    </cfRule>
    <cfRule type="cellIs" dxfId="0" priority="6554" operator="equal">
      <formula>"不变"</formula>
    </cfRule>
    <cfRule type="iconSet" priority="8602">
      <iconSet iconSet="3Arrows">
        <cfvo type="percent" val="0"/>
        <cfvo type="percent" val="33"/>
        <cfvo type="percent" val="67"/>
      </iconSet>
    </cfRule>
  </conditionalFormatting>
  <conditionalFormatting sqref="SQZ16">
    <cfRule type="colorScale" priority="10650">
      <colorScale>
        <cfvo type="min"/>
        <cfvo type="max"/>
        <color rgb="FF63BE7B"/>
        <color rgb="FFFCFCFF"/>
      </colorScale>
    </cfRule>
  </conditionalFormatting>
  <conditionalFormatting sqref="SRB16">
    <cfRule type="colorScale" priority="12697">
      <colorScale>
        <cfvo type="min"/>
        <cfvo type="max"/>
        <color rgb="FFFF7128"/>
        <color rgb="FFFFEF9C"/>
      </colorScale>
    </cfRule>
    <cfRule type="colorScale" priority="147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RD16">
    <cfRule type="cellIs" dxfId="3" priority="409" operator="equal">
      <formula>"暂停"</formula>
    </cfRule>
    <cfRule type="cellIs" dxfId="2" priority="2457" operator="equal">
      <formula>"上调"</formula>
    </cfRule>
    <cfRule type="cellIs" dxfId="1" priority="4505" operator="equal">
      <formula>"下调"</formula>
    </cfRule>
    <cfRule type="cellIs" dxfId="0" priority="6553" operator="equal">
      <formula>"不变"</formula>
    </cfRule>
    <cfRule type="iconSet" priority="8601">
      <iconSet iconSet="3Arrows">
        <cfvo type="percent" val="0"/>
        <cfvo type="percent" val="33"/>
        <cfvo type="percent" val="67"/>
      </iconSet>
    </cfRule>
  </conditionalFormatting>
  <conditionalFormatting sqref="SRH16">
    <cfRule type="colorScale" priority="10649">
      <colorScale>
        <cfvo type="min"/>
        <cfvo type="max"/>
        <color rgb="FF63BE7B"/>
        <color rgb="FFFCFCFF"/>
      </colorScale>
    </cfRule>
  </conditionalFormatting>
  <conditionalFormatting sqref="SRJ16">
    <cfRule type="colorScale" priority="12696">
      <colorScale>
        <cfvo type="min"/>
        <cfvo type="max"/>
        <color rgb="FFFF7128"/>
        <color rgb="FFFFEF9C"/>
      </colorScale>
    </cfRule>
    <cfRule type="colorScale" priority="147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RL16">
    <cfRule type="cellIs" dxfId="3" priority="408" operator="equal">
      <formula>"暂停"</formula>
    </cfRule>
    <cfRule type="cellIs" dxfId="2" priority="2456" operator="equal">
      <formula>"上调"</formula>
    </cfRule>
    <cfRule type="cellIs" dxfId="1" priority="4504" operator="equal">
      <formula>"下调"</formula>
    </cfRule>
    <cfRule type="cellIs" dxfId="0" priority="6552" operator="equal">
      <formula>"不变"</formula>
    </cfRule>
    <cfRule type="iconSet" priority="8600">
      <iconSet iconSet="3Arrows">
        <cfvo type="percent" val="0"/>
        <cfvo type="percent" val="33"/>
        <cfvo type="percent" val="67"/>
      </iconSet>
    </cfRule>
  </conditionalFormatting>
  <conditionalFormatting sqref="SRP16">
    <cfRule type="colorScale" priority="10648">
      <colorScale>
        <cfvo type="min"/>
        <cfvo type="max"/>
        <color rgb="FF63BE7B"/>
        <color rgb="FFFCFCFF"/>
      </colorScale>
    </cfRule>
  </conditionalFormatting>
  <conditionalFormatting sqref="SRR16">
    <cfRule type="colorScale" priority="12695">
      <colorScale>
        <cfvo type="min"/>
        <cfvo type="max"/>
        <color rgb="FFFF7128"/>
        <color rgb="FFFFEF9C"/>
      </colorScale>
    </cfRule>
    <cfRule type="colorScale" priority="147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RT16">
    <cfRule type="cellIs" dxfId="3" priority="407" operator="equal">
      <formula>"暂停"</formula>
    </cfRule>
    <cfRule type="cellIs" dxfId="2" priority="2455" operator="equal">
      <formula>"上调"</formula>
    </cfRule>
    <cfRule type="cellIs" dxfId="1" priority="4503" operator="equal">
      <formula>"下调"</formula>
    </cfRule>
    <cfRule type="cellIs" dxfId="0" priority="6551" operator="equal">
      <formula>"不变"</formula>
    </cfRule>
    <cfRule type="iconSet" priority="8599">
      <iconSet iconSet="3Arrows">
        <cfvo type="percent" val="0"/>
        <cfvo type="percent" val="33"/>
        <cfvo type="percent" val="67"/>
      </iconSet>
    </cfRule>
  </conditionalFormatting>
  <conditionalFormatting sqref="SRX16">
    <cfRule type="colorScale" priority="10647">
      <colorScale>
        <cfvo type="min"/>
        <cfvo type="max"/>
        <color rgb="FF63BE7B"/>
        <color rgb="FFFCFCFF"/>
      </colorScale>
    </cfRule>
  </conditionalFormatting>
  <conditionalFormatting sqref="SRZ16">
    <cfRule type="colorScale" priority="12694">
      <colorScale>
        <cfvo type="min"/>
        <cfvo type="max"/>
        <color rgb="FFFF7128"/>
        <color rgb="FFFFEF9C"/>
      </colorScale>
    </cfRule>
    <cfRule type="colorScale" priority="147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SB16">
    <cfRule type="cellIs" dxfId="3" priority="406" operator="equal">
      <formula>"暂停"</formula>
    </cfRule>
    <cfRule type="cellIs" dxfId="2" priority="2454" operator="equal">
      <formula>"上调"</formula>
    </cfRule>
    <cfRule type="cellIs" dxfId="1" priority="4502" operator="equal">
      <formula>"下调"</formula>
    </cfRule>
    <cfRule type="cellIs" dxfId="0" priority="6550" operator="equal">
      <formula>"不变"</formula>
    </cfRule>
    <cfRule type="iconSet" priority="8598">
      <iconSet iconSet="3Arrows">
        <cfvo type="percent" val="0"/>
        <cfvo type="percent" val="33"/>
        <cfvo type="percent" val="67"/>
      </iconSet>
    </cfRule>
  </conditionalFormatting>
  <conditionalFormatting sqref="SSF16">
    <cfRule type="colorScale" priority="10646">
      <colorScale>
        <cfvo type="min"/>
        <cfvo type="max"/>
        <color rgb="FF63BE7B"/>
        <color rgb="FFFCFCFF"/>
      </colorScale>
    </cfRule>
  </conditionalFormatting>
  <conditionalFormatting sqref="SSH16">
    <cfRule type="colorScale" priority="12693">
      <colorScale>
        <cfvo type="min"/>
        <cfvo type="max"/>
        <color rgb="FFFF7128"/>
        <color rgb="FFFFEF9C"/>
      </colorScale>
    </cfRule>
    <cfRule type="colorScale" priority="147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SJ16">
    <cfRule type="cellIs" dxfId="3" priority="405" operator="equal">
      <formula>"暂停"</formula>
    </cfRule>
    <cfRule type="cellIs" dxfId="2" priority="2453" operator="equal">
      <formula>"上调"</formula>
    </cfRule>
    <cfRule type="cellIs" dxfId="1" priority="4501" operator="equal">
      <formula>"下调"</formula>
    </cfRule>
    <cfRule type="cellIs" dxfId="0" priority="6549" operator="equal">
      <formula>"不变"</formula>
    </cfRule>
    <cfRule type="iconSet" priority="8597">
      <iconSet iconSet="3Arrows">
        <cfvo type="percent" val="0"/>
        <cfvo type="percent" val="33"/>
        <cfvo type="percent" val="67"/>
      </iconSet>
    </cfRule>
  </conditionalFormatting>
  <conditionalFormatting sqref="SSN16">
    <cfRule type="colorScale" priority="10645">
      <colorScale>
        <cfvo type="min"/>
        <cfvo type="max"/>
        <color rgb="FF63BE7B"/>
        <color rgb="FFFCFCFF"/>
      </colorScale>
    </cfRule>
  </conditionalFormatting>
  <conditionalFormatting sqref="SSP16">
    <cfRule type="colorScale" priority="12692">
      <colorScale>
        <cfvo type="min"/>
        <cfvo type="max"/>
        <color rgb="FFFF7128"/>
        <color rgb="FFFFEF9C"/>
      </colorScale>
    </cfRule>
    <cfRule type="colorScale" priority="147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SR16">
    <cfRule type="cellIs" dxfId="3" priority="404" operator="equal">
      <formula>"暂停"</formula>
    </cfRule>
    <cfRule type="cellIs" dxfId="2" priority="2452" operator="equal">
      <formula>"上调"</formula>
    </cfRule>
    <cfRule type="cellIs" dxfId="1" priority="4500" operator="equal">
      <formula>"下调"</formula>
    </cfRule>
    <cfRule type="cellIs" dxfId="0" priority="6548" operator="equal">
      <formula>"不变"</formula>
    </cfRule>
    <cfRule type="iconSet" priority="8596">
      <iconSet iconSet="3Arrows">
        <cfvo type="percent" val="0"/>
        <cfvo type="percent" val="33"/>
        <cfvo type="percent" val="67"/>
      </iconSet>
    </cfRule>
  </conditionalFormatting>
  <conditionalFormatting sqref="SSV16">
    <cfRule type="colorScale" priority="10644">
      <colorScale>
        <cfvo type="min"/>
        <cfvo type="max"/>
        <color rgb="FF63BE7B"/>
        <color rgb="FFFCFCFF"/>
      </colorScale>
    </cfRule>
  </conditionalFormatting>
  <conditionalFormatting sqref="SSX16">
    <cfRule type="colorScale" priority="12691">
      <colorScale>
        <cfvo type="min"/>
        <cfvo type="max"/>
        <color rgb="FFFF7128"/>
        <color rgb="FFFFEF9C"/>
      </colorScale>
    </cfRule>
    <cfRule type="colorScale" priority="147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SZ16">
    <cfRule type="cellIs" dxfId="3" priority="403" operator="equal">
      <formula>"暂停"</formula>
    </cfRule>
    <cfRule type="cellIs" dxfId="2" priority="2451" operator="equal">
      <formula>"上调"</formula>
    </cfRule>
    <cfRule type="cellIs" dxfId="1" priority="4499" operator="equal">
      <formula>"下调"</formula>
    </cfRule>
    <cfRule type="cellIs" dxfId="0" priority="6547" operator="equal">
      <formula>"不变"</formula>
    </cfRule>
    <cfRule type="iconSet" priority="8595">
      <iconSet iconSet="3Arrows">
        <cfvo type="percent" val="0"/>
        <cfvo type="percent" val="33"/>
        <cfvo type="percent" val="67"/>
      </iconSet>
    </cfRule>
  </conditionalFormatting>
  <conditionalFormatting sqref="STD16">
    <cfRule type="colorScale" priority="10643">
      <colorScale>
        <cfvo type="min"/>
        <cfvo type="max"/>
        <color rgb="FF63BE7B"/>
        <color rgb="FFFCFCFF"/>
      </colorScale>
    </cfRule>
  </conditionalFormatting>
  <conditionalFormatting sqref="STF16">
    <cfRule type="colorScale" priority="12690">
      <colorScale>
        <cfvo type="min"/>
        <cfvo type="max"/>
        <color rgb="FFFF7128"/>
        <color rgb="FFFFEF9C"/>
      </colorScale>
    </cfRule>
    <cfRule type="colorScale" priority="147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TH16">
    <cfRule type="cellIs" dxfId="3" priority="402" operator="equal">
      <formula>"暂停"</formula>
    </cfRule>
    <cfRule type="cellIs" dxfId="2" priority="2450" operator="equal">
      <formula>"上调"</formula>
    </cfRule>
    <cfRule type="cellIs" dxfId="1" priority="4498" operator="equal">
      <formula>"下调"</formula>
    </cfRule>
    <cfRule type="cellIs" dxfId="0" priority="6546" operator="equal">
      <formula>"不变"</formula>
    </cfRule>
    <cfRule type="iconSet" priority="8594">
      <iconSet iconSet="3Arrows">
        <cfvo type="percent" val="0"/>
        <cfvo type="percent" val="33"/>
        <cfvo type="percent" val="67"/>
      </iconSet>
    </cfRule>
  </conditionalFormatting>
  <conditionalFormatting sqref="STL16">
    <cfRule type="colorScale" priority="10642">
      <colorScale>
        <cfvo type="min"/>
        <cfvo type="max"/>
        <color rgb="FF63BE7B"/>
        <color rgb="FFFCFCFF"/>
      </colorScale>
    </cfRule>
  </conditionalFormatting>
  <conditionalFormatting sqref="STN16">
    <cfRule type="colorScale" priority="12689">
      <colorScale>
        <cfvo type="min"/>
        <cfvo type="max"/>
        <color rgb="FFFF7128"/>
        <color rgb="FFFFEF9C"/>
      </colorScale>
    </cfRule>
    <cfRule type="colorScale" priority="147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TP16">
    <cfRule type="cellIs" dxfId="3" priority="401" operator="equal">
      <formula>"暂停"</formula>
    </cfRule>
    <cfRule type="cellIs" dxfId="2" priority="2449" operator="equal">
      <formula>"上调"</formula>
    </cfRule>
    <cfRule type="cellIs" dxfId="1" priority="4497" operator="equal">
      <formula>"下调"</formula>
    </cfRule>
    <cfRule type="cellIs" dxfId="0" priority="6545" operator="equal">
      <formula>"不变"</formula>
    </cfRule>
    <cfRule type="iconSet" priority="8593">
      <iconSet iconSet="3Arrows">
        <cfvo type="percent" val="0"/>
        <cfvo type="percent" val="33"/>
        <cfvo type="percent" val="67"/>
      </iconSet>
    </cfRule>
  </conditionalFormatting>
  <conditionalFormatting sqref="STT16">
    <cfRule type="colorScale" priority="10641">
      <colorScale>
        <cfvo type="min"/>
        <cfvo type="max"/>
        <color rgb="FF63BE7B"/>
        <color rgb="FFFCFCFF"/>
      </colorScale>
    </cfRule>
  </conditionalFormatting>
  <conditionalFormatting sqref="STV16">
    <cfRule type="colorScale" priority="12688">
      <colorScale>
        <cfvo type="min"/>
        <cfvo type="max"/>
        <color rgb="FFFF7128"/>
        <color rgb="FFFFEF9C"/>
      </colorScale>
    </cfRule>
    <cfRule type="colorScale" priority="147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TX16">
    <cfRule type="cellIs" dxfId="3" priority="400" operator="equal">
      <formula>"暂停"</formula>
    </cfRule>
    <cfRule type="cellIs" dxfId="2" priority="2448" operator="equal">
      <formula>"上调"</formula>
    </cfRule>
    <cfRule type="cellIs" dxfId="1" priority="4496" operator="equal">
      <formula>"下调"</formula>
    </cfRule>
    <cfRule type="cellIs" dxfId="0" priority="6544" operator="equal">
      <formula>"不变"</formula>
    </cfRule>
    <cfRule type="iconSet" priority="8592">
      <iconSet iconSet="3Arrows">
        <cfvo type="percent" val="0"/>
        <cfvo type="percent" val="33"/>
        <cfvo type="percent" val="67"/>
      </iconSet>
    </cfRule>
  </conditionalFormatting>
  <conditionalFormatting sqref="SUB16">
    <cfRule type="colorScale" priority="10640">
      <colorScale>
        <cfvo type="min"/>
        <cfvo type="max"/>
        <color rgb="FF63BE7B"/>
        <color rgb="FFFCFCFF"/>
      </colorScale>
    </cfRule>
  </conditionalFormatting>
  <conditionalFormatting sqref="SUD16">
    <cfRule type="colorScale" priority="12687">
      <colorScale>
        <cfvo type="min"/>
        <cfvo type="max"/>
        <color rgb="FFFF7128"/>
        <color rgb="FFFFEF9C"/>
      </colorScale>
    </cfRule>
    <cfRule type="colorScale" priority="147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UF16">
    <cfRule type="cellIs" dxfId="3" priority="399" operator="equal">
      <formula>"暂停"</formula>
    </cfRule>
    <cfRule type="cellIs" dxfId="2" priority="2447" operator="equal">
      <formula>"上调"</formula>
    </cfRule>
    <cfRule type="cellIs" dxfId="1" priority="4495" operator="equal">
      <formula>"下调"</formula>
    </cfRule>
    <cfRule type="cellIs" dxfId="0" priority="6543" operator="equal">
      <formula>"不变"</formula>
    </cfRule>
    <cfRule type="iconSet" priority="8591">
      <iconSet iconSet="3Arrows">
        <cfvo type="percent" val="0"/>
        <cfvo type="percent" val="33"/>
        <cfvo type="percent" val="67"/>
      </iconSet>
    </cfRule>
  </conditionalFormatting>
  <conditionalFormatting sqref="SUJ16">
    <cfRule type="colorScale" priority="10639">
      <colorScale>
        <cfvo type="min"/>
        <cfvo type="max"/>
        <color rgb="FF63BE7B"/>
        <color rgb="FFFCFCFF"/>
      </colorScale>
    </cfRule>
  </conditionalFormatting>
  <conditionalFormatting sqref="SUL16">
    <cfRule type="colorScale" priority="12686">
      <colorScale>
        <cfvo type="min"/>
        <cfvo type="max"/>
        <color rgb="FFFF7128"/>
        <color rgb="FFFFEF9C"/>
      </colorScale>
    </cfRule>
    <cfRule type="colorScale" priority="147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UN16">
    <cfRule type="cellIs" dxfId="3" priority="398" operator="equal">
      <formula>"暂停"</formula>
    </cfRule>
    <cfRule type="cellIs" dxfId="2" priority="2446" operator="equal">
      <formula>"上调"</formula>
    </cfRule>
    <cfRule type="cellIs" dxfId="1" priority="4494" operator="equal">
      <formula>"下调"</formula>
    </cfRule>
    <cfRule type="cellIs" dxfId="0" priority="6542" operator="equal">
      <formula>"不变"</formula>
    </cfRule>
    <cfRule type="iconSet" priority="8590">
      <iconSet iconSet="3Arrows">
        <cfvo type="percent" val="0"/>
        <cfvo type="percent" val="33"/>
        <cfvo type="percent" val="67"/>
      </iconSet>
    </cfRule>
  </conditionalFormatting>
  <conditionalFormatting sqref="SUR16">
    <cfRule type="colorScale" priority="10638">
      <colorScale>
        <cfvo type="min"/>
        <cfvo type="max"/>
        <color rgb="FF63BE7B"/>
        <color rgb="FFFCFCFF"/>
      </colorScale>
    </cfRule>
  </conditionalFormatting>
  <conditionalFormatting sqref="SUT16">
    <cfRule type="colorScale" priority="12685">
      <colorScale>
        <cfvo type="min"/>
        <cfvo type="max"/>
        <color rgb="FFFF7128"/>
        <color rgb="FFFFEF9C"/>
      </colorScale>
    </cfRule>
    <cfRule type="colorScale" priority="147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UV16">
    <cfRule type="cellIs" dxfId="3" priority="397" operator="equal">
      <formula>"暂停"</formula>
    </cfRule>
    <cfRule type="cellIs" dxfId="2" priority="2445" operator="equal">
      <formula>"上调"</formula>
    </cfRule>
    <cfRule type="cellIs" dxfId="1" priority="4493" operator="equal">
      <formula>"下调"</formula>
    </cfRule>
    <cfRule type="cellIs" dxfId="0" priority="6541" operator="equal">
      <formula>"不变"</formula>
    </cfRule>
    <cfRule type="iconSet" priority="8589">
      <iconSet iconSet="3Arrows">
        <cfvo type="percent" val="0"/>
        <cfvo type="percent" val="33"/>
        <cfvo type="percent" val="67"/>
      </iconSet>
    </cfRule>
  </conditionalFormatting>
  <conditionalFormatting sqref="SUZ16">
    <cfRule type="colorScale" priority="10637">
      <colorScale>
        <cfvo type="min"/>
        <cfvo type="max"/>
        <color rgb="FF63BE7B"/>
        <color rgb="FFFCFCFF"/>
      </colorScale>
    </cfRule>
  </conditionalFormatting>
  <conditionalFormatting sqref="SVB16">
    <cfRule type="colorScale" priority="12684">
      <colorScale>
        <cfvo type="min"/>
        <cfvo type="max"/>
        <color rgb="FFFF7128"/>
        <color rgb="FFFFEF9C"/>
      </colorScale>
    </cfRule>
    <cfRule type="colorScale" priority="147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VD16">
    <cfRule type="cellIs" dxfId="3" priority="396" operator="equal">
      <formula>"暂停"</formula>
    </cfRule>
    <cfRule type="cellIs" dxfId="2" priority="2444" operator="equal">
      <formula>"上调"</formula>
    </cfRule>
    <cfRule type="cellIs" dxfId="1" priority="4492" operator="equal">
      <formula>"下调"</formula>
    </cfRule>
    <cfRule type="cellIs" dxfId="0" priority="6540" operator="equal">
      <formula>"不变"</formula>
    </cfRule>
    <cfRule type="iconSet" priority="8588">
      <iconSet iconSet="3Arrows">
        <cfvo type="percent" val="0"/>
        <cfvo type="percent" val="33"/>
        <cfvo type="percent" val="67"/>
      </iconSet>
    </cfRule>
  </conditionalFormatting>
  <conditionalFormatting sqref="SVH16">
    <cfRule type="colorScale" priority="10636">
      <colorScale>
        <cfvo type="min"/>
        <cfvo type="max"/>
        <color rgb="FF63BE7B"/>
        <color rgb="FFFCFCFF"/>
      </colorScale>
    </cfRule>
  </conditionalFormatting>
  <conditionalFormatting sqref="SVJ16">
    <cfRule type="colorScale" priority="12683">
      <colorScale>
        <cfvo type="min"/>
        <cfvo type="max"/>
        <color rgb="FFFF7128"/>
        <color rgb="FFFFEF9C"/>
      </colorScale>
    </cfRule>
    <cfRule type="colorScale" priority="147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VL16">
    <cfRule type="cellIs" dxfId="3" priority="395" operator="equal">
      <formula>"暂停"</formula>
    </cfRule>
    <cfRule type="cellIs" dxfId="2" priority="2443" operator="equal">
      <formula>"上调"</formula>
    </cfRule>
    <cfRule type="cellIs" dxfId="1" priority="4491" operator="equal">
      <formula>"下调"</formula>
    </cfRule>
    <cfRule type="cellIs" dxfId="0" priority="6539" operator="equal">
      <formula>"不变"</formula>
    </cfRule>
    <cfRule type="iconSet" priority="8587">
      <iconSet iconSet="3Arrows">
        <cfvo type="percent" val="0"/>
        <cfvo type="percent" val="33"/>
        <cfvo type="percent" val="67"/>
      </iconSet>
    </cfRule>
  </conditionalFormatting>
  <conditionalFormatting sqref="SVP16">
    <cfRule type="colorScale" priority="10635">
      <colorScale>
        <cfvo type="min"/>
        <cfvo type="max"/>
        <color rgb="FF63BE7B"/>
        <color rgb="FFFCFCFF"/>
      </colorScale>
    </cfRule>
  </conditionalFormatting>
  <conditionalFormatting sqref="SVR16">
    <cfRule type="colorScale" priority="12682">
      <colorScale>
        <cfvo type="min"/>
        <cfvo type="max"/>
        <color rgb="FFFF7128"/>
        <color rgb="FFFFEF9C"/>
      </colorScale>
    </cfRule>
    <cfRule type="colorScale" priority="147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VT16">
    <cfRule type="cellIs" dxfId="3" priority="394" operator="equal">
      <formula>"暂停"</formula>
    </cfRule>
    <cfRule type="cellIs" dxfId="2" priority="2442" operator="equal">
      <formula>"上调"</formula>
    </cfRule>
    <cfRule type="cellIs" dxfId="1" priority="4490" operator="equal">
      <formula>"下调"</formula>
    </cfRule>
    <cfRule type="cellIs" dxfId="0" priority="6538" operator="equal">
      <formula>"不变"</formula>
    </cfRule>
    <cfRule type="iconSet" priority="8586">
      <iconSet iconSet="3Arrows">
        <cfvo type="percent" val="0"/>
        <cfvo type="percent" val="33"/>
        <cfvo type="percent" val="67"/>
      </iconSet>
    </cfRule>
  </conditionalFormatting>
  <conditionalFormatting sqref="SVX16">
    <cfRule type="colorScale" priority="10634">
      <colorScale>
        <cfvo type="min"/>
        <cfvo type="max"/>
        <color rgb="FF63BE7B"/>
        <color rgb="FFFCFCFF"/>
      </colorScale>
    </cfRule>
  </conditionalFormatting>
  <conditionalFormatting sqref="SVZ16">
    <cfRule type="colorScale" priority="12681">
      <colorScale>
        <cfvo type="min"/>
        <cfvo type="max"/>
        <color rgb="FFFF7128"/>
        <color rgb="FFFFEF9C"/>
      </colorScale>
    </cfRule>
    <cfRule type="colorScale" priority="147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WB16">
    <cfRule type="cellIs" dxfId="3" priority="393" operator="equal">
      <formula>"暂停"</formula>
    </cfRule>
    <cfRule type="cellIs" dxfId="2" priority="2441" operator="equal">
      <formula>"上调"</formula>
    </cfRule>
    <cfRule type="cellIs" dxfId="1" priority="4489" operator="equal">
      <formula>"下调"</formula>
    </cfRule>
    <cfRule type="cellIs" dxfId="0" priority="6537" operator="equal">
      <formula>"不变"</formula>
    </cfRule>
    <cfRule type="iconSet" priority="8585">
      <iconSet iconSet="3Arrows">
        <cfvo type="percent" val="0"/>
        <cfvo type="percent" val="33"/>
        <cfvo type="percent" val="67"/>
      </iconSet>
    </cfRule>
  </conditionalFormatting>
  <conditionalFormatting sqref="SWF16">
    <cfRule type="colorScale" priority="10633">
      <colorScale>
        <cfvo type="min"/>
        <cfvo type="max"/>
        <color rgb="FF63BE7B"/>
        <color rgb="FFFCFCFF"/>
      </colorScale>
    </cfRule>
  </conditionalFormatting>
  <conditionalFormatting sqref="SWH16">
    <cfRule type="colorScale" priority="12680">
      <colorScale>
        <cfvo type="min"/>
        <cfvo type="max"/>
        <color rgb="FFFF7128"/>
        <color rgb="FFFFEF9C"/>
      </colorScale>
    </cfRule>
    <cfRule type="colorScale" priority="147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WJ16">
    <cfRule type="cellIs" dxfId="3" priority="392" operator="equal">
      <formula>"暂停"</formula>
    </cfRule>
    <cfRule type="cellIs" dxfId="2" priority="2440" operator="equal">
      <formula>"上调"</formula>
    </cfRule>
    <cfRule type="cellIs" dxfId="1" priority="4488" operator="equal">
      <formula>"下调"</formula>
    </cfRule>
    <cfRule type="cellIs" dxfId="0" priority="6536" operator="equal">
      <formula>"不变"</formula>
    </cfRule>
    <cfRule type="iconSet" priority="8584">
      <iconSet iconSet="3Arrows">
        <cfvo type="percent" val="0"/>
        <cfvo type="percent" val="33"/>
        <cfvo type="percent" val="67"/>
      </iconSet>
    </cfRule>
  </conditionalFormatting>
  <conditionalFormatting sqref="SWN16">
    <cfRule type="colorScale" priority="10632">
      <colorScale>
        <cfvo type="min"/>
        <cfvo type="max"/>
        <color rgb="FF63BE7B"/>
        <color rgb="FFFCFCFF"/>
      </colorScale>
    </cfRule>
  </conditionalFormatting>
  <conditionalFormatting sqref="SWP16">
    <cfRule type="colorScale" priority="12679">
      <colorScale>
        <cfvo type="min"/>
        <cfvo type="max"/>
        <color rgb="FFFF7128"/>
        <color rgb="FFFFEF9C"/>
      </colorScale>
    </cfRule>
    <cfRule type="colorScale" priority="147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WR16">
    <cfRule type="cellIs" dxfId="3" priority="391" operator="equal">
      <formula>"暂停"</formula>
    </cfRule>
    <cfRule type="cellIs" dxfId="2" priority="2439" operator="equal">
      <formula>"上调"</formula>
    </cfRule>
    <cfRule type="cellIs" dxfId="1" priority="4487" operator="equal">
      <formula>"下调"</formula>
    </cfRule>
    <cfRule type="cellIs" dxfId="0" priority="6535" operator="equal">
      <formula>"不变"</formula>
    </cfRule>
    <cfRule type="iconSet" priority="8583">
      <iconSet iconSet="3Arrows">
        <cfvo type="percent" val="0"/>
        <cfvo type="percent" val="33"/>
        <cfvo type="percent" val="67"/>
      </iconSet>
    </cfRule>
  </conditionalFormatting>
  <conditionalFormatting sqref="SWV16">
    <cfRule type="colorScale" priority="10631">
      <colorScale>
        <cfvo type="min"/>
        <cfvo type="max"/>
        <color rgb="FF63BE7B"/>
        <color rgb="FFFCFCFF"/>
      </colorScale>
    </cfRule>
  </conditionalFormatting>
  <conditionalFormatting sqref="SWX16">
    <cfRule type="colorScale" priority="12678">
      <colorScale>
        <cfvo type="min"/>
        <cfvo type="max"/>
        <color rgb="FFFF7128"/>
        <color rgb="FFFFEF9C"/>
      </colorScale>
    </cfRule>
    <cfRule type="colorScale" priority="147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WZ16">
    <cfRule type="cellIs" dxfId="3" priority="390" operator="equal">
      <formula>"暂停"</formula>
    </cfRule>
    <cfRule type="cellIs" dxfId="2" priority="2438" operator="equal">
      <formula>"上调"</formula>
    </cfRule>
    <cfRule type="cellIs" dxfId="1" priority="4486" operator="equal">
      <formula>"下调"</formula>
    </cfRule>
    <cfRule type="cellIs" dxfId="0" priority="6534" operator="equal">
      <formula>"不变"</formula>
    </cfRule>
    <cfRule type="iconSet" priority="8582">
      <iconSet iconSet="3Arrows">
        <cfvo type="percent" val="0"/>
        <cfvo type="percent" val="33"/>
        <cfvo type="percent" val="67"/>
      </iconSet>
    </cfRule>
  </conditionalFormatting>
  <conditionalFormatting sqref="SXD16">
    <cfRule type="colorScale" priority="10630">
      <colorScale>
        <cfvo type="min"/>
        <cfvo type="max"/>
        <color rgb="FF63BE7B"/>
        <color rgb="FFFCFCFF"/>
      </colorScale>
    </cfRule>
  </conditionalFormatting>
  <conditionalFormatting sqref="SXF16">
    <cfRule type="colorScale" priority="12677">
      <colorScale>
        <cfvo type="min"/>
        <cfvo type="max"/>
        <color rgb="FFFF7128"/>
        <color rgb="FFFFEF9C"/>
      </colorScale>
    </cfRule>
    <cfRule type="colorScale" priority="147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XH16">
    <cfRule type="cellIs" dxfId="3" priority="389" operator="equal">
      <formula>"暂停"</formula>
    </cfRule>
    <cfRule type="cellIs" dxfId="2" priority="2437" operator="equal">
      <formula>"上调"</formula>
    </cfRule>
    <cfRule type="cellIs" dxfId="1" priority="4485" operator="equal">
      <formula>"下调"</formula>
    </cfRule>
    <cfRule type="cellIs" dxfId="0" priority="6533" operator="equal">
      <formula>"不变"</formula>
    </cfRule>
    <cfRule type="iconSet" priority="8581">
      <iconSet iconSet="3Arrows">
        <cfvo type="percent" val="0"/>
        <cfvo type="percent" val="33"/>
        <cfvo type="percent" val="67"/>
      </iconSet>
    </cfRule>
  </conditionalFormatting>
  <conditionalFormatting sqref="SXL16">
    <cfRule type="colorScale" priority="10629">
      <colorScale>
        <cfvo type="min"/>
        <cfvo type="max"/>
        <color rgb="FF63BE7B"/>
        <color rgb="FFFCFCFF"/>
      </colorScale>
    </cfRule>
  </conditionalFormatting>
  <conditionalFormatting sqref="SXN16">
    <cfRule type="colorScale" priority="12676">
      <colorScale>
        <cfvo type="min"/>
        <cfvo type="max"/>
        <color rgb="FFFF7128"/>
        <color rgb="FFFFEF9C"/>
      </colorScale>
    </cfRule>
    <cfRule type="colorScale" priority="147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XP16">
    <cfRule type="cellIs" dxfId="3" priority="388" operator="equal">
      <formula>"暂停"</formula>
    </cfRule>
    <cfRule type="cellIs" dxfId="2" priority="2436" operator="equal">
      <formula>"上调"</formula>
    </cfRule>
    <cfRule type="cellIs" dxfId="1" priority="4484" operator="equal">
      <formula>"下调"</formula>
    </cfRule>
    <cfRule type="cellIs" dxfId="0" priority="6532" operator="equal">
      <formula>"不变"</formula>
    </cfRule>
    <cfRule type="iconSet" priority="8580">
      <iconSet iconSet="3Arrows">
        <cfvo type="percent" val="0"/>
        <cfvo type="percent" val="33"/>
        <cfvo type="percent" val="67"/>
      </iconSet>
    </cfRule>
  </conditionalFormatting>
  <conditionalFormatting sqref="SXT16">
    <cfRule type="colorScale" priority="10628">
      <colorScale>
        <cfvo type="min"/>
        <cfvo type="max"/>
        <color rgb="FF63BE7B"/>
        <color rgb="FFFCFCFF"/>
      </colorScale>
    </cfRule>
  </conditionalFormatting>
  <conditionalFormatting sqref="SXV16">
    <cfRule type="colorScale" priority="12675">
      <colorScale>
        <cfvo type="min"/>
        <cfvo type="max"/>
        <color rgb="FFFF7128"/>
        <color rgb="FFFFEF9C"/>
      </colorScale>
    </cfRule>
    <cfRule type="colorScale" priority="147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XX16">
    <cfRule type="cellIs" dxfId="3" priority="387" operator="equal">
      <formula>"暂停"</formula>
    </cfRule>
    <cfRule type="cellIs" dxfId="2" priority="2435" operator="equal">
      <formula>"上调"</formula>
    </cfRule>
    <cfRule type="cellIs" dxfId="1" priority="4483" operator="equal">
      <formula>"下调"</formula>
    </cfRule>
    <cfRule type="cellIs" dxfId="0" priority="6531" operator="equal">
      <formula>"不变"</formula>
    </cfRule>
    <cfRule type="iconSet" priority="8579">
      <iconSet iconSet="3Arrows">
        <cfvo type="percent" val="0"/>
        <cfvo type="percent" val="33"/>
        <cfvo type="percent" val="67"/>
      </iconSet>
    </cfRule>
  </conditionalFormatting>
  <conditionalFormatting sqref="SYB16">
    <cfRule type="colorScale" priority="10627">
      <colorScale>
        <cfvo type="min"/>
        <cfvo type="max"/>
        <color rgb="FF63BE7B"/>
        <color rgb="FFFCFCFF"/>
      </colorScale>
    </cfRule>
  </conditionalFormatting>
  <conditionalFormatting sqref="SYD16">
    <cfRule type="colorScale" priority="12674">
      <colorScale>
        <cfvo type="min"/>
        <cfvo type="max"/>
        <color rgb="FFFF7128"/>
        <color rgb="FFFFEF9C"/>
      </colorScale>
    </cfRule>
    <cfRule type="colorScale" priority="147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YF16">
    <cfRule type="cellIs" dxfId="3" priority="386" operator="equal">
      <formula>"暂停"</formula>
    </cfRule>
    <cfRule type="cellIs" dxfId="2" priority="2434" operator="equal">
      <formula>"上调"</formula>
    </cfRule>
    <cfRule type="cellIs" dxfId="1" priority="4482" operator="equal">
      <formula>"下调"</formula>
    </cfRule>
    <cfRule type="cellIs" dxfId="0" priority="6530" operator="equal">
      <formula>"不变"</formula>
    </cfRule>
    <cfRule type="iconSet" priority="8578">
      <iconSet iconSet="3Arrows">
        <cfvo type="percent" val="0"/>
        <cfvo type="percent" val="33"/>
        <cfvo type="percent" val="67"/>
      </iconSet>
    </cfRule>
  </conditionalFormatting>
  <conditionalFormatting sqref="SYJ16">
    <cfRule type="colorScale" priority="10626">
      <colorScale>
        <cfvo type="min"/>
        <cfvo type="max"/>
        <color rgb="FF63BE7B"/>
        <color rgb="FFFCFCFF"/>
      </colorScale>
    </cfRule>
  </conditionalFormatting>
  <conditionalFormatting sqref="SYL16">
    <cfRule type="colorScale" priority="12673">
      <colorScale>
        <cfvo type="min"/>
        <cfvo type="max"/>
        <color rgb="FFFF7128"/>
        <color rgb="FFFFEF9C"/>
      </colorScale>
    </cfRule>
    <cfRule type="colorScale" priority="147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YN16">
    <cfRule type="cellIs" dxfId="3" priority="385" operator="equal">
      <formula>"暂停"</formula>
    </cfRule>
    <cfRule type="cellIs" dxfId="2" priority="2433" operator="equal">
      <formula>"上调"</formula>
    </cfRule>
    <cfRule type="cellIs" dxfId="1" priority="4481" operator="equal">
      <formula>"下调"</formula>
    </cfRule>
    <cfRule type="cellIs" dxfId="0" priority="6529" operator="equal">
      <formula>"不变"</formula>
    </cfRule>
    <cfRule type="iconSet" priority="8577">
      <iconSet iconSet="3Arrows">
        <cfvo type="percent" val="0"/>
        <cfvo type="percent" val="33"/>
        <cfvo type="percent" val="67"/>
      </iconSet>
    </cfRule>
  </conditionalFormatting>
  <conditionalFormatting sqref="SYR16">
    <cfRule type="colorScale" priority="10625">
      <colorScale>
        <cfvo type="min"/>
        <cfvo type="max"/>
        <color rgb="FF63BE7B"/>
        <color rgb="FFFCFCFF"/>
      </colorScale>
    </cfRule>
  </conditionalFormatting>
  <conditionalFormatting sqref="SYT16">
    <cfRule type="colorScale" priority="12672">
      <colorScale>
        <cfvo type="min"/>
        <cfvo type="max"/>
        <color rgb="FFFF7128"/>
        <color rgb="FFFFEF9C"/>
      </colorScale>
    </cfRule>
    <cfRule type="colorScale" priority="147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YV16">
    <cfRule type="cellIs" dxfId="3" priority="384" operator="equal">
      <formula>"暂停"</formula>
    </cfRule>
    <cfRule type="cellIs" dxfId="2" priority="2432" operator="equal">
      <formula>"上调"</formula>
    </cfRule>
    <cfRule type="cellIs" dxfId="1" priority="4480" operator="equal">
      <formula>"下调"</formula>
    </cfRule>
    <cfRule type="cellIs" dxfId="0" priority="6528" operator="equal">
      <formula>"不变"</formula>
    </cfRule>
    <cfRule type="iconSet" priority="8576">
      <iconSet iconSet="3Arrows">
        <cfvo type="percent" val="0"/>
        <cfvo type="percent" val="33"/>
        <cfvo type="percent" val="67"/>
      </iconSet>
    </cfRule>
  </conditionalFormatting>
  <conditionalFormatting sqref="SYZ16">
    <cfRule type="colorScale" priority="10624">
      <colorScale>
        <cfvo type="min"/>
        <cfvo type="max"/>
        <color rgb="FF63BE7B"/>
        <color rgb="FFFCFCFF"/>
      </colorScale>
    </cfRule>
  </conditionalFormatting>
  <conditionalFormatting sqref="SZB16">
    <cfRule type="colorScale" priority="12671">
      <colorScale>
        <cfvo type="min"/>
        <cfvo type="max"/>
        <color rgb="FFFF7128"/>
        <color rgb="FFFFEF9C"/>
      </colorScale>
    </cfRule>
    <cfRule type="colorScale" priority="147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ZD16">
    <cfRule type="cellIs" dxfId="3" priority="383" operator="equal">
      <formula>"暂停"</formula>
    </cfRule>
    <cfRule type="cellIs" dxfId="2" priority="2431" operator="equal">
      <formula>"上调"</formula>
    </cfRule>
    <cfRule type="cellIs" dxfId="1" priority="4479" operator="equal">
      <formula>"下调"</formula>
    </cfRule>
    <cfRule type="cellIs" dxfId="0" priority="6527" operator="equal">
      <formula>"不变"</formula>
    </cfRule>
    <cfRule type="iconSet" priority="8575">
      <iconSet iconSet="3Arrows">
        <cfvo type="percent" val="0"/>
        <cfvo type="percent" val="33"/>
        <cfvo type="percent" val="67"/>
      </iconSet>
    </cfRule>
  </conditionalFormatting>
  <conditionalFormatting sqref="SZH16">
    <cfRule type="colorScale" priority="10623">
      <colorScale>
        <cfvo type="min"/>
        <cfvo type="max"/>
        <color rgb="FF63BE7B"/>
        <color rgb="FFFCFCFF"/>
      </colorScale>
    </cfRule>
  </conditionalFormatting>
  <conditionalFormatting sqref="SZJ16">
    <cfRule type="colorScale" priority="12670">
      <colorScale>
        <cfvo type="min"/>
        <cfvo type="max"/>
        <color rgb="FFFF7128"/>
        <color rgb="FFFFEF9C"/>
      </colorScale>
    </cfRule>
    <cfRule type="colorScale" priority="147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ZL16">
    <cfRule type="cellIs" dxfId="3" priority="382" operator="equal">
      <formula>"暂停"</formula>
    </cfRule>
    <cfRule type="cellIs" dxfId="2" priority="2430" operator="equal">
      <formula>"上调"</formula>
    </cfRule>
    <cfRule type="cellIs" dxfId="1" priority="4478" operator="equal">
      <formula>"下调"</formula>
    </cfRule>
    <cfRule type="cellIs" dxfId="0" priority="6526" operator="equal">
      <formula>"不变"</formula>
    </cfRule>
    <cfRule type="iconSet" priority="8574">
      <iconSet iconSet="3Arrows">
        <cfvo type="percent" val="0"/>
        <cfvo type="percent" val="33"/>
        <cfvo type="percent" val="67"/>
      </iconSet>
    </cfRule>
  </conditionalFormatting>
  <conditionalFormatting sqref="SZP16">
    <cfRule type="colorScale" priority="10622">
      <colorScale>
        <cfvo type="min"/>
        <cfvo type="max"/>
        <color rgb="FF63BE7B"/>
        <color rgb="FFFCFCFF"/>
      </colorScale>
    </cfRule>
  </conditionalFormatting>
  <conditionalFormatting sqref="SZR16">
    <cfRule type="colorScale" priority="12669">
      <colorScale>
        <cfvo type="min"/>
        <cfvo type="max"/>
        <color rgb="FFFF7128"/>
        <color rgb="FFFFEF9C"/>
      </colorScale>
    </cfRule>
    <cfRule type="colorScale" priority="147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ZT16">
    <cfRule type="cellIs" dxfId="3" priority="381" operator="equal">
      <formula>"暂停"</formula>
    </cfRule>
    <cfRule type="cellIs" dxfId="2" priority="2429" operator="equal">
      <formula>"上调"</formula>
    </cfRule>
    <cfRule type="cellIs" dxfId="1" priority="4477" operator="equal">
      <formula>"下调"</formula>
    </cfRule>
    <cfRule type="cellIs" dxfId="0" priority="6525" operator="equal">
      <formula>"不变"</formula>
    </cfRule>
    <cfRule type="iconSet" priority="8573">
      <iconSet iconSet="3Arrows">
        <cfvo type="percent" val="0"/>
        <cfvo type="percent" val="33"/>
        <cfvo type="percent" val="67"/>
      </iconSet>
    </cfRule>
  </conditionalFormatting>
  <conditionalFormatting sqref="SZX16">
    <cfRule type="colorScale" priority="10621">
      <colorScale>
        <cfvo type="min"/>
        <cfvo type="max"/>
        <color rgb="FF63BE7B"/>
        <color rgb="FFFCFCFF"/>
      </colorScale>
    </cfRule>
  </conditionalFormatting>
  <conditionalFormatting sqref="SZZ16">
    <cfRule type="colorScale" priority="12668">
      <colorScale>
        <cfvo type="min"/>
        <cfvo type="max"/>
        <color rgb="FFFF7128"/>
        <color rgb="FFFFEF9C"/>
      </colorScale>
    </cfRule>
    <cfRule type="colorScale" priority="147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AB16">
    <cfRule type="cellIs" dxfId="3" priority="380" operator="equal">
      <formula>"暂停"</formula>
    </cfRule>
    <cfRule type="cellIs" dxfId="2" priority="2428" operator="equal">
      <formula>"上调"</formula>
    </cfRule>
    <cfRule type="cellIs" dxfId="1" priority="4476" operator="equal">
      <formula>"下调"</formula>
    </cfRule>
    <cfRule type="cellIs" dxfId="0" priority="6524" operator="equal">
      <formula>"不变"</formula>
    </cfRule>
    <cfRule type="iconSet" priority="8572">
      <iconSet iconSet="3Arrows">
        <cfvo type="percent" val="0"/>
        <cfvo type="percent" val="33"/>
        <cfvo type="percent" val="67"/>
      </iconSet>
    </cfRule>
  </conditionalFormatting>
  <conditionalFormatting sqref="TAF16">
    <cfRule type="colorScale" priority="10620">
      <colorScale>
        <cfvo type="min"/>
        <cfvo type="max"/>
        <color rgb="FF63BE7B"/>
        <color rgb="FFFCFCFF"/>
      </colorScale>
    </cfRule>
  </conditionalFormatting>
  <conditionalFormatting sqref="TAH16">
    <cfRule type="colorScale" priority="12667">
      <colorScale>
        <cfvo type="min"/>
        <cfvo type="max"/>
        <color rgb="FFFF7128"/>
        <color rgb="FFFFEF9C"/>
      </colorScale>
    </cfRule>
    <cfRule type="colorScale" priority="147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AJ16">
    <cfRule type="cellIs" dxfId="3" priority="379" operator="equal">
      <formula>"暂停"</formula>
    </cfRule>
    <cfRule type="cellIs" dxfId="2" priority="2427" operator="equal">
      <formula>"上调"</formula>
    </cfRule>
    <cfRule type="cellIs" dxfId="1" priority="4475" operator="equal">
      <formula>"下调"</formula>
    </cfRule>
    <cfRule type="cellIs" dxfId="0" priority="6523" operator="equal">
      <formula>"不变"</formula>
    </cfRule>
    <cfRule type="iconSet" priority="8571">
      <iconSet iconSet="3Arrows">
        <cfvo type="percent" val="0"/>
        <cfvo type="percent" val="33"/>
        <cfvo type="percent" val="67"/>
      </iconSet>
    </cfRule>
  </conditionalFormatting>
  <conditionalFormatting sqref="TAN16">
    <cfRule type="colorScale" priority="10619">
      <colorScale>
        <cfvo type="min"/>
        <cfvo type="max"/>
        <color rgb="FF63BE7B"/>
        <color rgb="FFFCFCFF"/>
      </colorScale>
    </cfRule>
  </conditionalFormatting>
  <conditionalFormatting sqref="TAP16">
    <cfRule type="colorScale" priority="12666">
      <colorScale>
        <cfvo type="min"/>
        <cfvo type="max"/>
        <color rgb="FFFF7128"/>
        <color rgb="FFFFEF9C"/>
      </colorScale>
    </cfRule>
    <cfRule type="colorScale" priority="147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AR16">
    <cfRule type="cellIs" dxfId="3" priority="378" operator="equal">
      <formula>"暂停"</formula>
    </cfRule>
    <cfRule type="cellIs" dxfId="2" priority="2426" operator="equal">
      <formula>"上调"</formula>
    </cfRule>
    <cfRule type="cellIs" dxfId="1" priority="4474" operator="equal">
      <formula>"下调"</formula>
    </cfRule>
    <cfRule type="cellIs" dxfId="0" priority="6522" operator="equal">
      <formula>"不变"</formula>
    </cfRule>
    <cfRule type="iconSet" priority="8570">
      <iconSet iconSet="3Arrows">
        <cfvo type="percent" val="0"/>
        <cfvo type="percent" val="33"/>
        <cfvo type="percent" val="67"/>
      </iconSet>
    </cfRule>
  </conditionalFormatting>
  <conditionalFormatting sqref="TAV16">
    <cfRule type="colorScale" priority="10618">
      <colorScale>
        <cfvo type="min"/>
        <cfvo type="max"/>
        <color rgb="FF63BE7B"/>
        <color rgb="FFFCFCFF"/>
      </colorScale>
    </cfRule>
  </conditionalFormatting>
  <conditionalFormatting sqref="TAX16">
    <cfRule type="colorScale" priority="12665">
      <colorScale>
        <cfvo type="min"/>
        <cfvo type="max"/>
        <color rgb="FFFF7128"/>
        <color rgb="FFFFEF9C"/>
      </colorScale>
    </cfRule>
    <cfRule type="colorScale" priority="147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AZ16">
    <cfRule type="cellIs" dxfId="3" priority="377" operator="equal">
      <formula>"暂停"</formula>
    </cfRule>
    <cfRule type="cellIs" dxfId="2" priority="2425" operator="equal">
      <formula>"上调"</formula>
    </cfRule>
    <cfRule type="cellIs" dxfId="1" priority="4473" operator="equal">
      <formula>"下调"</formula>
    </cfRule>
    <cfRule type="cellIs" dxfId="0" priority="6521" operator="equal">
      <formula>"不变"</formula>
    </cfRule>
    <cfRule type="iconSet" priority="8569">
      <iconSet iconSet="3Arrows">
        <cfvo type="percent" val="0"/>
        <cfvo type="percent" val="33"/>
        <cfvo type="percent" val="67"/>
      </iconSet>
    </cfRule>
  </conditionalFormatting>
  <conditionalFormatting sqref="TBD16">
    <cfRule type="colorScale" priority="10617">
      <colorScale>
        <cfvo type="min"/>
        <cfvo type="max"/>
        <color rgb="FF63BE7B"/>
        <color rgb="FFFCFCFF"/>
      </colorScale>
    </cfRule>
  </conditionalFormatting>
  <conditionalFormatting sqref="TBF16">
    <cfRule type="colorScale" priority="12664">
      <colorScale>
        <cfvo type="min"/>
        <cfvo type="max"/>
        <color rgb="FFFF7128"/>
        <color rgb="FFFFEF9C"/>
      </colorScale>
    </cfRule>
    <cfRule type="colorScale" priority="147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BH16">
    <cfRule type="cellIs" dxfId="3" priority="376" operator="equal">
      <formula>"暂停"</formula>
    </cfRule>
    <cfRule type="cellIs" dxfId="2" priority="2424" operator="equal">
      <formula>"上调"</formula>
    </cfRule>
    <cfRule type="cellIs" dxfId="1" priority="4472" operator="equal">
      <formula>"下调"</formula>
    </cfRule>
    <cfRule type="cellIs" dxfId="0" priority="6520" operator="equal">
      <formula>"不变"</formula>
    </cfRule>
    <cfRule type="iconSet" priority="8568">
      <iconSet iconSet="3Arrows">
        <cfvo type="percent" val="0"/>
        <cfvo type="percent" val="33"/>
        <cfvo type="percent" val="67"/>
      </iconSet>
    </cfRule>
  </conditionalFormatting>
  <conditionalFormatting sqref="TBL16">
    <cfRule type="colorScale" priority="10616">
      <colorScale>
        <cfvo type="min"/>
        <cfvo type="max"/>
        <color rgb="FF63BE7B"/>
        <color rgb="FFFCFCFF"/>
      </colorScale>
    </cfRule>
  </conditionalFormatting>
  <conditionalFormatting sqref="TBN16">
    <cfRule type="colorScale" priority="12663">
      <colorScale>
        <cfvo type="min"/>
        <cfvo type="max"/>
        <color rgb="FFFF7128"/>
        <color rgb="FFFFEF9C"/>
      </colorScale>
    </cfRule>
    <cfRule type="colorScale" priority="147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BP16">
    <cfRule type="cellIs" dxfId="3" priority="375" operator="equal">
      <formula>"暂停"</formula>
    </cfRule>
    <cfRule type="cellIs" dxfId="2" priority="2423" operator="equal">
      <formula>"上调"</formula>
    </cfRule>
    <cfRule type="cellIs" dxfId="1" priority="4471" operator="equal">
      <formula>"下调"</formula>
    </cfRule>
    <cfRule type="cellIs" dxfId="0" priority="6519" operator="equal">
      <formula>"不变"</formula>
    </cfRule>
    <cfRule type="iconSet" priority="8567">
      <iconSet iconSet="3Arrows">
        <cfvo type="percent" val="0"/>
        <cfvo type="percent" val="33"/>
        <cfvo type="percent" val="67"/>
      </iconSet>
    </cfRule>
  </conditionalFormatting>
  <conditionalFormatting sqref="TBT16">
    <cfRule type="colorScale" priority="10615">
      <colorScale>
        <cfvo type="min"/>
        <cfvo type="max"/>
        <color rgb="FF63BE7B"/>
        <color rgb="FFFCFCFF"/>
      </colorScale>
    </cfRule>
  </conditionalFormatting>
  <conditionalFormatting sqref="TBV16">
    <cfRule type="colorScale" priority="12662">
      <colorScale>
        <cfvo type="min"/>
        <cfvo type="max"/>
        <color rgb="FFFF7128"/>
        <color rgb="FFFFEF9C"/>
      </colorScale>
    </cfRule>
    <cfRule type="colorScale" priority="147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BX16">
    <cfRule type="cellIs" dxfId="3" priority="374" operator="equal">
      <formula>"暂停"</formula>
    </cfRule>
    <cfRule type="cellIs" dxfId="2" priority="2422" operator="equal">
      <formula>"上调"</formula>
    </cfRule>
    <cfRule type="cellIs" dxfId="1" priority="4470" operator="equal">
      <formula>"下调"</formula>
    </cfRule>
    <cfRule type="cellIs" dxfId="0" priority="6518" operator="equal">
      <formula>"不变"</formula>
    </cfRule>
    <cfRule type="iconSet" priority="8566">
      <iconSet iconSet="3Arrows">
        <cfvo type="percent" val="0"/>
        <cfvo type="percent" val="33"/>
        <cfvo type="percent" val="67"/>
      </iconSet>
    </cfRule>
  </conditionalFormatting>
  <conditionalFormatting sqref="TCB16">
    <cfRule type="colorScale" priority="10614">
      <colorScale>
        <cfvo type="min"/>
        <cfvo type="max"/>
        <color rgb="FF63BE7B"/>
        <color rgb="FFFCFCFF"/>
      </colorScale>
    </cfRule>
  </conditionalFormatting>
  <conditionalFormatting sqref="TCD16">
    <cfRule type="colorScale" priority="12661">
      <colorScale>
        <cfvo type="min"/>
        <cfvo type="max"/>
        <color rgb="FFFF7128"/>
        <color rgb="FFFFEF9C"/>
      </colorScale>
    </cfRule>
    <cfRule type="colorScale" priority="147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CF16">
    <cfRule type="cellIs" dxfId="3" priority="373" operator="equal">
      <formula>"暂停"</formula>
    </cfRule>
    <cfRule type="cellIs" dxfId="2" priority="2421" operator="equal">
      <formula>"上调"</formula>
    </cfRule>
    <cfRule type="cellIs" dxfId="1" priority="4469" operator="equal">
      <formula>"下调"</formula>
    </cfRule>
    <cfRule type="cellIs" dxfId="0" priority="6517" operator="equal">
      <formula>"不变"</formula>
    </cfRule>
    <cfRule type="iconSet" priority="8565">
      <iconSet iconSet="3Arrows">
        <cfvo type="percent" val="0"/>
        <cfvo type="percent" val="33"/>
        <cfvo type="percent" val="67"/>
      </iconSet>
    </cfRule>
  </conditionalFormatting>
  <conditionalFormatting sqref="TCJ16">
    <cfRule type="colorScale" priority="10613">
      <colorScale>
        <cfvo type="min"/>
        <cfvo type="max"/>
        <color rgb="FF63BE7B"/>
        <color rgb="FFFCFCFF"/>
      </colorScale>
    </cfRule>
  </conditionalFormatting>
  <conditionalFormatting sqref="TCL16">
    <cfRule type="colorScale" priority="12660">
      <colorScale>
        <cfvo type="min"/>
        <cfvo type="max"/>
        <color rgb="FFFF7128"/>
        <color rgb="FFFFEF9C"/>
      </colorScale>
    </cfRule>
    <cfRule type="colorScale" priority="147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CN16">
    <cfRule type="cellIs" dxfId="3" priority="372" operator="equal">
      <formula>"暂停"</formula>
    </cfRule>
    <cfRule type="cellIs" dxfId="2" priority="2420" operator="equal">
      <formula>"上调"</formula>
    </cfRule>
    <cfRule type="cellIs" dxfId="1" priority="4468" operator="equal">
      <formula>"下调"</formula>
    </cfRule>
    <cfRule type="cellIs" dxfId="0" priority="6516" operator="equal">
      <formula>"不变"</formula>
    </cfRule>
    <cfRule type="iconSet" priority="8564">
      <iconSet iconSet="3Arrows">
        <cfvo type="percent" val="0"/>
        <cfvo type="percent" val="33"/>
        <cfvo type="percent" val="67"/>
      </iconSet>
    </cfRule>
  </conditionalFormatting>
  <conditionalFormatting sqref="TCR16">
    <cfRule type="colorScale" priority="10612">
      <colorScale>
        <cfvo type="min"/>
        <cfvo type="max"/>
        <color rgb="FF63BE7B"/>
        <color rgb="FFFCFCFF"/>
      </colorScale>
    </cfRule>
  </conditionalFormatting>
  <conditionalFormatting sqref="TCT16">
    <cfRule type="colorScale" priority="12659">
      <colorScale>
        <cfvo type="min"/>
        <cfvo type="max"/>
        <color rgb="FFFF7128"/>
        <color rgb="FFFFEF9C"/>
      </colorScale>
    </cfRule>
    <cfRule type="colorScale" priority="147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CV16">
    <cfRule type="cellIs" dxfId="3" priority="371" operator="equal">
      <formula>"暂停"</formula>
    </cfRule>
    <cfRule type="cellIs" dxfId="2" priority="2419" operator="equal">
      <formula>"上调"</formula>
    </cfRule>
    <cfRule type="cellIs" dxfId="1" priority="4467" operator="equal">
      <formula>"下调"</formula>
    </cfRule>
    <cfRule type="cellIs" dxfId="0" priority="6515" operator="equal">
      <formula>"不变"</formula>
    </cfRule>
    <cfRule type="iconSet" priority="8563">
      <iconSet iconSet="3Arrows">
        <cfvo type="percent" val="0"/>
        <cfvo type="percent" val="33"/>
        <cfvo type="percent" val="67"/>
      </iconSet>
    </cfRule>
  </conditionalFormatting>
  <conditionalFormatting sqref="TCZ16">
    <cfRule type="colorScale" priority="10611">
      <colorScale>
        <cfvo type="min"/>
        <cfvo type="max"/>
        <color rgb="FF63BE7B"/>
        <color rgb="FFFCFCFF"/>
      </colorScale>
    </cfRule>
  </conditionalFormatting>
  <conditionalFormatting sqref="TDB16">
    <cfRule type="colorScale" priority="12658">
      <colorScale>
        <cfvo type="min"/>
        <cfvo type="max"/>
        <color rgb="FFFF7128"/>
        <color rgb="FFFFEF9C"/>
      </colorScale>
    </cfRule>
    <cfRule type="colorScale" priority="147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DD16">
    <cfRule type="cellIs" dxfId="3" priority="370" operator="equal">
      <formula>"暂停"</formula>
    </cfRule>
    <cfRule type="cellIs" dxfId="2" priority="2418" operator="equal">
      <formula>"上调"</formula>
    </cfRule>
    <cfRule type="cellIs" dxfId="1" priority="4466" operator="equal">
      <formula>"下调"</formula>
    </cfRule>
    <cfRule type="cellIs" dxfId="0" priority="6514" operator="equal">
      <formula>"不变"</formula>
    </cfRule>
    <cfRule type="iconSet" priority="8562">
      <iconSet iconSet="3Arrows">
        <cfvo type="percent" val="0"/>
        <cfvo type="percent" val="33"/>
        <cfvo type="percent" val="67"/>
      </iconSet>
    </cfRule>
  </conditionalFormatting>
  <conditionalFormatting sqref="TDH16">
    <cfRule type="colorScale" priority="10610">
      <colorScale>
        <cfvo type="min"/>
        <cfvo type="max"/>
        <color rgb="FF63BE7B"/>
        <color rgb="FFFCFCFF"/>
      </colorScale>
    </cfRule>
  </conditionalFormatting>
  <conditionalFormatting sqref="TDJ16">
    <cfRule type="colorScale" priority="12657">
      <colorScale>
        <cfvo type="min"/>
        <cfvo type="max"/>
        <color rgb="FFFF7128"/>
        <color rgb="FFFFEF9C"/>
      </colorScale>
    </cfRule>
    <cfRule type="colorScale" priority="147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DL16">
    <cfRule type="cellIs" dxfId="3" priority="369" operator="equal">
      <formula>"暂停"</formula>
    </cfRule>
    <cfRule type="cellIs" dxfId="2" priority="2417" operator="equal">
      <formula>"上调"</formula>
    </cfRule>
    <cfRule type="cellIs" dxfId="1" priority="4465" operator="equal">
      <formula>"下调"</formula>
    </cfRule>
    <cfRule type="cellIs" dxfId="0" priority="6513" operator="equal">
      <formula>"不变"</formula>
    </cfRule>
    <cfRule type="iconSet" priority="8561">
      <iconSet iconSet="3Arrows">
        <cfvo type="percent" val="0"/>
        <cfvo type="percent" val="33"/>
        <cfvo type="percent" val="67"/>
      </iconSet>
    </cfRule>
  </conditionalFormatting>
  <conditionalFormatting sqref="TDP16">
    <cfRule type="colorScale" priority="10609">
      <colorScale>
        <cfvo type="min"/>
        <cfvo type="max"/>
        <color rgb="FF63BE7B"/>
        <color rgb="FFFCFCFF"/>
      </colorScale>
    </cfRule>
  </conditionalFormatting>
  <conditionalFormatting sqref="TDR16">
    <cfRule type="colorScale" priority="12656">
      <colorScale>
        <cfvo type="min"/>
        <cfvo type="max"/>
        <color rgb="FFFF7128"/>
        <color rgb="FFFFEF9C"/>
      </colorScale>
    </cfRule>
    <cfRule type="colorScale" priority="147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DT16">
    <cfRule type="cellIs" dxfId="3" priority="368" operator="equal">
      <formula>"暂停"</formula>
    </cfRule>
    <cfRule type="cellIs" dxfId="2" priority="2416" operator="equal">
      <formula>"上调"</formula>
    </cfRule>
    <cfRule type="cellIs" dxfId="1" priority="4464" operator="equal">
      <formula>"下调"</formula>
    </cfRule>
    <cfRule type="cellIs" dxfId="0" priority="6512" operator="equal">
      <formula>"不变"</formula>
    </cfRule>
    <cfRule type="iconSet" priority="8560">
      <iconSet iconSet="3Arrows">
        <cfvo type="percent" val="0"/>
        <cfvo type="percent" val="33"/>
        <cfvo type="percent" val="67"/>
      </iconSet>
    </cfRule>
  </conditionalFormatting>
  <conditionalFormatting sqref="TDX16">
    <cfRule type="colorScale" priority="10608">
      <colorScale>
        <cfvo type="min"/>
        <cfvo type="max"/>
        <color rgb="FF63BE7B"/>
        <color rgb="FFFCFCFF"/>
      </colorScale>
    </cfRule>
  </conditionalFormatting>
  <conditionalFormatting sqref="TDZ16">
    <cfRule type="colorScale" priority="12655">
      <colorScale>
        <cfvo type="min"/>
        <cfvo type="max"/>
        <color rgb="FFFF7128"/>
        <color rgb="FFFFEF9C"/>
      </colorScale>
    </cfRule>
    <cfRule type="colorScale" priority="147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EB16">
    <cfRule type="cellIs" dxfId="3" priority="367" operator="equal">
      <formula>"暂停"</formula>
    </cfRule>
    <cfRule type="cellIs" dxfId="2" priority="2415" operator="equal">
      <formula>"上调"</formula>
    </cfRule>
    <cfRule type="cellIs" dxfId="1" priority="4463" operator="equal">
      <formula>"下调"</formula>
    </cfRule>
    <cfRule type="cellIs" dxfId="0" priority="6511" operator="equal">
      <formula>"不变"</formula>
    </cfRule>
    <cfRule type="iconSet" priority="8559">
      <iconSet iconSet="3Arrows">
        <cfvo type="percent" val="0"/>
        <cfvo type="percent" val="33"/>
        <cfvo type="percent" val="67"/>
      </iconSet>
    </cfRule>
  </conditionalFormatting>
  <conditionalFormatting sqref="TEF16">
    <cfRule type="colorScale" priority="10607">
      <colorScale>
        <cfvo type="min"/>
        <cfvo type="max"/>
        <color rgb="FF63BE7B"/>
        <color rgb="FFFCFCFF"/>
      </colorScale>
    </cfRule>
  </conditionalFormatting>
  <conditionalFormatting sqref="TEH16">
    <cfRule type="colorScale" priority="12654">
      <colorScale>
        <cfvo type="min"/>
        <cfvo type="max"/>
        <color rgb="FFFF7128"/>
        <color rgb="FFFFEF9C"/>
      </colorScale>
    </cfRule>
    <cfRule type="colorScale" priority="147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EJ16">
    <cfRule type="cellIs" dxfId="3" priority="366" operator="equal">
      <formula>"暂停"</formula>
    </cfRule>
    <cfRule type="cellIs" dxfId="2" priority="2414" operator="equal">
      <formula>"上调"</formula>
    </cfRule>
    <cfRule type="cellIs" dxfId="1" priority="4462" operator="equal">
      <formula>"下调"</formula>
    </cfRule>
    <cfRule type="cellIs" dxfId="0" priority="6510" operator="equal">
      <formula>"不变"</formula>
    </cfRule>
    <cfRule type="iconSet" priority="8558">
      <iconSet iconSet="3Arrows">
        <cfvo type="percent" val="0"/>
        <cfvo type="percent" val="33"/>
        <cfvo type="percent" val="67"/>
      </iconSet>
    </cfRule>
  </conditionalFormatting>
  <conditionalFormatting sqref="TEN16">
    <cfRule type="colorScale" priority="10606">
      <colorScale>
        <cfvo type="min"/>
        <cfvo type="max"/>
        <color rgb="FF63BE7B"/>
        <color rgb="FFFCFCFF"/>
      </colorScale>
    </cfRule>
  </conditionalFormatting>
  <conditionalFormatting sqref="TEP16">
    <cfRule type="colorScale" priority="12653">
      <colorScale>
        <cfvo type="min"/>
        <cfvo type="max"/>
        <color rgb="FFFF7128"/>
        <color rgb="FFFFEF9C"/>
      </colorScale>
    </cfRule>
    <cfRule type="colorScale" priority="147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ER16">
    <cfRule type="cellIs" dxfId="3" priority="365" operator="equal">
      <formula>"暂停"</formula>
    </cfRule>
    <cfRule type="cellIs" dxfId="2" priority="2413" operator="equal">
      <formula>"上调"</formula>
    </cfRule>
    <cfRule type="cellIs" dxfId="1" priority="4461" operator="equal">
      <formula>"下调"</formula>
    </cfRule>
    <cfRule type="cellIs" dxfId="0" priority="6509" operator="equal">
      <formula>"不变"</formula>
    </cfRule>
    <cfRule type="iconSet" priority="8557">
      <iconSet iconSet="3Arrows">
        <cfvo type="percent" val="0"/>
        <cfvo type="percent" val="33"/>
        <cfvo type="percent" val="67"/>
      </iconSet>
    </cfRule>
  </conditionalFormatting>
  <conditionalFormatting sqref="TEV16">
    <cfRule type="colorScale" priority="10605">
      <colorScale>
        <cfvo type="min"/>
        <cfvo type="max"/>
        <color rgb="FF63BE7B"/>
        <color rgb="FFFCFCFF"/>
      </colorScale>
    </cfRule>
  </conditionalFormatting>
  <conditionalFormatting sqref="TEX16">
    <cfRule type="colorScale" priority="12652">
      <colorScale>
        <cfvo type="min"/>
        <cfvo type="max"/>
        <color rgb="FFFF7128"/>
        <color rgb="FFFFEF9C"/>
      </colorScale>
    </cfRule>
    <cfRule type="colorScale" priority="147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EZ16">
    <cfRule type="cellIs" dxfId="3" priority="364" operator="equal">
      <formula>"暂停"</formula>
    </cfRule>
    <cfRule type="cellIs" dxfId="2" priority="2412" operator="equal">
      <formula>"上调"</formula>
    </cfRule>
    <cfRule type="cellIs" dxfId="1" priority="4460" operator="equal">
      <formula>"下调"</formula>
    </cfRule>
    <cfRule type="cellIs" dxfId="0" priority="6508" operator="equal">
      <formula>"不变"</formula>
    </cfRule>
    <cfRule type="iconSet" priority="8556">
      <iconSet iconSet="3Arrows">
        <cfvo type="percent" val="0"/>
        <cfvo type="percent" val="33"/>
        <cfvo type="percent" val="67"/>
      </iconSet>
    </cfRule>
  </conditionalFormatting>
  <conditionalFormatting sqref="TFD16">
    <cfRule type="colorScale" priority="10604">
      <colorScale>
        <cfvo type="min"/>
        <cfvo type="max"/>
        <color rgb="FF63BE7B"/>
        <color rgb="FFFCFCFF"/>
      </colorScale>
    </cfRule>
  </conditionalFormatting>
  <conditionalFormatting sqref="TFF16">
    <cfRule type="colorScale" priority="12651">
      <colorScale>
        <cfvo type="min"/>
        <cfvo type="max"/>
        <color rgb="FFFF7128"/>
        <color rgb="FFFFEF9C"/>
      </colorScale>
    </cfRule>
    <cfRule type="colorScale" priority="146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FH16">
    <cfRule type="cellIs" dxfId="3" priority="363" operator="equal">
      <formula>"暂停"</formula>
    </cfRule>
    <cfRule type="cellIs" dxfId="2" priority="2411" operator="equal">
      <formula>"上调"</formula>
    </cfRule>
    <cfRule type="cellIs" dxfId="1" priority="4459" operator="equal">
      <formula>"下调"</formula>
    </cfRule>
    <cfRule type="cellIs" dxfId="0" priority="6507" operator="equal">
      <formula>"不变"</formula>
    </cfRule>
    <cfRule type="iconSet" priority="8555">
      <iconSet iconSet="3Arrows">
        <cfvo type="percent" val="0"/>
        <cfvo type="percent" val="33"/>
        <cfvo type="percent" val="67"/>
      </iconSet>
    </cfRule>
  </conditionalFormatting>
  <conditionalFormatting sqref="TFL16">
    <cfRule type="colorScale" priority="10603">
      <colorScale>
        <cfvo type="min"/>
        <cfvo type="max"/>
        <color rgb="FF63BE7B"/>
        <color rgb="FFFCFCFF"/>
      </colorScale>
    </cfRule>
  </conditionalFormatting>
  <conditionalFormatting sqref="TFN16">
    <cfRule type="colorScale" priority="12650">
      <colorScale>
        <cfvo type="min"/>
        <cfvo type="max"/>
        <color rgb="FFFF7128"/>
        <color rgb="FFFFEF9C"/>
      </colorScale>
    </cfRule>
    <cfRule type="colorScale" priority="146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FP16">
    <cfRule type="cellIs" dxfId="3" priority="362" operator="equal">
      <formula>"暂停"</formula>
    </cfRule>
    <cfRule type="cellIs" dxfId="2" priority="2410" operator="equal">
      <formula>"上调"</formula>
    </cfRule>
    <cfRule type="cellIs" dxfId="1" priority="4458" operator="equal">
      <formula>"下调"</formula>
    </cfRule>
    <cfRule type="cellIs" dxfId="0" priority="6506" operator="equal">
      <formula>"不变"</formula>
    </cfRule>
    <cfRule type="iconSet" priority="8554">
      <iconSet iconSet="3Arrows">
        <cfvo type="percent" val="0"/>
        <cfvo type="percent" val="33"/>
        <cfvo type="percent" val="67"/>
      </iconSet>
    </cfRule>
  </conditionalFormatting>
  <conditionalFormatting sqref="TFT16">
    <cfRule type="colorScale" priority="10602">
      <colorScale>
        <cfvo type="min"/>
        <cfvo type="max"/>
        <color rgb="FF63BE7B"/>
        <color rgb="FFFCFCFF"/>
      </colorScale>
    </cfRule>
  </conditionalFormatting>
  <conditionalFormatting sqref="TFV16">
    <cfRule type="colorScale" priority="12649">
      <colorScale>
        <cfvo type="min"/>
        <cfvo type="max"/>
        <color rgb="FFFF7128"/>
        <color rgb="FFFFEF9C"/>
      </colorScale>
    </cfRule>
    <cfRule type="colorScale" priority="146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FX16">
    <cfRule type="cellIs" dxfId="3" priority="361" operator="equal">
      <formula>"暂停"</formula>
    </cfRule>
    <cfRule type="cellIs" dxfId="2" priority="2409" operator="equal">
      <formula>"上调"</formula>
    </cfRule>
    <cfRule type="cellIs" dxfId="1" priority="4457" operator="equal">
      <formula>"下调"</formula>
    </cfRule>
    <cfRule type="cellIs" dxfId="0" priority="6505" operator="equal">
      <formula>"不变"</formula>
    </cfRule>
    <cfRule type="iconSet" priority="8553">
      <iconSet iconSet="3Arrows">
        <cfvo type="percent" val="0"/>
        <cfvo type="percent" val="33"/>
        <cfvo type="percent" val="67"/>
      </iconSet>
    </cfRule>
  </conditionalFormatting>
  <conditionalFormatting sqref="TGB16">
    <cfRule type="colorScale" priority="10601">
      <colorScale>
        <cfvo type="min"/>
        <cfvo type="max"/>
        <color rgb="FF63BE7B"/>
        <color rgb="FFFCFCFF"/>
      </colorScale>
    </cfRule>
  </conditionalFormatting>
  <conditionalFormatting sqref="TGD16">
    <cfRule type="colorScale" priority="12648">
      <colorScale>
        <cfvo type="min"/>
        <cfvo type="max"/>
        <color rgb="FFFF7128"/>
        <color rgb="FFFFEF9C"/>
      </colorScale>
    </cfRule>
    <cfRule type="colorScale" priority="146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GF16">
    <cfRule type="cellIs" dxfId="3" priority="360" operator="equal">
      <formula>"暂停"</formula>
    </cfRule>
    <cfRule type="cellIs" dxfId="2" priority="2408" operator="equal">
      <formula>"上调"</formula>
    </cfRule>
    <cfRule type="cellIs" dxfId="1" priority="4456" operator="equal">
      <formula>"下调"</formula>
    </cfRule>
    <cfRule type="cellIs" dxfId="0" priority="6504" operator="equal">
      <formula>"不变"</formula>
    </cfRule>
    <cfRule type="iconSet" priority="8552">
      <iconSet iconSet="3Arrows">
        <cfvo type="percent" val="0"/>
        <cfvo type="percent" val="33"/>
        <cfvo type="percent" val="67"/>
      </iconSet>
    </cfRule>
  </conditionalFormatting>
  <conditionalFormatting sqref="TGJ16">
    <cfRule type="colorScale" priority="10600">
      <colorScale>
        <cfvo type="min"/>
        <cfvo type="max"/>
        <color rgb="FF63BE7B"/>
        <color rgb="FFFCFCFF"/>
      </colorScale>
    </cfRule>
  </conditionalFormatting>
  <conditionalFormatting sqref="TGL16">
    <cfRule type="colorScale" priority="12647">
      <colorScale>
        <cfvo type="min"/>
        <cfvo type="max"/>
        <color rgb="FFFF7128"/>
        <color rgb="FFFFEF9C"/>
      </colorScale>
    </cfRule>
    <cfRule type="colorScale" priority="146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GN16">
    <cfRule type="cellIs" dxfId="3" priority="359" operator="equal">
      <formula>"暂停"</formula>
    </cfRule>
    <cfRule type="cellIs" dxfId="2" priority="2407" operator="equal">
      <formula>"上调"</formula>
    </cfRule>
    <cfRule type="cellIs" dxfId="1" priority="4455" operator="equal">
      <formula>"下调"</formula>
    </cfRule>
    <cfRule type="cellIs" dxfId="0" priority="6503" operator="equal">
      <formula>"不变"</formula>
    </cfRule>
    <cfRule type="iconSet" priority="8551">
      <iconSet iconSet="3Arrows">
        <cfvo type="percent" val="0"/>
        <cfvo type="percent" val="33"/>
        <cfvo type="percent" val="67"/>
      </iconSet>
    </cfRule>
  </conditionalFormatting>
  <conditionalFormatting sqref="TGR16">
    <cfRule type="colorScale" priority="10599">
      <colorScale>
        <cfvo type="min"/>
        <cfvo type="max"/>
        <color rgb="FF63BE7B"/>
        <color rgb="FFFCFCFF"/>
      </colorScale>
    </cfRule>
  </conditionalFormatting>
  <conditionalFormatting sqref="TGT16">
    <cfRule type="colorScale" priority="12646">
      <colorScale>
        <cfvo type="min"/>
        <cfvo type="max"/>
        <color rgb="FFFF7128"/>
        <color rgb="FFFFEF9C"/>
      </colorScale>
    </cfRule>
    <cfRule type="colorScale" priority="146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GV16">
    <cfRule type="cellIs" dxfId="3" priority="358" operator="equal">
      <formula>"暂停"</formula>
    </cfRule>
    <cfRule type="cellIs" dxfId="2" priority="2406" operator="equal">
      <formula>"上调"</formula>
    </cfRule>
    <cfRule type="cellIs" dxfId="1" priority="4454" operator="equal">
      <formula>"下调"</formula>
    </cfRule>
    <cfRule type="cellIs" dxfId="0" priority="6502" operator="equal">
      <formula>"不变"</formula>
    </cfRule>
    <cfRule type="iconSet" priority="8550">
      <iconSet iconSet="3Arrows">
        <cfvo type="percent" val="0"/>
        <cfvo type="percent" val="33"/>
        <cfvo type="percent" val="67"/>
      </iconSet>
    </cfRule>
  </conditionalFormatting>
  <conditionalFormatting sqref="TGZ16">
    <cfRule type="colorScale" priority="10598">
      <colorScale>
        <cfvo type="min"/>
        <cfvo type="max"/>
        <color rgb="FF63BE7B"/>
        <color rgb="FFFCFCFF"/>
      </colorScale>
    </cfRule>
  </conditionalFormatting>
  <conditionalFormatting sqref="THB16">
    <cfRule type="colorScale" priority="12645">
      <colorScale>
        <cfvo type="min"/>
        <cfvo type="max"/>
        <color rgb="FFFF7128"/>
        <color rgb="FFFFEF9C"/>
      </colorScale>
    </cfRule>
    <cfRule type="colorScale" priority="146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HD16">
    <cfRule type="cellIs" dxfId="3" priority="357" operator="equal">
      <formula>"暂停"</formula>
    </cfRule>
    <cfRule type="cellIs" dxfId="2" priority="2405" operator="equal">
      <formula>"上调"</formula>
    </cfRule>
    <cfRule type="cellIs" dxfId="1" priority="4453" operator="equal">
      <formula>"下调"</formula>
    </cfRule>
    <cfRule type="cellIs" dxfId="0" priority="6501" operator="equal">
      <formula>"不变"</formula>
    </cfRule>
    <cfRule type="iconSet" priority="8549">
      <iconSet iconSet="3Arrows">
        <cfvo type="percent" val="0"/>
        <cfvo type="percent" val="33"/>
        <cfvo type="percent" val="67"/>
      </iconSet>
    </cfRule>
  </conditionalFormatting>
  <conditionalFormatting sqref="THH16">
    <cfRule type="colorScale" priority="10597">
      <colorScale>
        <cfvo type="min"/>
        <cfvo type="max"/>
        <color rgb="FF63BE7B"/>
        <color rgb="FFFCFCFF"/>
      </colorScale>
    </cfRule>
  </conditionalFormatting>
  <conditionalFormatting sqref="THJ16">
    <cfRule type="colorScale" priority="12644">
      <colorScale>
        <cfvo type="min"/>
        <cfvo type="max"/>
        <color rgb="FFFF7128"/>
        <color rgb="FFFFEF9C"/>
      </colorScale>
    </cfRule>
    <cfRule type="colorScale" priority="146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HL16">
    <cfRule type="cellIs" dxfId="3" priority="356" operator="equal">
      <formula>"暂停"</formula>
    </cfRule>
    <cfRule type="cellIs" dxfId="2" priority="2404" operator="equal">
      <formula>"上调"</formula>
    </cfRule>
    <cfRule type="cellIs" dxfId="1" priority="4452" operator="equal">
      <formula>"下调"</formula>
    </cfRule>
    <cfRule type="cellIs" dxfId="0" priority="6500" operator="equal">
      <formula>"不变"</formula>
    </cfRule>
    <cfRule type="iconSet" priority="8548">
      <iconSet iconSet="3Arrows">
        <cfvo type="percent" val="0"/>
        <cfvo type="percent" val="33"/>
        <cfvo type="percent" val="67"/>
      </iconSet>
    </cfRule>
  </conditionalFormatting>
  <conditionalFormatting sqref="THP16">
    <cfRule type="colorScale" priority="10596">
      <colorScale>
        <cfvo type="min"/>
        <cfvo type="max"/>
        <color rgb="FF63BE7B"/>
        <color rgb="FFFCFCFF"/>
      </colorScale>
    </cfRule>
  </conditionalFormatting>
  <conditionalFormatting sqref="THR16">
    <cfRule type="colorScale" priority="12643">
      <colorScale>
        <cfvo type="min"/>
        <cfvo type="max"/>
        <color rgb="FFFF7128"/>
        <color rgb="FFFFEF9C"/>
      </colorScale>
    </cfRule>
    <cfRule type="colorScale" priority="146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HT16">
    <cfRule type="cellIs" dxfId="3" priority="355" operator="equal">
      <formula>"暂停"</formula>
    </cfRule>
    <cfRule type="cellIs" dxfId="2" priority="2403" operator="equal">
      <formula>"上调"</formula>
    </cfRule>
    <cfRule type="cellIs" dxfId="1" priority="4451" operator="equal">
      <formula>"下调"</formula>
    </cfRule>
    <cfRule type="cellIs" dxfId="0" priority="6499" operator="equal">
      <formula>"不变"</formula>
    </cfRule>
    <cfRule type="iconSet" priority="8547">
      <iconSet iconSet="3Arrows">
        <cfvo type="percent" val="0"/>
        <cfvo type="percent" val="33"/>
        <cfvo type="percent" val="67"/>
      </iconSet>
    </cfRule>
  </conditionalFormatting>
  <conditionalFormatting sqref="THX16">
    <cfRule type="colorScale" priority="10595">
      <colorScale>
        <cfvo type="min"/>
        <cfvo type="max"/>
        <color rgb="FF63BE7B"/>
        <color rgb="FFFCFCFF"/>
      </colorScale>
    </cfRule>
  </conditionalFormatting>
  <conditionalFormatting sqref="THZ16">
    <cfRule type="colorScale" priority="12642">
      <colorScale>
        <cfvo type="min"/>
        <cfvo type="max"/>
        <color rgb="FFFF7128"/>
        <color rgb="FFFFEF9C"/>
      </colorScale>
    </cfRule>
    <cfRule type="colorScale" priority="146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IB16">
    <cfRule type="cellIs" dxfId="3" priority="354" operator="equal">
      <formula>"暂停"</formula>
    </cfRule>
    <cfRule type="cellIs" dxfId="2" priority="2402" operator="equal">
      <formula>"上调"</formula>
    </cfRule>
    <cfRule type="cellIs" dxfId="1" priority="4450" operator="equal">
      <formula>"下调"</formula>
    </cfRule>
    <cfRule type="cellIs" dxfId="0" priority="6498" operator="equal">
      <formula>"不变"</formula>
    </cfRule>
    <cfRule type="iconSet" priority="8546">
      <iconSet iconSet="3Arrows">
        <cfvo type="percent" val="0"/>
        <cfvo type="percent" val="33"/>
        <cfvo type="percent" val="67"/>
      </iconSet>
    </cfRule>
  </conditionalFormatting>
  <conditionalFormatting sqref="TIF16">
    <cfRule type="colorScale" priority="10594">
      <colorScale>
        <cfvo type="min"/>
        <cfvo type="max"/>
        <color rgb="FF63BE7B"/>
        <color rgb="FFFCFCFF"/>
      </colorScale>
    </cfRule>
  </conditionalFormatting>
  <conditionalFormatting sqref="TIH16">
    <cfRule type="colorScale" priority="12641">
      <colorScale>
        <cfvo type="min"/>
        <cfvo type="max"/>
        <color rgb="FFFF7128"/>
        <color rgb="FFFFEF9C"/>
      </colorScale>
    </cfRule>
    <cfRule type="colorScale" priority="146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IJ16">
    <cfRule type="cellIs" dxfId="3" priority="353" operator="equal">
      <formula>"暂停"</formula>
    </cfRule>
    <cfRule type="cellIs" dxfId="2" priority="2401" operator="equal">
      <formula>"上调"</formula>
    </cfRule>
    <cfRule type="cellIs" dxfId="1" priority="4449" operator="equal">
      <formula>"下调"</formula>
    </cfRule>
    <cfRule type="cellIs" dxfId="0" priority="6497" operator="equal">
      <formula>"不变"</formula>
    </cfRule>
    <cfRule type="iconSet" priority="8545">
      <iconSet iconSet="3Arrows">
        <cfvo type="percent" val="0"/>
        <cfvo type="percent" val="33"/>
        <cfvo type="percent" val="67"/>
      </iconSet>
    </cfRule>
  </conditionalFormatting>
  <conditionalFormatting sqref="TIN16">
    <cfRule type="colorScale" priority="10593">
      <colorScale>
        <cfvo type="min"/>
        <cfvo type="max"/>
        <color rgb="FF63BE7B"/>
        <color rgb="FFFCFCFF"/>
      </colorScale>
    </cfRule>
  </conditionalFormatting>
  <conditionalFormatting sqref="TIP16">
    <cfRule type="colorScale" priority="12640">
      <colorScale>
        <cfvo type="min"/>
        <cfvo type="max"/>
        <color rgb="FFFF7128"/>
        <color rgb="FFFFEF9C"/>
      </colorScale>
    </cfRule>
    <cfRule type="colorScale" priority="146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IR16">
    <cfRule type="cellIs" dxfId="3" priority="352" operator="equal">
      <formula>"暂停"</formula>
    </cfRule>
    <cfRule type="cellIs" dxfId="2" priority="2400" operator="equal">
      <formula>"上调"</formula>
    </cfRule>
    <cfRule type="cellIs" dxfId="1" priority="4448" operator="equal">
      <formula>"下调"</formula>
    </cfRule>
    <cfRule type="cellIs" dxfId="0" priority="6496" operator="equal">
      <formula>"不变"</formula>
    </cfRule>
    <cfRule type="iconSet" priority="8544">
      <iconSet iconSet="3Arrows">
        <cfvo type="percent" val="0"/>
        <cfvo type="percent" val="33"/>
        <cfvo type="percent" val="67"/>
      </iconSet>
    </cfRule>
  </conditionalFormatting>
  <conditionalFormatting sqref="TIV16">
    <cfRule type="colorScale" priority="10592">
      <colorScale>
        <cfvo type="min"/>
        <cfvo type="max"/>
        <color rgb="FF63BE7B"/>
        <color rgb="FFFCFCFF"/>
      </colorScale>
    </cfRule>
  </conditionalFormatting>
  <conditionalFormatting sqref="TIX16">
    <cfRule type="colorScale" priority="12639">
      <colorScale>
        <cfvo type="min"/>
        <cfvo type="max"/>
        <color rgb="FFFF7128"/>
        <color rgb="FFFFEF9C"/>
      </colorScale>
    </cfRule>
    <cfRule type="colorScale" priority="146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IZ16">
    <cfRule type="cellIs" dxfId="3" priority="351" operator="equal">
      <formula>"暂停"</formula>
    </cfRule>
    <cfRule type="cellIs" dxfId="2" priority="2399" operator="equal">
      <formula>"上调"</formula>
    </cfRule>
    <cfRule type="cellIs" dxfId="1" priority="4447" operator="equal">
      <formula>"下调"</formula>
    </cfRule>
    <cfRule type="cellIs" dxfId="0" priority="6495" operator="equal">
      <formula>"不变"</formula>
    </cfRule>
    <cfRule type="iconSet" priority="8543">
      <iconSet iconSet="3Arrows">
        <cfvo type="percent" val="0"/>
        <cfvo type="percent" val="33"/>
        <cfvo type="percent" val="67"/>
      </iconSet>
    </cfRule>
  </conditionalFormatting>
  <conditionalFormatting sqref="TJD16">
    <cfRule type="colorScale" priority="10591">
      <colorScale>
        <cfvo type="min"/>
        <cfvo type="max"/>
        <color rgb="FF63BE7B"/>
        <color rgb="FFFCFCFF"/>
      </colorScale>
    </cfRule>
  </conditionalFormatting>
  <conditionalFormatting sqref="TJF16">
    <cfRule type="colorScale" priority="12638">
      <colorScale>
        <cfvo type="min"/>
        <cfvo type="max"/>
        <color rgb="FFFF7128"/>
        <color rgb="FFFFEF9C"/>
      </colorScale>
    </cfRule>
    <cfRule type="colorScale" priority="146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JH16">
    <cfRule type="cellIs" dxfId="3" priority="350" operator="equal">
      <formula>"暂停"</formula>
    </cfRule>
    <cfRule type="cellIs" dxfId="2" priority="2398" operator="equal">
      <formula>"上调"</formula>
    </cfRule>
    <cfRule type="cellIs" dxfId="1" priority="4446" operator="equal">
      <formula>"下调"</formula>
    </cfRule>
    <cfRule type="cellIs" dxfId="0" priority="6494" operator="equal">
      <formula>"不变"</formula>
    </cfRule>
    <cfRule type="iconSet" priority="8542">
      <iconSet iconSet="3Arrows">
        <cfvo type="percent" val="0"/>
        <cfvo type="percent" val="33"/>
        <cfvo type="percent" val="67"/>
      </iconSet>
    </cfRule>
  </conditionalFormatting>
  <conditionalFormatting sqref="TJL16">
    <cfRule type="colorScale" priority="10590">
      <colorScale>
        <cfvo type="min"/>
        <cfvo type="max"/>
        <color rgb="FF63BE7B"/>
        <color rgb="FFFCFCFF"/>
      </colorScale>
    </cfRule>
  </conditionalFormatting>
  <conditionalFormatting sqref="TJN16">
    <cfRule type="colorScale" priority="12637">
      <colorScale>
        <cfvo type="min"/>
        <cfvo type="max"/>
        <color rgb="FFFF7128"/>
        <color rgb="FFFFEF9C"/>
      </colorScale>
    </cfRule>
    <cfRule type="colorScale" priority="146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JP16">
    <cfRule type="cellIs" dxfId="3" priority="349" operator="equal">
      <formula>"暂停"</formula>
    </cfRule>
    <cfRule type="cellIs" dxfId="2" priority="2397" operator="equal">
      <formula>"上调"</formula>
    </cfRule>
    <cfRule type="cellIs" dxfId="1" priority="4445" operator="equal">
      <formula>"下调"</formula>
    </cfRule>
    <cfRule type="cellIs" dxfId="0" priority="6493" operator="equal">
      <formula>"不变"</formula>
    </cfRule>
    <cfRule type="iconSet" priority="8541">
      <iconSet iconSet="3Arrows">
        <cfvo type="percent" val="0"/>
        <cfvo type="percent" val="33"/>
        <cfvo type="percent" val="67"/>
      </iconSet>
    </cfRule>
  </conditionalFormatting>
  <conditionalFormatting sqref="TJT16">
    <cfRule type="colorScale" priority="10589">
      <colorScale>
        <cfvo type="min"/>
        <cfvo type="max"/>
        <color rgb="FF63BE7B"/>
        <color rgb="FFFCFCFF"/>
      </colorScale>
    </cfRule>
  </conditionalFormatting>
  <conditionalFormatting sqref="TJV16">
    <cfRule type="colorScale" priority="12636">
      <colorScale>
        <cfvo type="min"/>
        <cfvo type="max"/>
        <color rgb="FFFF7128"/>
        <color rgb="FFFFEF9C"/>
      </colorScale>
    </cfRule>
    <cfRule type="colorScale" priority="146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JX16">
    <cfRule type="cellIs" dxfId="3" priority="348" operator="equal">
      <formula>"暂停"</formula>
    </cfRule>
    <cfRule type="cellIs" dxfId="2" priority="2396" operator="equal">
      <formula>"上调"</formula>
    </cfRule>
    <cfRule type="cellIs" dxfId="1" priority="4444" operator="equal">
      <formula>"下调"</formula>
    </cfRule>
    <cfRule type="cellIs" dxfId="0" priority="6492" operator="equal">
      <formula>"不变"</formula>
    </cfRule>
    <cfRule type="iconSet" priority="8540">
      <iconSet iconSet="3Arrows">
        <cfvo type="percent" val="0"/>
        <cfvo type="percent" val="33"/>
        <cfvo type="percent" val="67"/>
      </iconSet>
    </cfRule>
  </conditionalFormatting>
  <conditionalFormatting sqref="TKB16">
    <cfRule type="colorScale" priority="10588">
      <colorScale>
        <cfvo type="min"/>
        <cfvo type="max"/>
        <color rgb="FF63BE7B"/>
        <color rgb="FFFCFCFF"/>
      </colorScale>
    </cfRule>
  </conditionalFormatting>
  <conditionalFormatting sqref="TKD16">
    <cfRule type="colorScale" priority="12635">
      <colorScale>
        <cfvo type="min"/>
        <cfvo type="max"/>
        <color rgb="FFFF7128"/>
        <color rgb="FFFFEF9C"/>
      </colorScale>
    </cfRule>
    <cfRule type="colorScale" priority="146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KF16">
    <cfRule type="cellIs" dxfId="3" priority="347" operator="equal">
      <formula>"暂停"</formula>
    </cfRule>
    <cfRule type="cellIs" dxfId="2" priority="2395" operator="equal">
      <formula>"上调"</formula>
    </cfRule>
    <cfRule type="cellIs" dxfId="1" priority="4443" operator="equal">
      <formula>"下调"</formula>
    </cfRule>
    <cfRule type="cellIs" dxfId="0" priority="6491" operator="equal">
      <formula>"不变"</formula>
    </cfRule>
    <cfRule type="iconSet" priority="8539">
      <iconSet iconSet="3Arrows">
        <cfvo type="percent" val="0"/>
        <cfvo type="percent" val="33"/>
        <cfvo type="percent" val="67"/>
      </iconSet>
    </cfRule>
  </conditionalFormatting>
  <conditionalFormatting sqref="TKJ16">
    <cfRule type="colorScale" priority="10587">
      <colorScale>
        <cfvo type="min"/>
        <cfvo type="max"/>
        <color rgb="FF63BE7B"/>
        <color rgb="FFFCFCFF"/>
      </colorScale>
    </cfRule>
  </conditionalFormatting>
  <conditionalFormatting sqref="TKL16">
    <cfRule type="colorScale" priority="12634">
      <colorScale>
        <cfvo type="min"/>
        <cfvo type="max"/>
        <color rgb="FFFF7128"/>
        <color rgb="FFFFEF9C"/>
      </colorScale>
    </cfRule>
    <cfRule type="colorScale" priority="146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KN16">
    <cfRule type="cellIs" dxfId="3" priority="346" operator="equal">
      <formula>"暂停"</formula>
    </cfRule>
    <cfRule type="cellIs" dxfId="2" priority="2394" operator="equal">
      <formula>"上调"</formula>
    </cfRule>
    <cfRule type="cellIs" dxfId="1" priority="4442" operator="equal">
      <formula>"下调"</formula>
    </cfRule>
    <cfRule type="cellIs" dxfId="0" priority="6490" operator="equal">
      <formula>"不变"</formula>
    </cfRule>
    <cfRule type="iconSet" priority="8538">
      <iconSet iconSet="3Arrows">
        <cfvo type="percent" val="0"/>
        <cfvo type="percent" val="33"/>
        <cfvo type="percent" val="67"/>
      </iconSet>
    </cfRule>
  </conditionalFormatting>
  <conditionalFormatting sqref="TKR16">
    <cfRule type="colorScale" priority="10586">
      <colorScale>
        <cfvo type="min"/>
        <cfvo type="max"/>
        <color rgb="FF63BE7B"/>
        <color rgb="FFFCFCFF"/>
      </colorScale>
    </cfRule>
  </conditionalFormatting>
  <conditionalFormatting sqref="TKT16">
    <cfRule type="colorScale" priority="12633">
      <colorScale>
        <cfvo type="min"/>
        <cfvo type="max"/>
        <color rgb="FFFF7128"/>
        <color rgb="FFFFEF9C"/>
      </colorScale>
    </cfRule>
    <cfRule type="colorScale" priority="146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KV16">
    <cfRule type="cellIs" dxfId="3" priority="345" operator="equal">
      <formula>"暂停"</formula>
    </cfRule>
    <cfRule type="cellIs" dxfId="2" priority="2393" operator="equal">
      <formula>"上调"</formula>
    </cfRule>
    <cfRule type="cellIs" dxfId="1" priority="4441" operator="equal">
      <formula>"下调"</formula>
    </cfRule>
    <cfRule type="cellIs" dxfId="0" priority="6489" operator="equal">
      <formula>"不变"</formula>
    </cfRule>
    <cfRule type="iconSet" priority="8537">
      <iconSet iconSet="3Arrows">
        <cfvo type="percent" val="0"/>
        <cfvo type="percent" val="33"/>
        <cfvo type="percent" val="67"/>
      </iconSet>
    </cfRule>
  </conditionalFormatting>
  <conditionalFormatting sqref="TKZ16">
    <cfRule type="colorScale" priority="10585">
      <colorScale>
        <cfvo type="min"/>
        <cfvo type="max"/>
        <color rgb="FF63BE7B"/>
        <color rgb="FFFCFCFF"/>
      </colorScale>
    </cfRule>
  </conditionalFormatting>
  <conditionalFormatting sqref="TLB16">
    <cfRule type="colorScale" priority="12632">
      <colorScale>
        <cfvo type="min"/>
        <cfvo type="max"/>
        <color rgb="FFFF7128"/>
        <color rgb="FFFFEF9C"/>
      </colorScale>
    </cfRule>
    <cfRule type="colorScale" priority="146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LD16">
    <cfRule type="cellIs" dxfId="3" priority="344" operator="equal">
      <formula>"暂停"</formula>
    </cfRule>
    <cfRule type="cellIs" dxfId="2" priority="2392" operator="equal">
      <formula>"上调"</formula>
    </cfRule>
    <cfRule type="cellIs" dxfId="1" priority="4440" operator="equal">
      <formula>"下调"</formula>
    </cfRule>
    <cfRule type="cellIs" dxfId="0" priority="6488" operator="equal">
      <formula>"不变"</formula>
    </cfRule>
    <cfRule type="iconSet" priority="8536">
      <iconSet iconSet="3Arrows">
        <cfvo type="percent" val="0"/>
        <cfvo type="percent" val="33"/>
        <cfvo type="percent" val="67"/>
      </iconSet>
    </cfRule>
  </conditionalFormatting>
  <conditionalFormatting sqref="TLH16">
    <cfRule type="colorScale" priority="10584">
      <colorScale>
        <cfvo type="min"/>
        <cfvo type="max"/>
        <color rgb="FF63BE7B"/>
        <color rgb="FFFCFCFF"/>
      </colorScale>
    </cfRule>
  </conditionalFormatting>
  <conditionalFormatting sqref="TLJ16">
    <cfRule type="colorScale" priority="12631">
      <colorScale>
        <cfvo type="min"/>
        <cfvo type="max"/>
        <color rgb="FFFF7128"/>
        <color rgb="FFFFEF9C"/>
      </colorScale>
    </cfRule>
    <cfRule type="colorScale" priority="146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LL16">
    <cfRule type="cellIs" dxfId="3" priority="343" operator="equal">
      <formula>"暂停"</formula>
    </cfRule>
    <cfRule type="cellIs" dxfId="2" priority="2391" operator="equal">
      <formula>"上调"</formula>
    </cfRule>
    <cfRule type="cellIs" dxfId="1" priority="4439" operator="equal">
      <formula>"下调"</formula>
    </cfRule>
    <cfRule type="cellIs" dxfId="0" priority="6487" operator="equal">
      <formula>"不变"</formula>
    </cfRule>
    <cfRule type="iconSet" priority="8535">
      <iconSet iconSet="3Arrows">
        <cfvo type="percent" val="0"/>
        <cfvo type="percent" val="33"/>
        <cfvo type="percent" val="67"/>
      </iconSet>
    </cfRule>
  </conditionalFormatting>
  <conditionalFormatting sqref="TLP16">
    <cfRule type="colorScale" priority="10583">
      <colorScale>
        <cfvo type="min"/>
        <cfvo type="max"/>
        <color rgb="FF63BE7B"/>
        <color rgb="FFFCFCFF"/>
      </colorScale>
    </cfRule>
  </conditionalFormatting>
  <conditionalFormatting sqref="TLR16">
    <cfRule type="colorScale" priority="12630">
      <colorScale>
        <cfvo type="min"/>
        <cfvo type="max"/>
        <color rgb="FFFF7128"/>
        <color rgb="FFFFEF9C"/>
      </colorScale>
    </cfRule>
    <cfRule type="colorScale" priority="146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LT16">
    <cfRule type="cellIs" dxfId="3" priority="342" operator="equal">
      <formula>"暂停"</formula>
    </cfRule>
    <cfRule type="cellIs" dxfId="2" priority="2390" operator="equal">
      <formula>"上调"</formula>
    </cfRule>
    <cfRule type="cellIs" dxfId="1" priority="4438" operator="equal">
      <formula>"下调"</formula>
    </cfRule>
    <cfRule type="cellIs" dxfId="0" priority="6486" operator="equal">
      <formula>"不变"</formula>
    </cfRule>
    <cfRule type="iconSet" priority="8534">
      <iconSet iconSet="3Arrows">
        <cfvo type="percent" val="0"/>
        <cfvo type="percent" val="33"/>
        <cfvo type="percent" val="67"/>
      </iconSet>
    </cfRule>
  </conditionalFormatting>
  <conditionalFormatting sqref="TLX16">
    <cfRule type="colorScale" priority="10582">
      <colorScale>
        <cfvo type="min"/>
        <cfvo type="max"/>
        <color rgb="FF63BE7B"/>
        <color rgb="FFFCFCFF"/>
      </colorScale>
    </cfRule>
  </conditionalFormatting>
  <conditionalFormatting sqref="TLZ16">
    <cfRule type="colorScale" priority="12629">
      <colorScale>
        <cfvo type="min"/>
        <cfvo type="max"/>
        <color rgb="FFFF7128"/>
        <color rgb="FFFFEF9C"/>
      </colorScale>
    </cfRule>
    <cfRule type="colorScale" priority="146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MB16">
    <cfRule type="cellIs" dxfId="3" priority="341" operator="equal">
      <formula>"暂停"</formula>
    </cfRule>
    <cfRule type="cellIs" dxfId="2" priority="2389" operator="equal">
      <formula>"上调"</formula>
    </cfRule>
    <cfRule type="cellIs" dxfId="1" priority="4437" operator="equal">
      <formula>"下调"</formula>
    </cfRule>
    <cfRule type="cellIs" dxfId="0" priority="6485" operator="equal">
      <formula>"不变"</formula>
    </cfRule>
    <cfRule type="iconSet" priority="8533">
      <iconSet iconSet="3Arrows">
        <cfvo type="percent" val="0"/>
        <cfvo type="percent" val="33"/>
        <cfvo type="percent" val="67"/>
      </iconSet>
    </cfRule>
  </conditionalFormatting>
  <conditionalFormatting sqref="TMF16">
    <cfRule type="colorScale" priority="10581">
      <colorScale>
        <cfvo type="min"/>
        <cfvo type="max"/>
        <color rgb="FF63BE7B"/>
        <color rgb="FFFCFCFF"/>
      </colorScale>
    </cfRule>
  </conditionalFormatting>
  <conditionalFormatting sqref="TMH16">
    <cfRule type="colorScale" priority="12628">
      <colorScale>
        <cfvo type="min"/>
        <cfvo type="max"/>
        <color rgb="FFFF7128"/>
        <color rgb="FFFFEF9C"/>
      </colorScale>
    </cfRule>
    <cfRule type="colorScale" priority="146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MJ16">
    <cfRule type="cellIs" dxfId="3" priority="340" operator="equal">
      <formula>"暂停"</formula>
    </cfRule>
    <cfRule type="cellIs" dxfId="2" priority="2388" operator="equal">
      <formula>"上调"</formula>
    </cfRule>
    <cfRule type="cellIs" dxfId="1" priority="4436" operator="equal">
      <formula>"下调"</formula>
    </cfRule>
    <cfRule type="cellIs" dxfId="0" priority="6484" operator="equal">
      <formula>"不变"</formula>
    </cfRule>
    <cfRule type="iconSet" priority="8532">
      <iconSet iconSet="3Arrows">
        <cfvo type="percent" val="0"/>
        <cfvo type="percent" val="33"/>
        <cfvo type="percent" val="67"/>
      </iconSet>
    </cfRule>
  </conditionalFormatting>
  <conditionalFormatting sqref="TMN16">
    <cfRule type="colorScale" priority="10580">
      <colorScale>
        <cfvo type="min"/>
        <cfvo type="max"/>
        <color rgb="FF63BE7B"/>
        <color rgb="FFFCFCFF"/>
      </colorScale>
    </cfRule>
  </conditionalFormatting>
  <conditionalFormatting sqref="TMP16">
    <cfRule type="colorScale" priority="12627">
      <colorScale>
        <cfvo type="min"/>
        <cfvo type="max"/>
        <color rgb="FFFF7128"/>
        <color rgb="FFFFEF9C"/>
      </colorScale>
    </cfRule>
    <cfRule type="colorScale" priority="146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MR16">
    <cfRule type="cellIs" dxfId="3" priority="339" operator="equal">
      <formula>"暂停"</formula>
    </cfRule>
    <cfRule type="cellIs" dxfId="2" priority="2387" operator="equal">
      <formula>"上调"</formula>
    </cfRule>
    <cfRule type="cellIs" dxfId="1" priority="4435" operator="equal">
      <formula>"下调"</formula>
    </cfRule>
    <cfRule type="cellIs" dxfId="0" priority="6483" operator="equal">
      <formula>"不变"</formula>
    </cfRule>
    <cfRule type="iconSet" priority="8531">
      <iconSet iconSet="3Arrows">
        <cfvo type="percent" val="0"/>
        <cfvo type="percent" val="33"/>
        <cfvo type="percent" val="67"/>
      </iconSet>
    </cfRule>
  </conditionalFormatting>
  <conditionalFormatting sqref="TMV16">
    <cfRule type="colorScale" priority="10579">
      <colorScale>
        <cfvo type="min"/>
        <cfvo type="max"/>
        <color rgb="FF63BE7B"/>
        <color rgb="FFFCFCFF"/>
      </colorScale>
    </cfRule>
  </conditionalFormatting>
  <conditionalFormatting sqref="TMX16">
    <cfRule type="colorScale" priority="12626">
      <colorScale>
        <cfvo type="min"/>
        <cfvo type="max"/>
        <color rgb="FFFF7128"/>
        <color rgb="FFFFEF9C"/>
      </colorScale>
    </cfRule>
    <cfRule type="colorScale" priority="146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MZ16">
    <cfRule type="cellIs" dxfId="3" priority="338" operator="equal">
      <formula>"暂停"</formula>
    </cfRule>
    <cfRule type="cellIs" dxfId="2" priority="2386" operator="equal">
      <formula>"上调"</formula>
    </cfRule>
    <cfRule type="cellIs" dxfId="1" priority="4434" operator="equal">
      <formula>"下调"</formula>
    </cfRule>
    <cfRule type="cellIs" dxfId="0" priority="6482" operator="equal">
      <formula>"不变"</formula>
    </cfRule>
    <cfRule type="iconSet" priority="8530">
      <iconSet iconSet="3Arrows">
        <cfvo type="percent" val="0"/>
        <cfvo type="percent" val="33"/>
        <cfvo type="percent" val="67"/>
      </iconSet>
    </cfRule>
  </conditionalFormatting>
  <conditionalFormatting sqref="TND16">
    <cfRule type="colorScale" priority="10578">
      <colorScale>
        <cfvo type="min"/>
        <cfvo type="max"/>
        <color rgb="FF63BE7B"/>
        <color rgb="FFFCFCFF"/>
      </colorScale>
    </cfRule>
  </conditionalFormatting>
  <conditionalFormatting sqref="TNF16">
    <cfRule type="colorScale" priority="12625">
      <colorScale>
        <cfvo type="min"/>
        <cfvo type="max"/>
        <color rgb="FFFF7128"/>
        <color rgb="FFFFEF9C"/>
      </colorScale>
    </cfRule>
    <cfRule type="colorScale" priority="146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NH16">
    <cfRule type="cellIs" dxfId="3" priority="337" operator="equal">
      <formula>"暂停"</formula>
    </cfRule>
    <cfRule type="cellIs" dxfId="2" priority="2385" operator="equal">
      <formula>"上调"</formula>
    </cfRule>
    <cfRule type="cellIs" dxfId="1" priority="4433" operator="equal">
      <formula>"下调"</formula>
    </cfRule>
    <cfRule type="cellIs" dxfId="0" priority="6481" operator="equal">
      <formula>"不变"</formula>
    </cfRule>
    <cfRule type="iconSet" priority="8529">
      <iconSet iconSet="3Arrows">
        <cfvo type="percent" val="0"/>
        <cfvo type="percent" val="33"/>
        <cfvo type="percent" val="67"/>
      </iconSet>
    </cfRule>
  </conditionalFormatting>
  <conditionalFormatting sqref="TNL16">
    <cfRule type="colorScale" priority="10577">
      <colorScale>
        <cfvo type="min"/>
        <cfvo type="max"/>
        <color rgb="FF63BE7B"/>
        <color rgb="FFFCFCFF"/>
      </colorScale>
    </cfRule>
  </conditionalFormatting>
  <conditionalFormatting sqref="TNN16">
    <cfRule type="colorScale" priority="12624">
      <colorScale>
        <cfvo type="min"/>
        <cfvo type="max"/>
        <color rgb="FFFF7128"/>
        <color rgb="FFFFEF9C"/>
      </colorScale>
    </cfRule>
    <cfRule type="colorScale" priority="146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NP16">
    <cfRule type="cellIs" dxfId="3" priority="336" operator="equal">
      <formula>"暂停"</formula>
    </cfRule>
    <cfRule type="cellIs" dxfId="2" priority="2384" operator="equal">
      <formula>"上调"</formula>
    </cfRule>
    <cfRule type="cellIs" dxfId="1" priority="4432" operator="equal">
      <formula>"下调"</formula>
    </cfRule>
    <cfRule type="cellIs" dxfId="0" priority="6480" operator="equal">
      <formula>"不变"</formula>
    </cfRule>
    <cfRule type="iconSet" priority="8528">
      <iconSet iconSet="3Arrows">
        <cfvo type="percent" val="0"/>
        <cfvo type="percent" val="33"/>
        <cfvo type="percent" val="67"/>
      </iconSet>
    </cfRule>
  </conditionalFormatting>
  <conditionalFormatting sqref="TNT16">
    <cfRule type="colorScale" priority="10576">
      <colorScale>
        <cfvo type="min"/>
        <cfvo type="max"/>
        <color rgb="FF63BE7B"/>
        <color rgb="FFFCFCFF"/>
      </colorScale>
    </cfRule>
  </conditionalFormatting>
  <conditionalFormatting sqref="TNV16">
    <cfRule type="colorScale" priority="12623">
      <colorScale>
        <cfvo type="min"/>
        <cfvo type="max"/>
        <color rgb="FFFF7128"/>
        <color rgb="FFFFEF9C"/>
      </colorScale>
    </cfRule>
    <cfRule type="colorScale" priority="146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NX16">
    <cfRule type="cellIs" dxfId="3" priority="335" operator="equal">
      <formula>"暂停"</formula>
    </cfRule>
    <cfRule type="cellIs" dxfId="2" priority="2383" operator="equal">
      <formula>"上调"</formula>
    </cfRule>
    <cfRule type="cellIs" dxfId="1" priority="4431" operator="equal">
      <formula>"下调"</formula>
    </cfRule>
    <cfRule type="cellIs" dxfId="0" priority="6479" operator="equal">
      <formula>"不变"</formula>
    </cfRule>
    <cfRule type="iconSet" priority="8527">
      <iconSet iconSet="3Arrows">
        <cfvo type="percent" val="0"/>
        <cfvo type="percent" val="33"/>
        <cfvo type="percent" val="67"/>
      </iconSet>
    </cfRule>
  </conditionalFormatting>
  <conditionalFormatting sqref="TOB16">
    <cfRule type="colorScale" priority="10575">
      <colorScale>
        <cfvo type="min"/>
        <cfvo type="max"/>
        <color rgb="FF63BE7B"/>
        <color rgb="FFFCFCFF"/>
      </colorScale>
    </cfRule>
  </conditionalFormatting>
  <conditionalFormatting sqref="TOD16">
    <cfRule type="colorScale" priority="12622">
      <colorScale>
        <cfvo type="min"/>
        <cfvo type="max"/>
        <color rgb="FFFF7128"/>
        <color rgb="FFFFEF9C"/>
      </colorScale>
    </cfRule>
    <cfRule type="colorScale" priority="146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OF16">
    <cfRule type="cellIs" dxfId="3" priority="334" operator="equal">
      <formula>"暂停"</formula>
    </cfRule>
    <cfRule type="cellIs" dxfId="2" priority="2382" operator="equal">
      <formula>"上调"</formula>
    </cfRule>
    <cfRule type="cellIs" dxfId="1" priority="4430" operator="equal">
      <formula>"下调"</formula>
    </cfRule>
    <cfRule type="cellIs" dxfId="0" priority="6478" operator="equal">
      <formula>"不变"</formula>
    </cfRule>
    <cfRule type="iconSet" priority="8526">
      <iconSet iconSet="3Arrows">
        <cfvo type="percent" val="0"/>
        <cfvo type="percent" val="33"/>
        <cfvo type="percent" val="67"/>
      </iconSet>
    </cfRule>
  </conditionalFormatting>
  <conditionalFormatting sqref="TOJ16">
    <cfRule type="colorScale" priority="10574">
      <colorScale>
        <cfvo type="min"/>
        <cfvo type="max"/>
        <color rgb="FF63BE7B"/>
        <color rgb="FFFCFCFF"/>
      </colorScale>
    </cfRule>
  </conditionalFormatting>
  <conditionalFormatting sqref="TOL16">
    <cfRule type="colorScale" priority="12621">
      <colorScale>
        <cfvo type="min"/>
        <cfvo type="max"/>
        <color rgb="FFFF7128"/>
        <color rgb="FFFFEF9C"/>
      </colorScale>
    </cfRule>
    <cfRule type="colorScale" priority="146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ON16">
    <cfRule type="cellIs" dxfId="3" priority="333" operator="equal">
      <formula>"暂停"</formula>
    </cfRule>
    <cfRule type="cellIs" dxfId="2" priority="2381" operator="equal">
      <formula>"上调"</formula>
    </cfRule>
    <cfRule type="cellIs" dxfId="1" priority="4429" operator="equal">
      <formula>"下调"</formula>
    </cfRule>
    <cfRule type="cellIs" dxfId="0" priority="6477" operator="equal">
      <formula>"不变"</formula>
    </cfRule>
    <cfRule type="iconSet" priority="8525">
      <iconSet iconSet="3Arrows">
        <cfvo type="percent" val="0"/>
        <cfvo type="percent" val="33"/>
        <cfvo type="percent" val="67"/>
      </iconSet>
    </cfRule>
  </conditionalFormatting>
  <conditionalFormatting sqref="TOR16">
    <cfRule type="colorScale" priority="10573">
      <colorScale>
        <cfvo type="min"/>
        <cfvo type="max"/>
        <color rgb="FF63BE7B"/>
        <color rgb="FFFCFCFF"/>
      </colorScale>
    </cfRule>
  </conditionalFormatting>
  <conditionalFormatting sqref="TOT16">
    <cfRule type="colorScale" priority="12620">
      <colorScale>
        <cfvo type="min"/>
        <cfvo type="max"/>
        <color rgb="FFFF7128"/>
        <color rgb="FFFFEF9C"/>
      </colorScale>
    </cfRule>
    <cfRule type="colorScale" priority="146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OV16">
    <cfRule type="cellIs" dxfId="3" priority="332" operator="equal">
      <formula>"暂停"</formula>
    </cfRule>
    <cfRule type="cellIs" dxfId="2" priority="2380" operator="equal">
      <formula>"上调"</formula>
    </cfRule>
    <cfRule type="cellIs" dxfId="1" priority="4428" operator="equal">
      <formula>"下调"</formula>
    </cfRule>
    <cfRule type="cellIs" dxfId="0" priority="6476" operator="equal">
      <formula>"不变"</formula>
    </cfRule>
    <cfRule type="iconSet" priority="8524">
      <iconSet iconSet="3Arrows">
        <cfvo type="percent" val="0"/>
        <cfvo type="percent" val="33"/>
        <cfvo type="percent" val="67"/>
      </iconSet>
    </cfRule>
  </conditionalFormatting>
  <conditionalFormatting sqref="TOZ16">
    <cfRule type="colorScale" priority="10572">
      <colorScale>
        <cfvo type="min"/>
        <cfvo type="max"/>
        <color rgb="FF63BE7B"/>
        <color rgb="FFFCFCFF"/>
      </colorScale>
    </cfRule>
  </conditionalFormatting>
  <conditionalFormatting sqref="TPB16">
    <cfRule type="colorScale" priority="12619">
      <colorScale>
        <cfvo type="min"/>
        <cfvo type="max"/>
        <color rgb="FFFF7128"/>
        <color rgb="FFFFEF9C"/>
      </colorScale>
    </cfRule>
    <cfRule type="colorScale" priority="146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PD16">
    <cfRule type="cellIs" dxfId="3" priority="331" operator="equal">
      <formula>"暂停"</formula>
    </cfRule>
    <cfRule type="cellIs" dxfId="2" priority="2379" operator="equal">
      <formula>"上调"</formula>
    </cfRule>
    <cfRule type="cellIs" dxfId="1" priority="4427" operator="equal">
      <formula>"下调"</formula>
    </cfRule>
    <cfRule type="cellIs" dxfId="0" priority="6475" operator="equal">
      <formula>"不变"</formula>
    </cfRule>
    <cfRule type="iconSet" priority="8523">
      <iconSet iconSet="3Arrows">
        <cfvo type="percent" val="0"/>
        <cfvo type="percent" val="33"/>
        <cfvo type="percent" val="67"/>
      </iconSet>
    </cfRule>
  </conditionalFormatting>
  <conditionalFormatting sqref="TPH16">
    <cfRule type="colorScale" priority="10571">
      <colorScale>
        <cfvo type="min"/>
        <cfvo type="max"/>
        <color rgb="FF63BE7B"/>
        <color rgb="FFFCFCFF"/>
      </colorScale>
    </cfRule>
  </conditionalFormatting>
  <conditionalFormatting sqref="TPJ16">
    <cfRule type="colorScale" priority="12618">
      <colorScale>
        <cfvo type="min"/>
        <cfvo type="max"/>
        <color rgb="FFFF7128"/>
        <color rgb="FFFFEF9C"/>
      </colorScale>
    </cfRule>
    <cfRule type="colorScale" priority="146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PL16">
    <cfRule type="cellIs" dxfId="3" priority="330" operator="equal">
      <formula>"暂停"</formula>
    </cfRule>
    <cfRule type="cellIs" dxfId="2" priority="2378" operator="equal">
      <formula>"上调"</formula>
    </cfRule>
    <cfRule type="cellIs" dxfId="1" priority="4426" operator="equal">
      <formula>"下调"</formula>
    </cfRule>
    <cfRule type="cellIs" dxfId="0" priority="6474" operator="equal">
      <formula>"不变"</formula>
    </cfRule>
    <cfRule type="iconSet" priority="8522">
      <iconSet iconSet="3Arrows">
        <cfvo type="percent" val="0"/>
        <cfvo type="percent" val="33"/>
        <cfvo type="percent" val="67"/>
      </iconSet>
    </cfRule>
  </conditionalFormatting>
  <conditionalFormatting sqref="TPP16">
    <cfRule type="colorScale" priority="10570">
      <colorScale>
        <cfvo type="min"/>
        <cfvo type="max"/>
        <color rgb="FF63BE7B"/>
        <color rgb="FFFCFCFF"/>
      </colorScale>
    </cfRule>
  </conditionalFormatting>
  <conditionalFormatting sqref="TPR16">
    <cfRule type="colorScale" priority="12617">
      <colorScale>
        <cfvo type="min"/>
        <cfvo type="max"/>
        <color rgb="FFFF7128"/>
        <color rgb="FFFFEF9C"/>
      </colorScale>
    </cfRule>
    <cfRule type="colorScale" priority="146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PT16">
    <cfRule type="cellIs" dxfId="3" priority="329" operator="equal">
      <formula>"暂停"</formula>
    </cfRule>
    <cfRule type="cellIs" dxfId="2" priority="2377" operator="equal">
      <formula>"上调"</formula>
    </cfRule>
    <cfRule type="cellIs" dxfId="1" priority="4425" operator="equal">
      <formula>"下调"</formula>
    </cfRule>
    <cfRule type="cellIs" dxfId="0" priority="6473" operator="equal">
      <formula>"不变"</formula>
    </cfRule>
    <cfRule type="iconSet" priority="8521">
      <iconSet iconSet="3Arrows">
        <cfvo type="percent" val="0"/>
        <cfvo type="percent" val="33"/>
        <cfvo type="percent" val="67"/>
      </iconSet>
    </cfRule>
  </conditionalFormatting>
  <conditionalFormatting sqref="TPX16">
    <cfRule type="colorScale" priority="10569">
      <colorScale>
        <cfvo type="min"/>
        <cfvo type="max"/>
        <color rgb="FF63BE7B"/>
        <color rgb="FFFCFCFF"/>
      </colorScale>
    </cfRule>
  </conditionalFormatting>
  <conditionalFormatting sqref="TPZ16">
    <cfRule type="colorScale" priority="12616">
      <colorScale>
        <cfvo type="min"/>
        <cfvo type="max"/>
        <color rgb="FFFF7128"/>
        <color rgb="FFFFEF9C"/>
      </colorScale>
    </cfRule>
    <cfRule type="colorScale" priority="146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QB16">
    <cfRule type="cellIs" dxfId="3" priority="328" operator="equal">
      <formula>"暂停"</formula>
    </cfRule>
    <cfRule type="cellIs" dxfId="2" priority="2376" operator="equal">
      <formula>"上调"</formula>
    </cfRule>
    <cfRule type="cellIs" dxfId="1" priority="4424" operator="equal">
      <formula>"下调"</formula>
    </cfRule>
    <cfRule type="cellIs" dxfId="0" priority="6472" operator="equal">
      <formula>"不变"</formula>
    </cfRule>
    <cfRule type="iconSet" priority="8520">
      <iconSet iconSet="3Arrows">
        <cfvo type="percent" val="0"/>
        <cfvo type="percent" val="33"/>
        <cfvo type="percent" val="67"/>
      </iconSet>
    </cfRule>
  </conditionalFormatting>
  <conditionalFormatting sqref="TQF16">
    <cfRule type="colorScale" priority="10568">
      <colorScale>
        <cfvo type="min"/>
        <cfvo type="max"/>
        <color rgb="FF63BE7B"/>
        <color rgb="FFFCFCFF"/>
      </colorScale>
    </cfRule>
  </conditionalFormatting>
  <conditionalFormatting sqref="TQH16">
    <cfRule type="colorScale" priority="12615">
      <colorScale>
        <cfvo type="min"/>
        <cfvo type="max"/>
        <color rgb="FFFF7128"/>
        <color rgb="FFFFEF9C"/>
      </colorScale>
    </cfRule>
    <cfRule type="colorScale" priority="146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QJ16">
    <cfRule type="cellIs" dxfId="3" priority="327" operator="equal">
      <formula>"暂停"</formula>
    </cfRule>
    <cfRule type="cellIs" dxfId="2" priority="2375" operator="equal">
      <formula>"上调"</formula>
    </cfRule>
    <cfRule type="cellIs" dxfId="1" priority="4423" operator="equal">
      <formula>"下调"</formula>
    </cfRule>
    <cfRule type="cellIs" dxfId="0" priority="6471" operator="equal">
      <formula>"不变"</formula>
    </cfRule>
    <cfRule type="iconSet" priority="8519">
      <iconSet iconSet="3Arrows">
        <cfvo type="percent" val="0"/>
        <cfvo type="percent" val="33"/>
        <cfvo type="percent" val="67"/>
      </iconSet>
    </cfRule>
  </conditionalFormatting>
  <conditionalFormatting sqref="TQN16">
    <cfRule type="colorScale" priority="10567">
      <colorScale>
        <cfvo type="min"/>
        <cfvo type="max"/>
        <color rgb="FF63BE7B"/>
        <color rgb="FFFCFCFF"/>
      </colorScale>
    </cfRule>
  </conditionalFormatting>
  <conditionalFormatting sqref="TQP16">
    <cfRule type="colorScale" priority="12614">
      <colorScale>
        <cfvo type="min"/>
        <cfvo type="max"/>
        <color rgb="FFFF7128"/>
        <color rgb="FFFFEF9C"/>
      </colorScale>
    </cfRule>
    <cfRule type="colorScale" priority="146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QR16">
    <cfRule type="cellIs" dxfId="3" priority="326" operator="equal">
      <formula>"暂停"</formula>
    </cfRule>
    <cfRule type="cellIs" dxfId="2" priority="2374" operator="equal">
      <formula>"上调"</formula>
    </cfRule>
    <cfRule type="cellIs" dxfId="1" priority="4422" operator="equal">
      <formula>"下调"</formula>
    </cfRule>
    <cfRule type="cellIs" dxfId="0" priority="6470" operator="equal">
      <formula>"不变"</formula>
    </cfRule>
    <cfRule type="iconSet" priority="8518">
      <iconSet iconSet="3Arrows">
        <cfvo type="percent" val="0"/>
        <cfvo type="percent" val="33"/>
        <cfvo type="percent" val="67"/>
      </iconSet>
    </cfRule>
  </conditionalFormatting>
  <conditionalFormatting sqref="TQV16">
    <cfRule type="colorScale" priority="10566">
      <colorScale>
        <cfvo type="min"/>
        <cfvo type="max"/>
        <color rgb="FF63BE7B"/>
        <color rgb="FFFCFCFF"/>
      </colorScale>
    </cfRule>
  </conditionalFormatting>
  <conditionalFormatting sqref="TQX16">
    <cfRule type="colorScale" priority="12613">
      <colorScale>
        <cfvo type="min"/>
        <cfvo type="max"/>
        <color rgb="FFFF7128"/>
        <color rgb="FFFFEF9C"/>
      </colorScale>
    </cfRule>
    <cfRule type="colorScale" priority="146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QZ16">
    <cfRule type="cellIs" dxfId="3" priority="325" operator="equal">
      <formula>"暂停"</formula>
    </cfRule>
    <cfRule type="cellIs" dxfId="2" priority="2373" operator="equal">
      <formula>"上调"</formula>
    </cfRule>
    <cfRule type="cellIs" dxfId="1" priority="4421" operator="equal">
      <formula>"下调"</formula>
    </cfRule>
    <cfRule type="cellIs" dxfId="0" priority="6469" operator="equal">
      <formula>"不变"</formula>
    </cfRule>
    <cfRule type="iconSet" priority="8517">
      <iconSet iconSet="3Arrows">
        <cfvo type="percent" val="0"/>
        <cfvo type="percent" val="33"/>
        <cfvo type="percent" val="67"/>
      </iconSet>
    </cfRule>
  </conditionalFormatting>
  <conditionalFormatting sqref="TRD16">
    <cfRule type="colorScale" priority="10565">
      <colorScale>
        <cfvo type="min"/>
        <cfvo type="max"/>
        <color rgb="FF63BE7B"/>
        <color rgb="FFFCFCFF"/>
      </colorScale>
    </cfRule>
  </conditionalFormatting>
  <conditionalFormatting sqref="TRF16">
    <cfRule type="colorScale" priority="12612">
      <colorScale>
        <cfvo type="min"/>
        <cfvo type="max"/>
        <color rgb="FFFF7128"/>
        <color rgb="FFFFEF9C"/>
      </colorScale>
    </cfRule>
    <cfRule type="colorScale" priority="146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RH16">
    <cfRule type="cellIs" dxfId="3" priority="324" operator="equal">
      <formula>"暂停"</formula>
    </cfRule>
    <cfRule type="cellIs" dxfId="2" priority="2372" operator="equal">
      <formula>"上调"</formula>
    </cfRule>
    <cfRule type="cellIs" dxfId="1" priority="4420" operator="equal">
      <formula>"下调"</formula>
    </cfRule>
    <cfRule type="cellIs" dxfId="0" priority="6468" operator="equal">
      <formula>"不变"</formula>
    </cfRule>
    <cfRule type="iconSet" priority="8516">
      <iconSet iconSet="3Arrows">
        <cfvo type="percent" val="0"/>
        <cfvo type="percent" val="33"/>
        <cfvo type="percent" val="67"/>
      </iconSet>
    </cfRule>
  </conditionalFormatting>
  <conditionalFormatting sqref="TRL16">
    <cfRule type="colorScale" priority="10564">
      <colorScale>
        <cfvo type="min"/>
        <cfvo type="max"/>
        <color rgb="FF63BE7B"/>
        <color rgb="FFFCFCFF"/>
      </colorScale>
    </cfRule>
  </conditionalFormatting>
  <conditionalFormatting sqref="TRN16">
    <cfRule type="colorScale" priority="12611">
      <colorScale>
        <cfvo type="min"/>
        <cfvo type="max"/>
        <color rgb="FFFF7128"/>
        <color rgb="FFFFEF9C"/>
      </colorScale>
    </cfRule>
    <cfRule type="colorScale" priority="146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RP16">
    <cfRule type="cellIs" dxfId="3" priority="323" operator="equal">
      <formula>"暂停"</formula>
    </cfRule>
    <cfRule type="cellIs" dxfId="2" priority="2371" operator="equal">
      <formula>"上调"</formula>
    </cfRule>
    <cfRule type="cellIs" dxfId="1" priority="4419" operator="equal">
      <formula>"下调"</formula>
    </cfRule>
    <cfRule type="cellIs" dxfId="0" priority="6467" operator="equal">
      <formula>"不变"</formula>
    </cfRule>
    <cfRule type="iconSet" priority="8515">
      <iconSet iconSet="3Arrows">
        <cfvo type="percent" val="0"/>
        <cfvo type="percent" val="33"/>
        <cfvo type="percent" val="67"/>
      </iconSet>
    </cfRule>
  </conditionalFormatting>
  <conditionalFormatting sqref="TRT16">
    <cfRule type="colorScale" priority="10563">
      <colorScale>
        <cfvo type="min"/>
        <cfvo type="max"/>
        <color rgb="FF63BE7B"/>
        <color rgb="FFFCFCFF"/>
      </colorScale>
    </cfRule>
  </conditionalFormatting>
  <conditionalFormatting sqref="TRV16">
    <cfRule type="colorScale" priority="12610">
      <colorScale>
        <cfvo type="min"/>
        <cfvo type="max"/>
        <color rgb="FFFF7128"/>
        <color rgb="FFFFEF9C"/>
      </colorScale>
    </cfRule>
    <cfRule type="colorScale" priority="146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RX16">
    <cfRule type="cellIs" dxfId="3" priority="322" operator="equal">
      <formula>"暂停"</formula>
    </cfRule>
    <cfRule type="cellIs" dxfId="2" priority="2370" operator="equal">
      <formula>"上调"</formula>
    </cfRule>
    <cfRule type="cellIs" dxfId="1" priority="4418" operator="equal">
      <formula>"下调"</formula>
    </cfRule>
    <cfRule type="cellIs" dxfId="0" priority="6466" operator="equal">
      <formula>"不变"</formula>
    </cfRule>
    <cfRule type="iconSet" priority="8514">
      <iconSet iconSet="3Arrows">
        <cfvo type="percent" val="0"/>
        <cfvo type="percent" val="33"/>
        <cfvo type="percent" val="67"/>
      </iconSet>
    </cfRule>
  </conditionalFormatting>
  <conditionalFormatting sqref="TSB16">
    <cfRule type="colorScale" priority="10562">
      <colorScale>
        <cfvo type="min"/>
        <cfvo type="max"/>
        <color rgb="FF63BE7B"/>
        <color rgb="FFFCFCFF"/>
      </colorScale>
    </cfRule>
  </conditionalFormatting>
  <conditionalFormatting sqref="TSD16">
    <cfRule type="colorScale" priority="12609">
      <colorScale>
        <cfvo type="min"/>
        <cfvo type="max"/>
        <color rgb="FFFF7128"/>
        <color rgb="FFFFEF9C"/>
      </colorScale>
    </cfRule>
    <cfRule type="colorScale" priority="146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SF16">
    <cfRule type="cellIs" dxfId="3" priority="321" operator="equal">
      <formula>"暂停"</formula>
    </cfRule>
    <cfRule type="cellIs" dxfId="2" priority="2369" operator="equal">
      <formula>"上调"</formula>
    </cfRule>
    <cfRule type="cellIs" dxfId="1" priority="4417" operator="equal">
      <formula>"下调"</formula>
    </cfRule>
    <cfRule type="cellIs" dxfId="0" priority="6465" operator="equal">
      <formula>"不变"</formula>
    </cfRule>
    <cfRule type="iconSet" priority="8513">
      <iconSet iconSet="3Arrows">
        <cfvo type="percent" val="0"/>
        <cfvo type="percent" val="33"/>
        <cfvo type="percent" val="67"/>
      </iconSet>
    </cfRule>
  </conditionalFormatting>
  <conditionalFormatting sqref="TSJ16">
    <cfRule type="colorScale" priority="10561">
      <colorScale>
        <cfvo type="min"/>
        <cfvo type="max"/>
        <color rgb="FF63BE7B"/>
        <color rgb="FFFCFCFF"/>
      </colorScale>
    </cfRule>
  </conditionalFormatting>
  <conditionalFormatting sqref="TSL16">
    <cfRule type="colorScale" priority="12608">
      <colorScale>
        <cfvo type="min"/>
        <cfvo type="max"/>
        <color rgb="FFFF7128"/>
        <color rgb="FFFFEF9C"/>
      </colorScale>
    </cfRule>
    <cfRule type="colorScale" priority="146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SN16">
    <cfRule type="cellIs" dxfId="3" priority="320" operator="equal">
      <formula>"暂停"</formula>
    </cfRule>
    <cfRule type="cellIs" dxfId="2" priority="2368" operator="equal">
      <formula>"上调"</formula>
    </cfRule>
    <cfRule type="cellIs" dxfId="1" priority="4416" operator="equal">
      <formula>"下调"</formula>
    </cfRule>
    <cfRule type="cellIs" dxfId="0" priority="6464" operator="equal">
      <formula>"不变"</formula>
    </cfRule>
    <cfRule type="iconSet" priority="8512">
      <iconSet iconSet="3Arrows">
        <cfvo type="percent" val="0"/>
        <cfvo type="percent" val="33"/>
        <cfvo type="percent" val="67"/>
      </iconSet>
    </cfRule>
  </conditionalFormatting>
  <conditionalFormatting sqref="TSR16">
    <cfRule type="colorScale" priority="10560">
      <colorScale>
        <cfvo type="min"/>
        <cfvo type="max"/>
        <color rgb="FF63BE7B"/>
        <color rgb="FFFCFCFF"/>
      </colorScale>
    </cfRule>
  </conditionalFormatting>
  <conditionalFormatting sqref="TST16">
    <cfRule type="colorScale" priority="12607">
      <colorScale>
        <cfvo type="min"/>
        <cfvo type="max"/>
        <color rgb="FFFF7128"/>
        <color rgb="FFFFEF9C"/>
      </colorScale>
    </cfRule>
    <cfRule type="colorScale" priority="146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SV16">
    <cfRule type="cellIs" dxfId="3" priority="319" operator="equal">
      <formula>"暂停"</formula>
    </cfRule>
    <cfRule type="cellIs" dxfId="2" priority="2367" operator="equal">
      <formula>"上调"</formula>
    </cfRule>
    <cfRule type="cellIs" dxfId="1" priority="4415" operator="equal">
      <formula>"下调"</formula>
    </cfRule>
    <cfRule type="cellIs" dxfId="0" priority="6463" operator="equal">
      <formula>"不变"</formula>
    </cfRule>
    <cfRule type="iconSet" priority="8511">
      <iconSet iconSet="3Arrows">
        <cfvo type="percent" val="0"/>
        <cfvo type="percent" val="33"/>
        <cfvo type="percent" val="67"/>
      </iconSet>
    </cfRule>
  </conditionalFormatting>
  <conditionalFormatting sqref="TSZ16">
    <cfRule type="colorScale" priority="10559">
      <colorScale>
        <cfvo type="min"/>
        <cfvo type="max"/>
        <color rgb="FF63BE7B"/>
        <color rgb="FFFCFCFF"/>
      </colorScale>
    </cfRule>
  </conditionalFormatting>
  <conditionalFormatting sqref="TTB16">
    <cfRule type="colorScale" priority="12606">
      <colorScale>
        <cfvo type="min"/>
        <cfvo type="max"/>
        <color rgb="FFFF7128"/>
        <color rgb="FFFFEF9C"/>
      </colorScale>
    </cfRule>
    <cfRule type="colorScale" priority="146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TD16">
    <cfRule type="cellIs" dxfId="3" priority="318" operator="equal">
      <formula>"暂停"</formula>
    </cfRule>
    <cfRule type="cellIs" dxfId="2" priority="2366" operator="equal">
      <formula>"上调"</formula>
    </cfRule>
    <cfRule type="cellIs" dxfId="1" priority="4414" operator="equal">
      <formula>"下调"</formula>
    </cfRule>
    <cfRule type="cellIs" dxfId="0" priority="6462" operator="equal">
      <formula>"不变"</formula>
    </cfRule>
    <cfRule type="iconSet" priority="8510">
      <iconSet iconSet="3Arrows">
        <cfvo type="percent" val="0"/>
        <cfvo type="percent" val="33"/>
        <cfvo type="percent" val="67"/>
      </iconSet>
    </cfRule>
  </conditionalFormatting>
  <conditionalFormatting sqref="TTH16">
    <cfRule type="colorScale" priority="10558">
      <colorScale>
        <cfvo type="min"/>
        <cfvo type="max"/>
        <color rgb="FF63BE7B"/>
        <color rgb="FFFCFCFF"/>
      </colorScale>
    </cfRule>
  </conditionalFormatting>
  <conditionalFormatting sqref="TTJ16">
    <cfRule type="colorScale" priority="12605">
      <colorScale>
        <cfvo type="min"/>
        <cfvo type="max"/>
        <color rgb="FFFF7128"/>
        <color rgb="FFFFEF9C"/>
      </colorScale>
    </cfRule>
    <cfRule type="colorScale" priority="146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TL16">
    <cfRule type="cellIs" dxfId="3" priority="317" operator="equal">
      <formula>"暂停"</formula>
    </cfRule>
    <cfRule type="cellIs" dxfId="2" priority="2365" operator="equal">
      <formula>"上调"</formula>
    </cfRule>
    <cfRule type="cellIs" dxfId="1" priority="4413" operator="equal">
      <formula>"下调"</formula>
    </cfRule>
    <cfRule type="cellIs" dxfId="0" priority="6461" operator="equal">
      <formula>"不变"</formula>
    </cfRule>
    <cfRule type="iconSet" priority="8509">
      <iconSet iconSet="3Arrows">
        <cfvo type="percent" val="0"/>
        <cfvo type="percent" val="33"/>
        <cfvo type="percent" val="67"/>
      </iconSet>
    </cfRule>
  </conditionalFormatting>
  <conditionalFormatting sqref="TTP16">
    <cfRule type="colorScale" priority="10557">
      <colorScale>
        <cfvo type="min"/>
        <cfvo type="max"/>
        <color rgb="FF63BE7B"/>
        <color rgb="FFFCFCFF"/>
      </colorScale>
    </cfRule>
  </conditionalFormatting>
  <conditionalFormatting sqref="TTR16">
    <cfRule type="colorScale" priority="12604">
      <colorScale>
        <cfvo type="min"/>
        <cfvo type="max"/>
        <color rgb="FFFF7128"/>
        <color rgb="FFFFEF9C"/>
      </colorScale>
    </cfRule>
    <cfRule type="colorScale" priority="146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TT16">
    <cfRule type="cellIs" dxfId="3" priority="316" operator="equal">
      <formula>"暂停"</formula>
    </cfRule>
    <cfRule type="cellIs" dxfId="2" priority="2364" operator="equal">
      <formula>"上调"</formula>
    </cfRule>
    <cfRule type="cellIs" dxfId="1" priority="4412" operator="equal">
      <formula>"下调"</formula>
    </cfRule>
    <cfRule type="cellIs" dxfId="0" priority="6460" operator="equal">
      <formula>"不变"</formula>
    </cfRule>
    <cfRule type="iconSet" priority="8508">
      <iconSet iconSet="3Arrows">
        <cfvo type="percent" val="0"/>
        <cfvo type="percent" val="33"/>
        <cfvo type="percent" val="67"/>
      </iconSet>
    </cfRule>
  </conditionalFormatting>
  <conditionalFormatting sqref="TTX16">
    <cfRule type="colorScale" priority="10556">
      <colorScale>
        <cfvo type="min"/>
        <cfvo type="max"/>
        <color rgb="FF63BE7B"/>
        <color rgb="FFFCFCFF"/>
      </colorScale>
    </cfRule>
  </conditionalFormatting>
  <conditionalFormatting sqref="TTZ16">
    <cfRule type="colorScale" priority="12603">
      <colorScale>
        <cfvo type="min"/>
        <cfvo type="max"/>
        <color rgb="FFFF7128"/>
        <color rgb="FFFFEF9C"/>
      </colorScale>
    </cfRule>
    <cfRule type="colorScale" priority="146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UB16">
    <cfRule type="cellIs" dxfId="3" priority="315" operator="equal">
      <formula>"暂停"</formula>
    </cfRule>
    <cfRule type="cellIs" dxfId="2" priority="2363" operator="equal">
      <formula>"上调"</formula>
    </cfRule>
    <cfRule type="cellIs" dxfId="1" priority="4411" operator="equal">
      <formula>"下调"</formula>
    </cfRule>
    <cfRule type="cellIs" dxfId="0" priority="6459" operator="equal">
      <formula>"不变"</formula>
    </cfRule>
    <cfRule type="iconSet" priority="8507">
      <iconSet iconSet="3Arrows">
        <cfvo type="percent" val="0"/>
        <cfvo type="percent" val="33"/>
        <cfvo type="percent" val="67"/>
      </iconSet>
    </cfRule>
  </conditionalFormatting>
  <conditionalFormatting sqref="TUF16">
    <cfRule type="colorScale" priority="10555">
      <colorScale>
        <cfvo type="min"/>
        <cfvo type="max"/>
        <color rgb="FF63BE7B"/>
        <color rgb="FFFCFCFF"/>
      </colorScale>
    </cfRule>
  </conditionalFormatting>
  <conditionalFormatting sqref="TUH16">
    <cfRule type="colorScale" priority="12602">
      <colorScale>
        <cfvo type="min"/>
        <cfvo type="max"/>
        <color rgb="FFFF7128"/>
        <color rgb="FFFFEF9C"/>
      </colorScale>
    </cfRule>
    <cfRule type="colorScale" priority="146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UJ16">
    <cfRule type="cellIs" dxfId="3" priority="314" operator="equal">
      <formula>"暂停"</formula>
    </cfRule>
    <cfRule type="cellIs" dxfId="2" priority="2362" operator="equal">
      <formula>"上调"</formula>
    </cfRule>
    <cfRule type="cellIs" dxfId="1" priority="4410" operator="equal">
      <formula>"下调"</formula>
    </cfRule>
    <cfRule type="cellIs" dxfId="0" priority="6458" operator="equal">
      <formula>"不变"</formula>
    </cfRule>
    <cfRule type="iconSet" priority="8506">
      <iconSet iconSet="3Arrows">
        <cfvo type="percent" val="0"/>
        <cfvo type="percent" val="33"/>
        <cfvo type="percent" val="67"/>
      </iconSet>
    </cfRule>
  </conditionalFormatting>
  <conditionalFormatting sqref="TUN16">
    <cfRule type="colorScale" priority="10554">
      <colorScale>
        <cfvo type="min"/>
        <cfvo type="max"/>
        <color rgb="FF63BE7B"/>
        <color rgb="FFFCFCFF"/>
      </colorScale>
    </cfRule>
  </conditionalFormatting>
  <conditionalFormatting sqref="TUP16">
    <cfRule type="colorScale" priority="12601">
      <colorScale>
        <cfvo type="min"/>
        <cfvo type="max"/>
        <color rgb="FFFF7128"/>
        <color rgb="FFFFEF9C"/>
      </colorScale>
    </cfRule>
    <cfRule type="colorScale" priority="146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UR16">
    <cfRule type="cellIs" dxfId="3" priority="313" operator="equal">
      <formula>"暂停"</formula>
    </cfRule>
    <cfRule type="cellIs" dxfId="2" priority="2361" operator="equal">
      <formula>"上调"</formula>
    </cfRule>
    <cfRule type="cellIs" dxfId="1" priority="4409" operator="equal">
      <formula>"下调"</formula>
    </cfRule>
    <cfRule type="cellIs" dxfId="0" priority="6457" operator="equal">
      <formula>"不变"</formula>
    </cfRule>
    <cfRule type="iconSet" priority="8505">
      <iconSet iconSet="3Arrows">
        <cfvo type="percent" val="0"/>
        <cfvo type="percent" val="33"/>
        <cfvo type="percent" val="67"/>
      </iconSet>
    </cfRule>
  </conditionalFormatting>
  <conditionalFormatting sqref="TUV16">
    <cfRule type="colorScale" priority="10553">
      <colorScale>
        <cfvo type="min"/>
        <cfvo type="max"/>
        <color rgb="FF63BE7B"/>
        <color rgb="FFFCFCFF"/>
      </colorScale>
    </cfRule>
  </conditionalFormatting>
  <conditionalFormatting sqref="TUX16">
    <cfRule type="colorScale" priority="12600">
      <colorScale>
        <cfvo type="min"/>
        <cfvo type="max"/>
        <color rgb="FFFF7128"/>
        <color rgb="FFFFEF9C"/>
      </colorScale>
    </cfRule>
    <cfRule type="colorScale" priority="146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UZ16">
    <cfRule type="cellIs" dxfId="3" priority="312" operator="equal">
      <formula>"暂停"</formula>
    </cfRule>
    <cfRule type="cellIs" dxfId="2" priority="2360" operator="equal">
      <formula>"上调"</formula>
    </cfRule>
    <cfRule type="cellIs" dxfId="1" priority="4408" operator="equal">
      <formula>"下调"</formula>
    </cfRule>
    <cfRule type="cellIs" dxfId="0" priority="6456" operator="equal">
      <formula>"不变"</formula>
    </cfRule>
    <cfRule type="iconSet" priority="8504">
      <iconSet iconSet="3Arrows">
        <cfvo type="percent" val="0"/>
        <cfvo type="percent" val="33"/>
        <cfvo type="percent" val="67"/>
      </iconSet>
    </cfRule>
  </conditionalFormatting>
  <conditionalFormatting sqref="TVD16">
    <cfRule type="colorScale" priority="10552">
      <colorScale>
        <cfvo type="min"/>
        <cfvo type="max"/>
        <color rgb="FF63BE7B"/>
        <color rgb="FFFCFCFF"/>
      </colorScale>
    </cfRule>
  </conditionalFormatting>
  <conditionalFormatting sqref="TVF16">
    <cfRule type="colorScale" priority="12599">
      <colorScale>
        <cfvo type="min"/>
        <cfvo type="max"/>
        <color rgb="FFFF7128"/>
        <color rgb="FFFFEF9C"/>
      </colorScale>
    </cfRule>
    <cfRule type="colorScale" priority="146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VH16">
    <cfRule type="cellIs" dxfId="3" priority="311" operator="equal">
      <formula>"暂停"</formula>
    </cfRule>
    <cfRule type="cellIs" dxfId="2" priority="2359" operator="equal">
      <formula>"上调"</formula>
    </cfRule>
    <cfRule type="cellIs" dxfId="1" priority="4407" operator="equal">
      <formula>"下调"</formula>
    </cfRule>
    <cfRule type="cellIs" dxfId="0" priority="6455" operator="equal">
      <formula>"不变"</formula>
    </cfRule>
    <cfRule type="iconSet" priority="8503">
      <iconSet iconSet="3Arrows">
        <cfvo type="percent" val="0"/>
        <cfvo type="percent" val="33"/>
        <cfvo type="percent" val="67"/>
      </iconSet>
    </cfRule>
  </conditionalFormatting>
  <conditionalFormatting sqref="TVL16">
    <cfRule type="colorScale" priority="10551">
      <colorScale>
        <cfvo type="min"/>
        <cfvo type="max"/>
        <color rgb="FF63BE7B"/>
        <color rgb="FFFCFCFF"/>
      </colorScale>
    </cfRule>
  </conditionalFormatting>
  <conditionalFormatting sqref="TVN16">
    <cfRule type="colorScale" priority="12598">
      <colorScale>
        <cfvo type="min"/>
        <cfvo type="max"/>
        <color rgb="FFFF7128"/>
        <color rgb="FFFFEF9C"/>
      </colorScale>
    </cfRule>
    <cfRule type="colorScale" priority="146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VP16">
    <cfRule type="cellIs" dxfId="3" priority="310" operator="equal">
      <formula>"暂停"</formula>
    </cfRule>
    <cfRule type="cellIs" dxfId="2" priority="2358" operator="equal">
      <formula>"上调"</formula>
    </cfRule>
    <cfRule type="cellIs" dxfId="1" priority="4406" operator="equal">
      <formula>"下调"</formula>
    </cfRule>
    <cfRule type="cellIs" dxfId="0" priority="6454" operator="equal">
      <formula>"不变"</formula>
    </cfRule>
    <cfRule type="iconSet" priority="8502">
      <iconSet iconSet="3Arrows">
        <cfvo type="percent" val="0"/>
        <cfvo type="percent" val="33"/>
        <cfvo type="percent" val="67"/>
      </iconSet>
    </cfRule>
  </conditionalFormatting>
  <conditionalFormatting sqref="TVT16">
    <cfRule type="colorScale" priority="10550">
      <colorScale>
        <cfvo type="min"/>
        <cfvo type="max"/>
        <color rgb="FF63BE7B"/>
        <color rgb="FFFCFCFF"/>
      </colorScale>
    </cfRule>
  </conditionalFormatting>
  <conditionalFormatting sqref="TVV16">
    <cfRule type="colorScale" priority="12597">
      <colorScale>
        <cfvo type="min"/>
        <cfvo type="max"/>
        <color rgb="FFFF7128"/>
        <color rgb="FFFFEF9C"/>
      </colorScale>
    </cfRule>
    <cfRule type="colorScale" priority="146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VX16">
    <cfRule type="cellIs" dxfId="3" priority="309" operator="equal">
      <formula>"暂停"</formula>
    </cfRule>
    <cfRule type="cellIs" dxfId="2" priority="2357" operator="equal">
      <formula>"上调"</formula>
    </cfRule>
    <cfRule type="cellIs" dxfId="1" priority="4405" operator="equal">
      <formula>"下调"</formula>
    </cfRule>
    <cfRule type="cellIs" dxfId="0" priority="6453" operator="equal">
      <formula>"不变"</formula>
    </cfRule>
    <cfRule type="iconSet" priority="8501">
      <iconSet iconSet="3Arrows">
        <cfvo type="percent" val="0"/>
        <cfvo type="percent" val="33"/>
        <cfvo type="percent" val="67"/>
      </iconSet>
    </cfRule>
  </conditionalFormatting>
  <conditionalFormatting sqref="TWB16">
    <cfRule type="colorScale" priority="10549">
      <colorScale>
        <cfvo type="min"/>
        <cfvo type="max"/>
        <color rgb="FF63BE7B"/>
        <color rgb="FFFCFCFF"/>
      </colorScale>
    </cfRule>
  </conditionalFormatting>
  <conditionalFormatting sqref="TWD16">
    <cfRule type="colorScale" priority="12596">
      <colorScale>
        <cfvo type="min"/>
        <cfvo type="max"/>
        <color rgb="FFFF7128"/>
        <color rgb="FFFFEF9C"/>
      </colorScale>
    </cfRule>
    <cfRule type="colorScale" priority="146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WF16">
    <cfRule type="cellIs" dxfId="3" priority="308" operator="equal">
      <formula>"暂停"</formula>
    </cfRule>
    <cfRule type="cellIs" dxfId="2" priority="2356" operator="equal">
      <formula>"上调"</formula>
    </cfRule>
    <cfRule type="cellIs" dxfId="1" priority="4404" operator="equal">
      <formula>"下调"</formula>
    </cfRule>
    <cfRule type="cellIs" dxfId="0" priority="6452" operator="equal">
      <formula>"不变"</formula>
    </cfRule>
    <cfRule type="iconSet" priority="8500">
      <iconSet iconSet="3Arrows">
        <cfvo type="percent" val="0"/>
        <cfvo type="percent" val="33"/>
        <cfvo type="percent" val="67"/>
      </iconSet>
    </cfRule>
  </conditionalFormatting>
  <conditionalFormatting sqref="TWJ16">
    <cfRule type="colorScale" priority="10548">
      <colorScale>
        <cfvo type="min"/>
        <cfvo type="max"/>
        <color rgb="FF63BE7B"/>
        <color rgb="FFFCFCFF"/>
      </colorScale>
    </cfRule>
  </conditionalFormatting>
  <conditionalFormatting sqref="TWL16">
    <cfRule type="colorScale" priority="12595">
      <colorScale>
        <cfvo type="min"/>
        <cfvo type="max"/>
        <color rgb="FFFF7128"/>
        <color rgb="FFFFEF9C"/>
      </colorScale>
    </cfRule>
    <cfRule type="colorScale" priority="146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WN16">
    <cfRule type="cellIs" dxfId="3" priority="307" operator="equal">
      <formula>"暂停"</formula>
    </cfRule>
    <cfRule type="cellIs" dxfId="2" priority="2355" operator="equal">
      <formula>"上调"</formula>
    </cfRule>
    <cfRule type="cellIs" dxfId="1" priority="4403" operator="equal">
      <formula>"下调"</formula>
    </cfRule>
    <cfRule type="cellIs" dxfId="0" priority="6451" operator="equal">
      <formula>"不变"</formula>
    </cfRule>
    <cfRule type="iconSet" priority="8499">
      <iconSet iconSet="3Arrows">
        <cfvo type="percent" val="0"/>
        <cfvo type="percent" val="33"/>
        <cfvo type="percent" val="67"/>
      </iconSet>
    </cfRule>
  </conditionalFormatting>
  <conditionalFormatting sqref="TWR16">
    <cfRule type="colorScale" priority="10547">
      <colorScale>
        <cfvo type="min"/>
        <cfvo type="max"/>
        <color rgb="FF63BE7B"/>
        <color rgb="FFFCFCFF"/>
      </colorScale>
    </cfRule>
  </conditionalFormatting>
  <conditionalFormatting sqref="TWT16">
    <cfRule type="colorScale" priority="12594">
      <colorScale>
        <cfvo type="min"/>
        <cfvo type="max"/>
        <color rgb="FFFF7128"/>
        <color rgb="FFFFEF9C"/>
      </colorScale>
    </cfRule>
    <cfRule type="colorScale" priority="146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WV16">
    <cfRule type="cellIs" dxfId="3" priority="306" operator="equal">
      <formula>"暂停"</formula>
    </cfRule>
    <cfRule type="cellIs" dxfId="2" priority="2354" operator="equal">
      <formula>"上调"</formula>
    </cfRule>
    <cfRule type="cellIs" dxfId="1" priority="4402" operator="equal">
      <formula>"下调"</formula>
    </cfRule>
    <cfRule type="cellIs" dxfId="0" priority="6450" operator="equal">
      <formula>"不变"</formula>
    </cfRule>
    <cfRule type="iconSet" priority="8498">
      <iconSet iconSet="3Arrows">
        <cfvo type="percent" val="0"/>
        <cfvo type="percent" val="33"/>
        <cfvo type="percent" val="67"/>
      </iconSet>
    </cfRule>
  </conditionalFormatting>
  <conditionalFormatting sqref="TWZ16">
    <cfRule type="colorScale" priority="10546">
      <colorScale>
        <cfvo type="min"/>
        <cfvo type="max"/>
        <color rgb="FF63BE7B"/>
        <color rgb="FFFCFCFF"/>
      </colorScale>
    </cfRule>
  </conditionalFormatting>
  <conditionalFormatting sqref="TXB16">
    <cfRule type="colorScale" priority="12593">
      <colorScale>
        <cfvo type="min"/>
        <cfvo type="max"/>
        <color rgb="FFFF7128"/>
        <color rgb="FFFFEF9C"/>
      </colorScale>
    </cfRule>
    <cfRule type="colorScale" priority="146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XD16">
    <cfRule type="cellIs" dxfId="3" priority="305" operator="equal">
      <formula>"暂停"</formula>
    </cfRule>
    <cfRule type="cellIs" dxfId="2" priority="2353" operator="equal">
      <formula>"上调"</formula>
    </cfRule>
    <cfRule type="cellIs" dxfId="1" priority="4401" operator="equal">
      <formula>"下调"</formula>
    </cfRule>
    <cfRule type="cellIs" dxfId="0" priority="6449" operator="equal">
      <formula>"不变"</formula>
    </cfRule>
    <cfRule type="iconSet" priority="8497">
      <iconSet iconSet="3Arrows">
        <cfvo type="percent" val="0"/>
        <cfvo type="percent" val="33"/>
        <cfvo type="percent" val="67"/>
      </iconSet>
    </cfRule>
  </conditionalFormatting>
  <conditionalFormatting sqref="TXH16">
    <cfRule type="colorScale" priority="10545">
      <colorScale>
        <cfvo type="min"/>
        <cfvo type="max"/>
        <color rgb="FF63BE7B"/>
        <color rgb="FFFCFCFF"/>
      </colorScale>
    </cfRule>
  </conditionalFormatting>
  <conditionalFormatting sqref="TXJ16">
    <cfRule type="colorScale" priority="12592">
      <colorScale>
        <cfvo type="min"/>
        <cfvo type="max"/>
        <color rgb="FFFF7128"/>
        <color rgb="FFFFEF9C"/>
      </colorScale>
    </cfRule>
    <cfRule type="colorScale" priority="146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XL16">
    <cfRule type="cellIs" dxfId="3" priority="304" operator="equal">
      <formula>"暂停"</formula>
    </cfRule>
    <cfRule type="cellIs" dxfId="2" priority="2352" operator="equal">
      <formula>"上调"</formula>
    </cfRule>
    <cfRule type="cellIs" dxfId="1" priority="4400" operator="equal">
      <formula>"下调"</formula>
    </cfRule>
    <cfRule type="cellIs" dxfId="0" priority="6448" operator="equal">
      <formula>"不变"</formula>
    </cfRule>
    <cfRule type="iconSet" priority="8496">
      <iconSet iconSet="3Arrows">
        <cfvo type="percent" val="0"/>
        <cfvo type="percent" val="33"/>
        <cfvo type="percent" val="67"/>
      </iconSet>
    </cfRule>
  </conditionalFormatting>
  <conditionalFormatting sqref="TXP16">
    <cfRule type="colorScale" priority="10544">
      <colorScale>
        <cfvo type="min"/>
        <cfvo type="max"/>
        <color rgb="FF63BE7B"/>
        <color rgb="FFFCFCFF"/>
      </colorScale>
    </cfRule>
  </conditionalFormatting>
  <conditionalFormatting sqref="TXR16">
    <cfRule type="colorScale" priority="12591">
      <colorScale>
        <cfvo type="min"/>
        <cfvo type="max"/>
        <color rgb="FFFF7128"/>
        <color rgb="FFFFEF9C"/>
      </colorScale>
    </cfRule>
    <cfRule type="colorScale" priority="146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XT16">
    <cfRule type="cellIs" dxfId="3" priority="303" operator="equal">
      <formula>"暂停"</formula>
    </cfRule>
    <cfRule type="cellIs" dxfId="2" priority="2351" operator="equal">
      <formula>"上调"</formula>
    </cfRule>
    <cfRule type="cellIs" dxfId="1" priority="4399" operator="equal">
      <formula>"下调"</formula>
    </cfRule>
    <cfRule type="cellIs" dxfId="0" priority="6447" operator="equal">
      <formula>"不变"</formula>
    </cfRule>
    <cfRule type="iconSet" priority="8495">
      <iconSet iconSet="3Arrows">
        <cfvo type="percent" val="0"/>
        <cfvo type="percent" val="33"/>
        <cfvo type="percent" val="67"/>
      </iconSet>
    </cfRule>
  </conditionalFormatting>
  <conditionalFormatting sqref="TXX16">
    <cfRule type="colorScale" priority="10543">
      <colorScale>
        <cfvo type="min"/>
        <cfvo type="max"/>
        <color rgb="FF63BE7B"/>
        <color rgb="FFFCFCFF"/>
      </colorScale>
    </cfRule>
  </conditionalFormatting>
  <conditionalFormatting sqref="TXZ16">
    <cfRule type="colorScale" priority="12590">
      <colorScale>
        <cfvo type="min"/>
        <cfvo type="max"/>
        <color rgb="FFFF7128"/>
        <color rgb="FFFFEF9C"/>
      </colorScale>
    </cfRule>
    <cfRule type="colorScale" priority="146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YB16">
    <cfRule type="cellIs" dxfId="3" priority="302" operator="equal">
      <formula>"暂停"</formula>
    </cfRule>
    <cfRule type="cellIs" dxfId="2" priority="2350" operator="equal">
      <formula>"上调"</formula>
    </cfRule>
    <cfRule type="cellIs" dxfId="1" priority="4398" operator="equal">
      <formula>"下调"</formula>
    </cfRule>
    <cfRule type="cellIs" dxfId="0" priority="6446" operator="equal">
      <formula>"不变"</formula>
    </cfRule>
    <cfRule type="iconSet" priority="8494">
      <iconSet iconSet="3Arrows">
        <cfvo type="percent" val="0"/>
        <cfvo type="percent" val="33"/>
        <cfvo type="percent" val="67"/>
      </iconSet>
    </cfRule>
  </conditionalFormatting>
  <conditionalFormatting sqref="TYF16">
    <cfRule type="colorScale" priority="10542">
      <colorScale>
        <cfvo type="min"/>
        <cfvo type="max"/>
        <color rgb="FF63BE7B"/>
        <color rgb="FFFCFCFF"/>
      </colorScale>
    </cfRule>
  </conditionalFormatting>
  <conditionalFormatting sqref="TYH16">
    <cfRule type="colorScale" priority="12589">
      <colorScale>
        <cfvo type="min"/>
        <cfvo type="max"/>
        <color rgb="FFFF7128"/>
        <color rgb="FFFFEF9C"/>
      </colorScale>
    </cfRule>
    <cfRule type="colorScale" priority="14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YJ16">
    <cfRule type="cellIs" dxfId="3" priority="301" operator="equal">
      <formula>"暂停"</formula>
    </cfRule>
    <cfRule type="cellIs" dxfId="2" priority="2349" operator="equal">
      <formula>"上调"</formula>
    </cfRule>
    <cfRule type="cellIs" dxfId="1" priority="4397" operator="equal">
      <formula>"下调"</formula>
    </cfRule>
    <cfRule type="cellIs" dxfId="0" priority="6445" operator="equal">
      <formula>"不变"</formula>
    </cfRule>
    <cfRule type="iconSet" priority="8493">
      <iconSet iconSet="3Arrows">
        <cfvo type="percent" val="0"/>
        <cfvo type="percent" val="33"/>
        <cfvo type="percent" val="67"/>
      </iconSet>
    </cfRule>
  </conditionalFormatting>
  <conditionalFormatting sqref="TYN16">
    <cfRule type="colorScale" priority="10541">
      <colorScale>
        <cfvo type="min"/>
        <cfvo type="max"/>
        <color rgb="FF63BE7B"/>
        <color rgb="FFFCFCFF"/>
      </colorScale>
    </cfRule>
  </conditionalFormatting>
  <conditionalFormatting sqref="TYP16">
    <cfRule type="colorScale" priority="12588">
      <colorScale>
        <cfvo type="min"/>
        <cfvo type="max"/>
        <color rgb="FFFF7128"/>
        <color rgb="FFFFEF9C"/>
      </colorScale>
    </cfRule>
    <cfRule type="colorScale" priority="146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YR16">
    <cfRule type="cellIs" dxfId="3" priority="300" operator="equal">
      <formula>"暂停"</formula>
    </cfRule>
    <cfRule type="cellIs" dxfId="2" priority="2348" operator="equal">
      <formula>"上调"</formula>
    </cfRule>
    <cfRule type="cellIs" dxfId="1" priority="4396" operator="equal">
      <formula>"下调"</formula>
    </cfRule>
    <cfRule type="cellIs" dxfId="0" priority="6444" operator="equal">
      <formula>"不变"</formula>
    </cfRule>
    <cfRule type="iconSet" priority="8492">
      <iconSet iconSet="3Arrows">
        <cfvo type="percent" val="0"/>
        <cfvo type="percent" val="33"/>
        <cfvo type="percent" val="67"/>
      </iconSet>
    </cfRule>
  </conditionalFormatting>
  <conditionalFormatting sqref="TYV16">
    <cfRule type="colorScale" priority="10540">
      <colorScale>
        <cfvo type="min"/>
        <cfvo type="max"/>
        <color rgb="FF63BE7B"/>
        <color rgb="FFFCFCFF"/>
      </colorScale>
    </cfRule>
  </conditionalFormatting>
  <conditionalFormatting sqref="TYX16">
    <cfRule type="colorScale" priority="12587">
      <colorScale>
        <cfvo type="min"/>
        <cfvo type="max"/>
        <color rgb="FFFF7128"/>
        <color rgb="FFFFEF9C"/>
      </colorScale>
    </cfRule>
    <cfRule type="colorScale" priority="146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YZ16">
    <cfRule type="cellIs" dxfId="3" priority="299" operator="equal">
      <formula>"暂停"</formula>
    </cfRule>
    <cfRule type="cellIs" dxfId="2" priority="2347" operator="equal">
      <formula>"上调"</formula>
    </cfRule>
    <cfRule type="cellIs" dxfId="1" priority="4395" operator="equal">
      <formula>"下调"</formula>
    </cfRule>
    <cfRule type="cellIs" dxfId="0" priority="6443" operator="equal">
      <formula>"不变"</formula>
    </cfRule>
    <cfRule type="iconSet" priority="8491">
      <iconSet iconSet="3Arrows">
        <cfvo type="percent" val="0"/>
        <cfvo type="percent" val="33"/>
        <cfvo type="percent" val="67"/>
      </iconSet>
    </cfRule>
  </conditionalFormatting>
  <conditionalFormatting sqref="TZD16">
    <cfRule type="colorScale" priority="10539">
      <colorScale>
        <cfvo type="min"/>
        <cfvo type="max"/>
        <color rgb="FF63BE7B"/>
        <color rgb="FFFCFCFF"/>
      </colorScale>
    </cfRule>
  </conditionalFormatting>
  <conditionalFormatting sqref="TZF16">
    <cfRule type="colorScale" priority="12586">
      <colorScale>
        <cfvo type="min"/>
        <cfvo type="max"/>
        <color rgb="FFFF7128"/>
        <color rgb="FFFFEF9C"/>
      </colorScale>
    </cfRule>
    <cfRule type="colorScale" priority="146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ZH16">
    <cfRule type="cellIs" dxfId="3" priority="298" operator="equal">
      <formula>"暂停"</formula>
    </cfRule>
    <cfRule type="cellIs" dxfId="2" priority="2346" operator="equal">
      <formula>"上调"</formula>
    </cfRule>
    <cfRule type="cellIs" dxfId="1" priority="4394" operator="equal">
      <formula>"下调"</formula>
    </cfRule>
    <cfRule type="cellIs" dxfId="0" priority="6442" operator="equal">
      <formula>"不变"</formula>
    </cfRule>
    <cfRule type="iconSet" priority="8490">
      <iconSet iconSet="3Arrows">
        <cfvo type="percent" val="0"/>
        <cfvo type="percent" val="33"/>
        <cfvo type="percent" val="67"/>
      </iconSet>
    </cfRule>
  </conditionalFormatting>
  <conditionalFormatting sqref="TZL16">
    <cfRule type="colorScale" priority="10538">
      <colorScale>
        <cfvo type="min"/>
        <cfvo type="max"/>
        <color rgb="FF63BE7B"/>
        <color rgb="FFFCFCFF"/>
      </colorScale>
    </cfRule>
  </conditionalFormatting>
  <conditionalFormatting sqref="TZN16">
    <cfRule type="colorScale" priority="12585">
      <colorScale>
        <cfvo type="min"/>
        <cfvo type="max"/>
        <color rgb="FFFF7128"/>
        <color rgb="FFFFEF9C"/>
      </colorScale>
    </cfRule>
    <cfRule type="colorScale" priority="146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ZP16">
    <cfRule type="cellIs" dxfId="3" priority="297" operator="equal">
      <formula>"暂停"</formula>
    </cfRule>
    <cfRule type="cellIs" dxfId="2" priority="2345" operator="equal">
      <formula>"上调"</formula>
    </cfRule>
    <cfRule type="cellIs" dxfId="1" priority="4393" operator="equal">
      <formula>"下调"</formula>
    </cfRule>
    <cfRule type="cellIs" dxfId="0" priority="6441" operator="equal">
      <formula>"不变"</formula>
    </cfRule>
    <cfRule type="iconSet" priority="8489">
      <iconSet iconSet="3Arrows">
        <cfvo type="percent" val="0"/>
        <cfvo type="percent" val="33"/>
        <cfvo type="percent" val="67"/>
      </iconSet>
    </cfRule>
  </conditionalFormatting>
  <conditionalFormatting sqref="TZT16">
    <cfRule type="colorScale" priority="10537">
      <colorScale>
        <cfvo type="min"/>
        <cfvo type="max"/>
        <color rgb="FF63BE7B"/>
        <color rgb="FFFCFCFF"/>
      </colorScale>
    </cfRule>
  </conditionalFormatting>
  <conditionalFormatting sqref="TZV16">
    <cfRule type="colorScale" priority="12584">
      <colorScale>
        <cfvo type="min"/>
        <cfvo type="max"/>
        <color rgb="FFFF7128"/>
        <color rgb="FFFFEF9C"/>
      </colorScale>
    </cfRule>
    <cfRule type="colorScale" priority="146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ZX16">
    <cfRule type="cellIs" dxfId="3" priority="296" operator="equal">
      <formula>"暂停"</formula>
    </cfRule>
    <cfRule type="cellIs" dxfId="2" priority="2344" operator="equal">
      <formula>"上调"</formula>
    </cfRule>
    <cfRule type="cellIs" dxfId="1" priority="4392" operator="equal">
      <formula>"下调"</formula>
    </cfRule>
    <cfRule type="cellIs" dxfId="0" priority="6440" operator="equal">
      <formula>"不变"</formula>
    </cfRule>
    <cfRule type="iconSet" priority="8488">
      <iconSet iconSet="3Arrows">
        <cfvo type="percent" val="0"/>
        <cfvo type="percent" val="33"/>
        <cfvo type="percent" val="67"/>
      </iconSet>
    </cfRule>
  </conditionalFormatting>
  <conditionalFormatting sqref="UAB16">
    <cfRule type="colorScale" priority="10536">
      <colorScale>
        <cfvo type="min"/>
        <cfvo type="max"/>
        <color rgb="FF63BE7B"/>
        <color rgb="FFFCFCFF"/>
      </colorScale>
    </cfRule>
  </conditionalFormatting>
  <conditionalFormatting sqref="UAD16">
    <cfRule type="colorScale" priority="12583">
      <colorScale>
        <cfvo type="min"/>
        <cfvo type="max"/>
        <color rgb="FFFF7128"/>
        <color rgb="FFFFEF9C"/>
      </colorScale>
    </cfRule>
    <cfRule type="colorScale" priority="146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AF16">
    <cfRule type="cellIs" dxfId="3" priority="295" operator="equal">
      <formula>"暂停"</formula>
    </cfRule>
    <cfRule type="cellIs" dxfId="2" priority="2343" operator="equal">
      <formula>"上调"</formula>
    </cfRule>
    <cfRule type="cellIs" dxfId="1" priority="4391" operator="equal">
      <formula>"下调"</formula>
    </cfRule>
    <cfRule type="cellIs" dxfId="0" priority="6439" operator="equal">
      <formula>"不变"</formula>
    </cfRule>
    <cfRule type="iconSet" priority="8487">
      <iconSet iconSet="3Arrows">
        <cfvo type="percent" val="0"/>
        <cfvo type="percent" val="33"/>
        <cfvo type="percent" val="67"/>
      </iconSet>
    </cfRule>
  </conditionalFormatting>
  <conditionalFormatting sqref="UAJ16">
    <cfRule type="colorScale" priority="10535">
      <colorScale>
        <cfvo type="min"/>
        <cfvo type="max"/>
        <color rgb="FF63BE7B"/>
        <color rgb="FFFCFCFF"/>
      </colorScale>
    </cfRule>
  </conditionalFormatting>
  <conditionalFormatting sqref="UAL16">
    <cfRule type="colorScale" priority="12582">
      <colorScale>
        <cfvo type="min"/>
        <cfvo type="max"/>
        <color rgb="FFFF7128"/>
        <color rgb="FFFFEF9C"/>
      </colorScale>
    </cfRule>
    <cfRule type="colorScale" priority="146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AN16">
    <cfRule type="cellIs" dxfId="3" priority="294" operator="equal">
      <formula>"暂停"</formula>
    </cfRule>
    <cfRule type="cellIs" dxfId="2" priority="2342" operator="equal">
      <formula>"上调"</formula>
    </cfRule>
    <cfRule type="cellIs" dxfId="1" priority="4390" operator="equal">
      <formula>"下调"</formula>
    </cfRule>
    <cfRule type="cellIs" dxfId="0" priority="6438" operator="equal">
      <formula>"不变"</formula>
    </cfRule>
    <cfRule type="iconSet" priority="8486">
      <iconSet iconSet="3Arrows">
        <cfvo type="percent" val="0"/>
        <cfvo type="percent" val="33"/>
        <cfvo type="percent" val="67"/>
      </iconSet>
    </cfRule>
  </conditionalFormatting>
  <conditionalFormatting sqref="UAR16">
    <cfRule type="colorScale" priority="10534">
      <colorScale>
        <cfvo type="min"/>
        <cfvo type="max"/>
        <color rgb="FF63BE7B"/>
        <color rgb="FFFCFCFF"/>
      </colorScale>
    </cfRule>
  </conditionalFormatting>
  <conditionalFormatting sqref="UAT16">
    <cfRule type="colorScale" priority="12581">
      <colorScale>
        <cfvo type="min"/>
        <cfvo type="max"/>
        <color rgb="FFFF7128"/>
        <color rgb="FFFFEF9C"/>
      </colorScale>
    </cfRule>
    <cfRule type="colorScale" priority="146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AV16">
    <cfRule type="cellIs" dxfId="3" priority="293" operator="equal">
      <formula>"暂停"</formula>
    </cfRule>
    <cfRule type="cellIs" dxfId="2" priority="2341" operator="equal">
      <formula>"上调"</formula>
    </cfRule>
    <cfRule type="cellIs" dxfId="1" priority="4389" operator="equal">
      <formula>"下调"</formula>
    </cfRule>
    <cfRule type="cellIs" dxfId="0" priority="6437" operator="equal">
      <formula>"不变"</formula>
    </cfRule>
    <cfRule type="iconSet" priority="8485">
      <iconSet iconSet="3Arrows">
        <cfvo type="percent" val="0"/>
        <cfvo type="percent" val="33"/>
        <cfvo type="percent" val="67"/>
      </iconSet>
    </cfRule>
  </conditionalFormatting>
  <conditionalFormatting sqref="UAZ16">
    <cfRule type="colorScale" priority="10533">
      <colorScale>
        <cfvo type="min"/>
        <cfvo type="max"/>
        <color rgb="FF63BE7B"/>
        <color rgb="FFFCFCFF"/>
      </colorScale>
    </cfRule>
  </conditionalFormatting>
  <conditionalFormatting sqref="UBB16">
    <cfRule type="colorScale" priority="12580">
      <colorScale>
        <cfvo type="min"/>
        <cfvo type="max"/>
        <color rgb="FFFF7128"/>
        <color rgb="FFFFEF9C"/>
      </colorScale>
    </cfRule>
    <cfRule type="colorScale" priority="146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BD16">
    <cfRule type="cellIs" dxfId="3" priority="292" operator="equal">
      <formula>"暂停"</formula>
    </cfRule>
    <cfRule type="cellIs" dxfId="2" priority="2340" operator="equal">
      <formula>"上调"</formula>
    </cfRule>
    <cfRule type="cellIs" dxfId="1" priority="4388" operator="equal">
      <formula>"下调"</formula>
    </cfRule>
    <cfRule type="cellIs" dxfId="0" priority="6436" operator="equal">
      <formula>"不变"</formula>
    </cfRule>
    <cfRule type="iconSet" priority="8484">
      <iconSet iconSet="3Arrows">
        <cfvo type="percent" val="0"/>
        <cfvo type="percent" val="33"/>
        <cfvo type="percent" val="67"/>
      </iconSet>
    </cfRule>
  </conditionalFormatting>
  <conditionalFormatting sqref="UBH16">
    <cfRule type="colorScale" priority="10532">
      <colorScale>
        <cfvo type="min"/>
        <cfvo type="max"/>
        <color rgb="FF63BE7B"/>
        <color rgb="FFFCFCFF"/>
      </colorScale>
    </cfRule>
  </conditionalFormatting>
  <conditionalFormatting sqref="UBJ16">
    <cfRule type="colorScale" priority="12579">
      <colorScale>
        <cfvo type="min"/>
        <cfvo type="max"/>
        <color rgb="FFFF7128"/>
        <color rgb="FFFFEF9C"/>
      </colorScale>
    </cfRule>
    <cfRule type="colorScale" priority="146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BL16">
    <cfRule type="cellIs" dxfId="3" priority="291" operator="equal">
      <formula>"暂停"</formula>
    </cfRule>
    <cfRule type="cellIs" dxfId="2" priority="2339" operator="equal">
      <formula>"上调"</formula>
    </cfRule>
    <cfRule type="cellIs" dxfId="1" priority="4387" operator="equal">
      <formula>"下调"</formula>
    </cfRule>
    <cfRule type="cellIs" dxfId="0" priority="6435" operator="equal">
      <formula>"不变"</formula>
    </cfRule>
    <cfRule type="iconSet" priority="8483">
      <iconSet iconSet="3Arrows">
        <cfvo type="percent" val="0"/>
        <cfvo type="percent" val="33"/>
        <cfvo type="percent" val="67"/>
      </iconSet>
    </cfRule>
  </conditionalFormatting>
  <conditionalFormatting sqref="UBP16">
    <cfRule type="colorScale" priority="10531">
      <colorScale>
        <cfvo type="min"/>
        <cfvo type="max"/>
        <color rgb="FF63BE7B"/>
        <color rgb="FFFCFCFF"/>
      </colorScale>
    </cfRule>
  </conditionalFormatting>
  <conditionalFormatting sqref="UBR16">
    <cfRule type="colorScale" priority="12578">
      <colorScale>
        <cfvo type="min"/>
        <cfvo type="max"/>
        <color rgb="FFFF7128"/>
        <color rgb="FFFFEF9C"/>
      </colorScale>
    </cfRule>
    <cfRule type="colorScale" priority="146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BT16">
    <cfRule type="cellIs" dxfId="3" priority="290" operator="equal">
      <formula>"暂停"</formula>
    </cfRule>
    <cfRule type="cellIs" dxfId="2" priority="2338" operator="equal">
      <formula>"上调"</formula>
    </cfRule>
    <cfRule type="cellIs" dxfId="1" priority="4386" operator="equal">
      <formula>"下调"</formula>
    </cfRule>
    <cfRule type="cellIs" dxfId="0" priority="6434" operator="equal">
      <formula>"不变"</formula>
    </cfRule>
    <cfRule type="iconSet" priority="8482">
      <iconSet iconSet="3Arrows">
        <cfvo type="percent" val="0"/>
        <cfvo type="percent" val="33"/>
        <cfvo type="percent" val="67"/>
      </iconSet>
    </cfRule>
  </conditionalFormatting>
  <conditionalFormatting sqref="UBX16">
    <cfRule type="colorScale" priority="10530">
      <colorScale>
        <cfvo type="min"/>
        <cfvo type="max"/>
        <color rgb="FF63BE7B"/>
        <color rgb="FFFCFCFF"/>
      </colorScale>
    </cfRule>
  </conditionalFormatting>
  <conditionalFormatting sqref="UBZ16">
    <cfRule type="colorScale" priority="12577">
      <colorScale>
        <cfvo type="min"/>
        <cfvo type="max"/>
        <color rgb="FFFF7128"/>
        <color rgb="FFFFEF9C"/>
      </colorScale>
    </cfRule>
    <cfRule type="colorScale" priority="146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CB16">
    <cfRule type="cellIs" dxfId="3" priority="289" operator="equal">
      <formula>"暂停"</formula>
    </cfRule>
    <cfRule type="cellIs" dxfId="2" priority="2337" operator="equal">
      <formula>"上调"</formula>
    </cfRule>
    <cfRule type="cellIs" dxfId="1" priority="4385" operator="equal">
      <formula>"下调"</formula>
    </cfRule>
    <cfRule type="cellIs" dxfId="0" priority="6433" operator="equal">
      <formula>"不变"</formula>
    </cfRule>
    <cfRule type="iconSet" priority="8481">
      <iconSet iconSet="3Arrows">
        <cfvo type="percent" val="0"/>
        <cfvo type="percent" val="33"/>
        <cfvo type="percent" val="67"/>
      </iconSet>
    </cfRule>
  </conditionalFormatting>
  <conditionalFormatting sqref="UCF16">
    <cfRule type="colorScale" priority="10529">
      <colorScale>
        <cfvo type="min"/>
        <cfvo type="max"/>
        <color rgb="FF63BE7B"/>
        <color rgb="FFFCFCFF"/>
      </colorScale>
    </cfRule>
  </conditionalFormatting>
  <conditionalFormatting sqref="UCH16">
    <cfRule type="colorScale" priority="12576">
      <colorScale>
        <cfvo type="min"/>
        <cfvo type="max"/>
        <color rgb="FFFF7128"/>
        <color rgb="FFFFEF9C"/>
      </colorScale>
    </cfRule>
    <cfRule type="colorScale" priority="146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CJ16">
    <cfRule type="cellIs" dxfId="3" priority="288" operator="equal">
      <formula>"暂停"</formula>
    </cfRule>
    <cfRule type="cellIs" dxfId="2" priority="2336" operator="equal">
      <formula>"上调"</formula>
    </cfRule>
    <cfRule type="cellIs" dxfId="1" priority="4384" operator="equal">
      <formula>"下调"</formula>
    </cfRule>
    <cfRule type="cellIs" dxfId="0" priority="6432" operator="equal">
      <formula>"不变"</formula>
    </cfRule>
    <cfRule type="iconSet" priority="8480">
      <iconSet iconSet="3Arrows">
        <cfvo type="percent" val="0"/>
        <cfvo type="percent" val="33"/>
        <cfvo type="percent" val="67"/>
      </iconSet>
    </cfRule>
  </conditionalFormatting>
  <conditionalFormatting sqref="UCN16">
    <cfRule type="colorScale" priority="10528">
      <colorScale>
        <cfvo type="min"/>
        <cfvo type="max"/>
        <color rgb="FF63BE7B"/>
        <color rgb="FFFCFCFF"/>
      </colorScale>
    </cfRule>
  </conditionalFormatting>
  <conditionalFormatting sqref="UCP16">
    <cfRule type="colorScale" priority="12575">
      <colorScale>
        <cfvo type="min"/>
        <cfvo type="max"/>
        <color rgb="FFFF7128"/>
        <color rgb="FFFFEF9C"/>
      </colorScale>
    </cfRule>
    <cfRule type="colorScale" priority="146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CR16">
    <cfRule type="cellIs" dxfId="3" priority="287" operator="equal">
      <formula>"暂停"</formula>
    </cfRule>
    <cfRule type="cellIs" dxfId="2" priority="2335" operator="equal">
      <formula>"上调"</formula>
    </cfRule>
    <cfRule type="cellIs" dxfId="1" priority="4383" operator="equal">
      <formula>"下调"</formula>
    </cfRule>
    <cfRule type="cellIs" dxfId="0" priority="6431" operator="equal">
      <formula>"不变"</formula>
    </cfRule>
    <cfRule type="iconSet" priority="8479">
      <iconSet iconSet="3Arrows">
        <cfvo type="percent" val="0"/>
        <cfvo type="percent" val="33"/>
        <cfvo type="percent" val="67"/>
      </iconSet>
    </cfRule>
  </conditionalFormatting>
  <conditionalFormatting sqref="UCV16">
    <cfRule type="colorScale" priority="10527">
      <colorScale>
        <cfvo type="min"/>
        <cfvo type="max"/>
        <color rgb="FF63BE7B"/>
        <color rgb="FFFCFCFF"/>
      </colorScale>
    </cfRule>
  </conditionalFormatting>
  <conditionalFormatting sqref="UCX16">
    <cfRule type="colorScale" priority="12574">
      <colorScale>
        <cfvo type="min"/>
        <cfvo type="max"/>
        <color rgb="FFFF7128"/>
        <color rgb="FFFFEF9C"/>
      </colorScale>
    </cfRule>
    <cfRule type="colorScale" priority="146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CZ16">
    <cfRule type="cellIs" dxfId="3" priority="286" operator="equal">
      <formula>"暂停"</formula>
    </cfRule>
    <cfRule type="cellIs" dxfId="2" priority="2334" operator="equal">
      <formula>"上调"</formula>
    </cfRule>
    <cfRule type="cellIs" dxfId="1" priority="4382" operator="equal">
      <formula>"下调"</formula>
    </cfRule>
    <cfRule type="cellIs" dxfId="0" priority="6430" operator="equal">
      <formula>"不变"</formula>
    </cfRule>
    <cfRule type="iconSet" priority="8478">
      <iconSet iconSet="3Arrows">
        <cfvo type="percent" val="0"/>
        <cfvo type="percent" val="33"/>
        <cfvo type="percent" val="67"/>
      </iconSet>
    </cfRule>
  </conditionalFormatting>
  <conditionalFormatting sqref="UDD16">
    <cfRule type="colorScale" priority="10526">
      <colorScale>
        <cfvo type="min"/>
        <cfvo type="max"/>
        <color rgb="FF63BE7B"/>
        <color rgb="FFFCFCFF"/>
      </colorScale>
    </cfRule>
  </conditionalFormatting>
  <conditionalFormatting sqref="UDF16">
    <cfRule type="colorScale" priority="12573">
      <colorScale>
        <cfvo type="min"/>
        <cfvo type="max"/>
        <color rgb="FFFF7128"/>
        <color rgb="FFFFEF9C"/>
      </colorScale>
    </cfRule>
    <cfRule type="colorScale" priority="146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DH16">
    <cfRule type="cellIs" dxfId="3" priority="285" operator="equal">
      <formula>"暂停"</formula>
    </cfRule>
    <cfRule type="cellIs" dxfId="2" priority="2333" operator="equal">
      <formula>"上调"</formula>
    </cfRule>
    <cfRule type="cellIs" dxfId="1" priority="4381" operator="equal">
      <formula>"下调"</formula>
    </cfRule>
    <cfRule type="cellIs" dxfId="0" priority="6429" operator="equal">
      <formula>"不变"</formula>
    </cfRule>
    <cfRule type="iconSet" priority="8477">
      <iconSet iconSet="3Arrows">
        <cfvo type="percent" val="0"/>
        <cfvo type="percent" val="33"/>
        <cfvo type="percent" val="67"/>
      </iconSet>
    </cfRule>
  </conditionalFormatting>
  <conditionalFormatting sqref="UDL16">
    <cfRule type="colorScale" priority="10525">
      <colorScale>
        <cfvo type="min"/>
        <cfvo type="max"/>
        <color rgb="FF63BE7B"/>
        <color rgb="FFFCFCFF"/>
      </colorScale>
    </cfRule>
  </conditionalFormatting>
  <conditionalFormatting sqref="UDN16">
    <cfRule type="colorScale" priority="12572">
      <colorScale>
        <cfvo type="min"/>
        <cfvo type="max"/>
        <color rgb="FFFF7128"/>
        <color rgb="FFFFEF9C"/>
      </colorScale>
    </cfRule>
    <cfRule type="colorScale" priority="146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DP16">
    <cfRule type="cellIs" dxfId="3" priority="284" operator="equal">
      <formula>"暂停"</formula>
    </cfRule>
    <cfRule type="cellIs" dxfId="2" priority="2332" operator="equal">
      <formula>"上调"</formula>
    </cfRule>
    <cfRule type="cellIs" dxfId="1" priority="4380" operator="equal">
      <formula>"下调"</formula>
    </cfRule>
    <cfRule type="cellIs" dxfId="0" priority="6428" operator="equal">
      <formula>"不变"</formula>
    </cfRule>
    <cfRule type="iconSet" priority="8476">
      <iconSet iconSet="3Arrows">
        <cfvo type="percent" val="0"/>
        <cfvo type="percent" val="33"/>
        <cfvo type="percent" val="67"/>
      </iconSet>
    </cfRule>
  </conditionalFormatting>
  <conditionalFormatting sqref="UDT16">
    <cfRule type="colorScale" priority="10524">
      <colorScale>
        <cfvo type="min"/>
        <cfvo type="max"/>
        <color rgb="FF63BE7B"/>
        <color rgb="FFFCFCFF"/>
      </colorScale>
    </cfRule>
  </conditionalFormatting>
  <conditionalFormatting sqref="UDV16">
    <cfRule type="colorScale" priority="12571">
      <colorScale>
        <cfvo type="min"/>
        <cfvo type="max"/>
        <color rgb="FFFF7128"/>
        <color rgb="FFFFEF9C"/>
      </colorScale>
    </cfRule>
    <cfRule type="colorScale" priority="146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DX16">
    <cfRule type="cellIs" dxfId="3" priority="283" operator="equal">
      <formula>"暂停"</formula>
    </cfRule>
    <cfRule type="cellIs" dxfId="2" priority="2331" operator="equal">
      <formula>"上调"</formula>
    </cfRule>
    <cfRule type="cellIs" dxfId="1" priority="4379" operator="equal">
      <formula>"下调"</formula>
    </cfRule>
    <cfRule type="cellIs" dxfId="0" priority="6427" operator="equal">
      <formula>"不变"</formula>
    </cfRule>
    <cfRule type="iconSet" priority="8475">
      <iconSet iconSet="3Arrows">
        <cfvo type="percent" val="0"/>
        <cfvo type="percent" val="33"/>
        <cfvo type="percent" val="67"/>
      </iconSet>
    </cfRule>
  </conditionalFormatting>
  <conditionalFormatting sqref="UEB16">
    <cfRule type="colorScale" priority="10523">
      <colorScale>
        <cfvo type="min"/>
        <cfvo type="max"/>
        <color rgb="FF63BE7B"/>
        <color rgb="FFFCFCFF"/>
      </colorScale>
    </cfRule>
  </conditionalFormatting>
  <conditionalFormatting sqref="UED16">
    <cfRule type="colorScale" priority="12570">
      <colorScale>
        <cfvo type="min"/>
        <cfvo type="max"/>
        <color rgb="FFFF7128"/>
        <color rgb="FFFFEF9C"/>
      </colorScale>
    </cfRule>
    <cfRule type="colorScale" priority="146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EF16">
    <cfRule type="cellIs" dxfId="3" priority="282" operator="equal">
      <formula>"暂停"</formula>
    </cfRule>
    <cfRule type="cellIs" dxfId="2" priority="2330" operator="equal">
      <formula>"上调"</formula>
    </cfRule>
    <cfRule type="cellIs" dxfId="1" priority="4378" operator="equal">
      <formula>"下调"</formula>
    </cfRule>
    <cfRule type="cellIs" dxfId="0" priority="6426" operator="equal">
      <formula>"不变"</formula>
    </cfRule>
    <cfRule type="iconSet" priority="8474">
      <iconSet iconSet="3Arrows">
        <cfvo type="percent" val="0"/>
        <cfvo type="percent" val="33"/>
        <cfvo type="percent" val="67"/>
      </iconSet>
    </cfRule>
  </conditionalFormatting>
  <conditionalFormatting sqref="UEJ16">
    <cfRule type="colorScale" priority="10522">
      <colorScale>
        <cfvo type="min"/>
        <cfvo type="max"/>
        <color rgb="FF63BE7B"/>
        <color rgb="FFFCFCFF"/>
      </colorScale>
    </cfRule>
  </conditionalFormatting>
  <conditionalFormatting sqref="UEL16">
    <cfRule type="colorScale" priority="12569">
      <colorScale>
        <cfvo type="min"/>
        <cfvo type="max"/>
        <color rgb="FFFF7128"/>
        <color rgb="FFFFEF9C"/>
      </colorScale>
    </cfRule>
    <cfRule type="colorScale" priority="146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EN16">
    <cfRule type="cellIs" dxfId="3" priority="281" operator="equal">
      <formula>"暂停"</formula>
    </cfRule>
    <cfRule type="cellIs" dxfId="2" priority="2329" operator="equal">
      <formula>"上调"</formula>
    </cfRule>
    <cfRule type="cellIs" dxfId="1" priority="4377" operator="equal">
      <formula>"下调"</formula>
    </cfRule>
    <cfRule type="cellIs" dxfId="0" priority="6425" operator="equal">
      <formula>"不变"</formula>
    </cfRule>
    <cfRule type="iconSet" priority="8473">
      <iconSet iconSet="3Arrows">
        <cfvo type="percent" val="0"/>
        <cfvo type="percent" val="33"/>
        <cfvo type="percent" val="67"/>
      </iconSet>
    </cfRule>
  </conditionalFormatting>
  <conditionalFormatting sqref="UER16">
    <cfRule type="colorScale" priority="10521">
      <colorScale>
        <cfvo type="min"/>
        <cfvo type="max"/>
        <color rgb="FF63BE7B"/>
        <color rgb="FFFCFCFF"/>
      </colorScale>
    </cfRule>
  </conditionalFormatting>
  <conditionalFormatting sqref="UET16">
    <cfRule type="colorScale" priority="12568">
      <colorScale>
        <cfvo type="min"/>
        <cfvo type="max"/>
        <color rgb="FFFF7128"/>
        <color rgb="FFFFEF9C"/>
      </colorScale>
    </cfRule>
    <cfRule type="colorScale" priority="146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EV16">
    <cfRule type="cellIs" dxfId="3" priority="280" operator="equal">
      <formula>"暂停"</formula>
    </cfRule>
    <cfRule type="cellIs" dxfId="2" priority="2328" operator="equal">
      <formula>"上调"</formula>
    </cfRule>
    <cfRule type="cellIs" dxfId="1" priority="4376" operator="equal">
      <formula>"下调"</formula>
    </cfRule>
    <cfRule type="cellIs" dxfId="0" priority="6424" operator="equal">
      <formula>"不变"</formula>
    </cfRule>
    <cfRule type="iconSet" priority="8472">
      <iconSet iconSet="3Arrows">
        <cfvo type="percent" val="0"/>
        <cfvo type="percent" val="33"/>
        <cfvo type="percent" val="67"/>
      </iconSet>
    </cfRule>
  </conditionalFormatting>
  <conditionalFormatting sqref="UEZ16">
    <cfRule type="colorScale" priority="10520">
      <colorScale>
        <cfvo type="min"/>
        <cfvo type="max"/>
        <color rgb="FF63BE7B"/>
        <color rgb="FFFCFCFF"/>
      </colorScale>
    </cfRule>
  </conditionalFormatting>
  <conditionalFormatting sqref="UFB16">
    <cfRule type="colorScale" priority="12567">
      <colorScale>
        <cfvo type="min"/>
        <cfvo type="max"/>
        <color rgb="FFFF7128"/>
        <color rgb="FFFFEF9C"/>
      </colorScale>
    </cfRule>
    <cfRule type="colorScale" priority="146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FD16">
    <cfRule type="cellIs" dxfId="3" priority="279" operator="equal">
      <formula>"暂停"</formula>
    </cfRule>
    <cfRule type="cellIs" dxfId="2" priority="2327" operator="equal">
      <formula>"上调"</formula>
    </cfRule>
    <cfRule type="cellIs" dxfId="1" priority="4375" operator="equal">
      <formula>"下调"</formula>
    </cfRule>
    <cfRule type="cellIs" dxfId="0" priority="6423" operator="equal">
      <formula>"不变"</formula>
    </cfRule>
    <cfRule type="iconSet" priority="8471">
      <iconSet iconSet="3Arrows">
        <cfvo type="percent" val="0"/>
        <cfvo type="percent" val="33"/>
        <cfvo type="percent" val="67"/>
      </iconSet>
    </cfRule>
  </conditionalFormatting>
  <conditionalFormatting sqref="UFH16">
    <cfRule type="colorScale" priority="10519">
      <colorScale>
        <cfvo type="min"/>
        <cfvo type="max"/>
        <color rgb="FF63BE7B"/>
        <color rgb="FFFCFCFF"/>
      </colorScale>
    </cfRule>
  </conditionalFormatting>
  <conditionalFormatting sqref="UFJ16">
    <cfRule type="colorScale" priority="12566">
      <colorScale>
        <cfvo type="min"/>
        <cfvo type="max"/>
        <color rgb="FFFF7128"/>
        <color rgb="FFFFEF9C"/>
      </colorScale>
    </cfRule>
    <cfRule type="colorScale" priority="146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FL16">
    <cfRule type="cellIs" dxfId="3" priority="278" operator="equal">
      <formula>"暂停"</formula>
    </cfRule>
    <cfRule type="cellIs" dxfId="2" priority="2326" operator="equal">
      <formula>"上调"</formula>
    </cfRule>
    <cfRule type="cellIs" dxfId="1" priority="4374" operator="equal">
      <formula>"下调"</formula>
    </cfRule>
    <cfRule type="cellIs" dxfId="0" priority="6422" operator="equal">
      <formula>"不变"</formula>
    </cfRule>
    <cfRule type="iconSet" priority="8470">
      <iconSet iconSet="3Arrows">
        <cfvo type="percent" val="0"/>
        <cfvo type="percent" val="33"/>
        <cfvo type="percent" val="67"/>
      </iconSet>
    </cfRule>
  </conditionalFormatting>
  <conditionalFormatting sqref="UFP16">
    <cfRule type="colorScale" priority="10518">
      <colorScale>
        <cfvo type="min"/>
        <cfvo type="max"/>
        <color rgb="FF63BE7B"/>
        <color rgb="FFFCFCFF"/>
      </colorScale>
    </cfRule>
  </conditionalFormatting>
  <conditionalFormatting sqref="UFR16">
    <cfRule type="colorScale" priority="12565">
      <colorScale>
        <cfvo type="min"/>
        <cfvo type="max"/>
        <color rgb="FFFF7128"/>
        <color rgb="FFFFEF9C"/>
      </colorScale>
    </cfRule>
    <cfRule type="colorScale" priority="146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FT16">
    <cfRule type="cellIs" dxfId="3" priority="277" operator="equal">
      <formula>"暂停"</formula>
    </cfRule>
    <cfRule type="cellIs" dxfId="2" priority="2325" operator="equal">
      <formula>"上调"</formula>
    </cfRule>
    <cfRule type="cellIs" dxfId="1" priority="4373" operator="equal">
      <formula>"下调"</formula>
    </cfRule>
    <cfRule type="cellIs" dxfId="0" priority="6421" operator="equal">
      <formula>"不变"</formula>
    </cfRule>
    <cfRule type="iconSet" priority="8469">
      <iconSet iconSet="3Arrows">
        <cfvo type="percent" val="0"/>
        <cfvo type="percent" val="33"/>
        <cfvo type="percent" val="67"/>
      </iconSet>
    </cfRule>
  </conditionalFormatting>
  <conditionalFormatting sqref="UFX16">
    <cfRule type="colorScale" priority="10517">
      <colorScale>
        <cfvo type="min"/>
        <cfvo type="max"/>
        <color rgb="FF63BE7B"/>
        <color rgb="FFFCFCFF"/>
      </colorScale>
    </cfRule>
  </conditionalFormatting>
  <conditionalFormatting sqref="UFZ16">
    <cfRule type="colorScale" priority="12564">
      <colorScale>
        <cfvo type="min"/>
        <cfvo type="max"/>
        <color rgb="FFFF7128"/>
        <color rgb="FFFFEF9C"/>
      </colorScale>
    </cfRule>
    <cfRule type="colorScale" priority="146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GB16">
    <cfRule type="cellIs" dxfId="3" priority="276" operator="equal">
      <formula>"暂停"</formula>
    </cfRule>
    <cfRule type="cellIs" dxfId="2" priority="2324" operator="equal">
      <formula>"上调"</formula>
    </cfRule>
    <cfRule type="cellIs" dxfId="1" priority="4372" operator="equal">
      <formula>"下调"</formula>
    </cfRule>
    <cfRule type="cellIs" dxfId="0" priority="6420" operator="equal">
      <formula>"不变"</formula>
    </cfRule>
    <cfRule type="iconSet" priority="8468">
      <iconSet iconSet="3Arrows">
        <cfvo type="percent" val="0"/>
        <cfvo type="percent" val="33"/>
        <cfvo type="percent" val="67"/>
      </iconSet>
    </cfRule>
  </conditionalFormatting>
  <conditionalFormatting sqref="UGF16">
    <cfRule type="colorScale" priority="10516">
      <colorScale>
        <cfvo type="min"/>
        <cfvo type="max"/>
        <color rgb="FF63BE7B"/>
        <color rgb="FFFCFCFF"/>
      </colorScale>
    </cfRule>
  </conditionalFormatting>
  <conditionalFormatting sqref="UGH16">
    <cfRule type="colorScale" priority="12563">
      <colorScale>
        <cfvo type="min"/>
        <cfvo type="max"/>
        <color rgb="FFFF7128"/>
        <color rgb="FFFFEF9C"/>
      </colorScale>
    </cfRule>
    <cfRule type="colorScale" priority="146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GJ16">
    <cfRule type="cellIs" dxfId="3" priority="275" operator="equal">
      <formula>"暂停"</formula>
    </cfRule>
    <cfRule type="cellIs" dxfId="2" priority="2323" operator="equal">
      <formula>"上调"</formula>
    </cfRule>
    <cfRule type="cellIs" dxfId="1" priority="4371" operator="equal">
      <formula>"下调"</formula>
    </cfRule>
    <cfRule type="cellIs" dxfId="0" priority="6419" operator="equal">
      <formula>"不变"</formula>
    </cfRule>
    <cfRule type="iconSet" priority="8467">
      <iconSet iconSet="3Arrows">
        <cfvo type="percent" val="0"/>
        <cfvo type="percent" val="33"/>
        <cfvo type="percent" val="67"/>
      </iconSet>
    </cfRule>
  </conditionalFormatting>
  <conditionalFormatting sqref="UGN16">
    <cfRule type="colorScale" priority="10515">
      <colorScale>
        <cfvo type="min"/>
        <cfvo type="max"/>
        <color rgb="FF63BE7B"/>
        <color rgb="FFFCFCFF"/>
      </colorScale>
    </cfRule>
  </conditionalFormatting>
  <conditionalFormatting sqref="UGP16">
    <cfRule type="colorScale" priority="12562">
      <colorScale>
        <cfvo type="min"/>
        <cfvo type="max"/>
        <color rgb="FFFF7128"/>
        <color rgb="FFFFEF9C"/>
      </colorScale>
    </cfRule>
    <cfRule type="colorScale" priority="146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GR16">
    <cfRule type="cellIs" dxfId="3" priority="274" operator="equal">
      <formula>"暂停"</formula>
    </cfRule>
    <cfRule type="cellIs" dxfId="2" priority="2322" operator="equal">
      <formula>"上调"</formula>
    </cfRule>
    <cfRule type="cellIs" dxfId="1" priority="4370" operator="equal">
      <formula>"下调"</formula>
    </cfRule>
    <cfRule type="cellIs" dxfId="0" priority="6418" operator="equal">
      <formula>"不变"</formula>
    </cfRule>
    <cfRule type="iconSet" priority="8466">
      <iconSet iconSet="3Arrows">
        <cfvo type="percent" val="0"/>
        <cfvo type="percent" val="33"/>
        <cfvo type="percent" val="67"/>
      </iconSet>
    </cfRule>
  </conditionalFormatting>
  <conditionalFormatting sqref="UGV16">
    <cfRule type="colorScale" priority="10514">
      <colorScale>
        <cfvo type="min"/>
        <cfvo type="max"/>
        <color rgb="FF63BE7B"/>
        <color rgb="FFFCFCFF"/>
      </colorScale>
    </cfRule>
  </conditionalFormatting>
  <conditionalFormatting sqref="UGX16">
    <cfRule type="colorScale" priority="12561">
      <colorScale>
        <cfvo type="min"/>
        <cfvo type="max"/>
        <color rgb="FFFF7128"/>
        <color rgb="FFFFEF9C"/>
      </colorScale>
    </cfRule>
    <cfRule type="colorScale" priority="146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GZ16">
    <cfRule type="cellIs" dxfId="3" priority="273" operator="equal">
      <formula>"暂停"</formula>
    </cfRule>
    <cfRule type="cellIs" dxfId="2" priority="2321" operator="equal">
      <formula>"上调"</formula>
    </cfRule>
    <cfRule type="cellIs" dxfId="1" priority="4369" operator="equal">
      <formula>"下调"</formula>
    </cfRule>
    <cfRule type="cellIs" dxfId="0" priority="6417" operator="equal">
      <formula>"不变"</formula>
    </cfRule>
    <cfRule type="iconSet" priority="8465">
      <iconSet iconSet="3Arrows">
        <cfvo type="percent" val="0"/>
        <cfvo type="percent" val="33"/>
        <cfvo type="percent" val="67"/>
      </iconSet>
    </cfRule>
  </conditionalFormatting>
  <conditionalFormatting sqref="UHD16">
    <cfRule type="colorScale" priority="10513">
      <colorScale>
        <cfvo type="min"/>
        <cfvo type="max"/>
        <color rgb="FF63BE7B"/>
        <color rgb="FFFCFCFF"/>
      </colorScale>
    </cfRule>
  </conditionalFormatting>
  <conditionalFormatting sqref="UHF16">
    <cfRule type="colorScale" priority="12560">
      <colorScale>
        <cfvo type="min"/>
        <cfvo type="max"/>
        <color rgb="FFFF7128"/>
        <color rgb="FFFFEF9C"/>
      </colorScale>
    </cfRule>
    <cfRule type="colorScale" priority="146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HH16">
    <cfRule type="cellIs" dxfId="3" priority="272" operator="equal">
      <formula>"暂停"</formula>
    </cfRule>
    <cfRule type="cellIs" dxfId="2" priority="2320" operator="equal">
      <formula>"上调"</formula>
    </cfRule>
    <cfRule type="cellIs" dxfId="1" priority="4368" operator="equal">
      <formula>"下调"</formula>
    </cfRule>
    <cfRule type="cellIs" dxfId="0" priority="6416" operator="equal">
      <formula>"不变"</formula>
    </cfRule>
    <cfRule type="iconSet" priority="8464">
      <iconSet iconSet="3Arrows">
        <cfvo type="percent" val="0"/>
        <cfvo type="percent" val="33"/>
        <cfvo type="percent" val="67"/>
      </iconSet>
    </cfRule>
  </conditionalFormatting>
  <conditionalFormatting sqref="UHL16">
    <cfRule type="colorScale" priority="10512">
      <colorScale>
        <cfvo type="min"/>
        <cfvo type="max"/>
        <color rgb="FF63BE7B"/>
        <color rgb="FFFCFCFF"/>
      </colorScale>
    </cfRule>
  </conditionalFormatting>
  <conditionalFormatting sqref="UHN16">
    <cfRule type="colorScale" priority="12559">
      <colorScale>
        <cfvo type="min"/>
        <cfvo type="max"/>
        <color rgb="FFFF7128"/>
        <color rgb="FFFFEF9C"/>
      </colorScale>
    </cfRule>
    <cfRule type="colorScale" priority="146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HP16">
    <cfRule type="cellIs" dxfId="3" priority="271" operator="equal">
      <formula>"暂停"</formula>
    </cfRule>
    <cfRule type="cellIs" dxfId="2" priority="2319" operator="equal">
      <formula>"上调"</formula>
    </cfRule>
    <cfRule type="cellIs" dxfId="1" priority="4367" operator="equal">
      <formula>"下调"</formula>
    </cfRule>
    <cfRule type="cellIs" dxfId="0" priority="6415" operator="equal">
      <formula>"不变"</formula>
    </cfRule>
    <cfRule type="iconSet" priority="8463">
      <iconSet iconSet="3Arrows">
        <cfvo type="percent" val="0"/>
        <cfvo type="percent" val="33"/>
        <cfvo type="percent" val="67"/>
      </iconSet>
    </cfRule>
  </conditionalFormatting>
  <conditionalFormatting sqref="UHT16">
    <cfRule type="colorScale" priority="10511">
      <colorScale>
        <cfvo type="min"/>
        <cfvo type="max"/>
        <color rgb="FF63BE7B"/>
        <color rgb="FFFCFCFF"/>
      </colorScale>
    </cfRule>
  </conditionalFormatting>
  <conditionalFormatting sqref="UHV16">
    <cfRule type="colorScale" priority="12558">
      <colorScale>
        <cfvo type="min"/>
        <cfvo type="max"/>
        <color rgb="FFFF7128"/>
        <color rgb="FFFFEF9C"/>
      </colorScale>
    </cfRule>
    <cfRule type="colorScale" priority="146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HX16">
    <cfRule type="cellIs" dxfId="3" priority="270" operator="equal">
      <formula>"暂停"</formula>
    </cfRule>
    <cfRule type="cellIs" dxfId="2" priority="2318" operator="equal">
      <formula>"上调"</formula>
    </cfRule>
    <cfRule type="cellIs" dxfId="1" priority="4366" operator="equal">
      <formula>"下调"</formula>
    </cfRule>
    <cfRule type="cellIs" dxfId="0" priority="6414" operator="equal">
      <formula>"不变"</formula>
    </cfRule>
    <cfRule type="iconSet" priority="8462">
      <iconSet iconSet="3Arrows">
        <cfvo type="percent" val="0"/>
        <cfvo type="percent" val="33"/>
        <cfvo type="percent" val="67"/>
      </iconSet>
    </cfRule>
  </conditionalFormatting>
  <conditionalFormatting sqref="UIB16">
    <cfRule type="colorScale" priority="10510">
      <colorScale>
        <cfvo type="min"/>
        <cfvo type="max"/>
        <color rgb="FF63BE7B"/>
        <color rgb="FFFCFCFF"/>
      </colorScale>
    </cfRule>
  </conditionalFormatting>
  <conditionalFormatting sqref="UID16">
    <cfRule type="colorScale" priority="12557">
      <colorScale>
        <cfvo type="min"/>
        <cfvo type="max"/>
        <color rgb="FFFF7128"/>
        <color rgb="FFFFEF9C"/>
      </colorScale>
    </cfRule>
    <cfRule type="colorScale" priority="146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IF16">
    <cfRule type="cellIs" dxfId="3" priority="269" operator="equal">
      <formula>"暂停"</formula>
    </cfRule>
    <cfRule type="cellIs" dxfId="2" priority="2317" operator="equal">
      <formula>"上调"</formula>
    </cfRule>
    <cfRule type="cellIs" dxfId="1" priority="4365" operator="equal">
      <formula>"下调"</formula>
    </cfRule>
    <cfRule type="cellIs" dxfId="0" priority="6413" operator="equal">
      <formula>"不变"</formula>
    </cfRule>
    <cfRule type="iconSet" priority="8461">
      <iconSet iconSet="3Arrows">
        <cfvo type="percent" val="0"/>
        <cfvo type="percent" val="33"/>
        <cfvo type="percent" val="67"/>
      </iconSet>
    </cfRule>
  </conditionalFormatting>
  <conditionalFormatting sqref="UIJ16">
    <cfRule type="colorScale" priority="10509">
      <colorScale>
        <cfvo type="min"/>
        <cfvo type="max"/>
        <color rgb="FF63BE7B"/>
        <color rgb="FFFCFCFF"/>
      </colorScale>
    </cfRule>
  </conditionalFormatting>
  <conditionalFormatting sqref="UIL16">
    <cfRule type="colorScale" priority="12556">
      <colorScale>
        <cfvo type="min"/>
        <cfvo type="max"/>
        <color rgb="FFFF7128"/>
        <color rgb="FFFFEF9C"/>
      </colorScale>
    </cfRule>
    <cfRule type="colorScale" priority="146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IN16">
    <cfRule type="cellIs" dxfId="3" priority="268" operator="equal">
      <formula>"暂停"</formula>
    </cfRule>
    <cfRule type="cellIs" dxfId="2" priority="2316" operator="equal">
      <formula>"上调"</formula>
    </cfRule>
    <cfRule type="cellIs" dxfId="1" priority="4364" operator="equal">
      <formula>"下调"</formula>
    </cfRule>
    <cfRule type="cellIs" dxfId="0" priority="6412" operator="equal">
      <formula>"不变"</formula>
    </cfRule>
    <cfRule type="iconSet" priority="8460">
      <iconSet iconSet="3Arrows">
        <cfvo type="percent" val="0"/>
        <cfvo type="percent" val="33"/>
        <cfvo type="percent" val="67"/>
      </iconSet>
    </cfRule>
  </conditionalFormatting>
  <conditionalFormatting sqref="UIR16">
    <cfRule type="colorScale" priority="10508">
      <colorScale>
        <cfvo type="min"/>
        <cfvo type="max"/>
        <color rgb="FF63BE7B"/>
        <color rgb="FFFCFCFF"/>
      </colorScale>
    </cfRule>
  </conditionalFormatting>
  <conditionalFormatting sqref="UIT16">
    <cfRule type="colorScale" priority="12555">
      <colorScale>
        <cfvo type="min"/>
        <cfvo type="max"/>
        <color rgb="FFFF7128"/>
        <color rgb="FFFFEF9C"/>
      </colorScale>
    </cfRule>
    <cfRule type="colorScale" priority="146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IV16">
    <cfRule type="cellIs" dxfId="3" priority="267" operator="equal">
      <formula>"暂停"</formula>
    </cfRule>
    <cfRule type="cellIs" dxfId="2" priority="2315" operator="equal">
      <formula>"上调"</formula>
    </cfRule>
    <cfRule type="cellIs" dxfId="1" priority="4363" operator="equal">
      <formula>"下调"</formula>
    </cfRule>
    <cfRule type="cellIs" dxfId="0" priority="6411" operator="equal">
      <formula>"不变"</formula>
    </cfRule>
    <cfRule type="iconSet" priority="8459">
      <iconSet iconSet="3Arrows">
        <cfvo type="percent" val="0"/>
        <cfvo type="percent" val="33"/>
        <cfvo type="percent" val="67"/>
      </iconSet>
    </cfRule>
  </conditionalFormatting>
  <conditionalFormatting sqref="UIZ16">
    <cfRule type="colorScale" priority="10507">
      <colorScale>
        <cfvo type="min"/>
        <cfvo type="max"/>
        <color rgb="FF63BE7B"/>
        <color rgb="FFFCFCFF"/>
      </colorScale>
    </cfRule>
  </conditionalFormatting>
  <conditionalFormatting sqref="UJB16">
    <cfRule type="colorScale" priority="12554">
      <colorScale>
        <cfvo type="min"/>
        <cfvo type="max"/>
        <color rgb="FFFF7128"/>
        <color rgb="FFFFEF9C"/>
      </colorScale>
    </cfRule>
    <cfRule type="colorScale" priority="146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JD16">
    <cfRule type="cellIs" dxfId="3" priority="266" operator="equal">
      <formula>"暂停"</formula>
    </cfRule>
    <cfRule type="cellIs" dxfId="2" priority="2314" operator="equal">
      <formula>"上调"</formula>
    </cfRule>
    <cfRule type="cellIs" dxfId="1" priority="4362" operator="equal">
      <formula>"下调"</formula>
    </cfRule>
    <cfRule type="cellIs" dxfId="0" priority="6410" operator="equal">
      <formula>"不变"</formula>
    </cfRule>
    <cfRule type="iconSet" priority="8458">
      <iconSet iconSet="3Arrows">
        <cfvo type="percent" val="0"/>
        <cfvo type="percent" val="33"/>
        <cfvo type="percent" val="67"/>
      </iconSet>
    </cfRule>
  </conditionalFormatting>
  <conditionalFormatting sqref="UJH16">
    <cfRule type="colorScale" priority="10506">
      <colorScale>
        <cfvo type="min"/>
        <cfvo type="max"/>
        <color rgb="FF63BE7B"/>
        <color rgb="FFFCFCFF"/>
      </colorScale>
    </cfRule>
  </conditionalFormatting>
  <conditionalFormatting sqref="UJJ16">
    <cfRule type="colorScale" priority="12553">
      <colorScale>
        <cfvo type="min"/>
        <cfvo type="max"/>
        <color rgb="FFFF7128"/>
        <color rgb="FFFFEF9C"/>
      </colorScale>
    </cfRule>
    <cfRule type="colorScale" priority="146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JL16">
    <cfRule type="cellIs" dxfId="3" priority="265" operator="equal">
      <formula>"暂停"</formula>
    </cfRule>
    <cfRule type="cellIs" dxfId="2" priority="2313" operator="equal">
      <formula>"上调"</formula>
    </cfRule>
    <cfRule type="cellIs" dxfId="1" priority="4361" operator="equal">
      <formula>"下调"</formula>
    </cfRule>
    <cfRule type="cellIs" dxfId="0" priority="6409" operator="equal">
      <formula>"不变"</formula>
    </cfRule>
    <cfRule type="iconSet" priority="8457">
      <iconSet iconSet="3Arrows">
        <cfvo type="percent" val="0"/>
        <cfvo type="percent" val="33"/>
        <cfvo type="percent" val="67"/>
      </iconSet>
    </cfRule>
  </conditionalFormatting>
  <conditionalFormatting sqref="UJP16">
    <cfRule type="colorScale" priority="10505">
      <colorScale>
        <cfvo type="min"/>
        <cfvo type="max"/>
        <color rgb="FF63BE7B"/>
        <color rgb="FFFCFCFF"/>
      </colorScale>
    </cfRule>
  </conditionalFormatting>
  <conditionalFormatting sqref="UJR16">
    <cfRule type="colorScale" priority="12552">
      <colorScale>
        <cfvo type="min"/>
        <cfvo type="max"/>
        <color rgb="FFFF7128"/>
        <color rgb="FFFFEF9C"/>
      </colorScale>
    </cfRule>
    <cfRule type="colorScale" priority="146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JT16">
    <cfRule type="cellIs" dxfId="3" priority="264" operator="equal">
      <formula>"暂停"</formula>
    </cfRule>
    <cfRule type="cellIs" dxfId="2" priority="2312" operator="equal">
      <formula>"上调"</formula>
    </cfRule>
    <cfRule type="cellIs" dxfId="1" priority="4360" operator="equal">
      <formula>"下调"</formula>
    </cfRule>
    <cfRule type="cellIs" dxfId="0" priority="6408" operator="equal">
      <formula>"不变"</formula>
    </cfRule>
    <cfRule type="iconSet" priority="8456">
      <iconSet iconSet="3Arrows">
        <cfvo type="percent" val="0"/>
        <cfvo type="percent" val="33"/>
        <cfvo type="percent" val="67"/>
      </iconSet>
    </cfRule>
  </conditionalFormatting>
  <conditionalFormatting sqref="UJX16">
    <cfRule type="colorScale" priority="10504">
      <colorScale>
        <cfvo type="min"/>
        <cfvo type="max"/>
        <color rgb="FF63BE7B"/>
        <color rgb="FFFCFCFF"/>
      </colorScale>
    </cfRule>
  </conditionalFormatting>
  <conditionalFormatting sqref="UJZ16">
    <cfRule type="colorScale" priority="12551">
      <colorScale>
        <cfvo type="min"/>
        <cfvo type="max"/>
        <color rgb="FFFF7128"/>
        <color rgb="FFFFEF9C"/>
      </colorScale>
    </cfRule>
    <cfRule type="colorScale" priority="145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KB16">
    <cfRule type="cellIs" dxfId="3" priority="263" operator="equal">
      <formula>"暂停"</formula>
    </cfRule>
    <cfRule type="cellIs" dxfId="2" priority="2311" operator="equal">
      <formula>"上调"</formula>
    </cfRule>
    <cfRule type="cellIs" dxfId="1" priority="4359" operator="equal">
      <formula>"下调"</formula>
    </cfRule>
    <cfRule type="cellIs" dxfId="0" priority="6407" operator="equal">
      <formula>"不变"</formula>
    </cfRule>
    <cfRule type="iconSet" priority="8455">
      <iconSet iconSet="3Arrows">
        <cfvo type="percent" val="0"/>
        <cfvo type="percent" val="33"/>
        <cfvo type="percent" val="67"/>
      </iconSet>
    </cfRule>
  </conditionalFormatting>
  <conditionalFormatting sqref="UKF16">
    <cfRule type="colorScale" priority="10503">
      <colorScale>
        <cfvo type="min"/>
        <cfvo type="max"/>
        <color rgb="FF63BE7B"/>
        <color rgb="FFFCFCFF"/>
      </colorScale>
    </cfRule>
  </conditionalFormatting>
  <conditionalFormatting sqref="UKH16">
    <cfRule type="colorScale" priority="12550">
      <colorScale>
        <cfvo type="min"/>
        <cfvo type="max"/>
        <color rgb="FFFF7128"/>
        <color rgb="FFFFEF9C"/>
      </colorScale>
    </cfRule>
    <cfRule type="colorScale" priority="145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KJ16">
    <cfRule type="cellIs" dxfId="3" priority="262" operator="equal">
      <formula>"暂停"</formula>
    </cfRule>
    <cfRule type="cellIs" dxfId="2" priority="2310" operator="equal">
      <formula>"上调"</formula>
    </cfRule>
    <cfRule type="cellIs" dxfId="1" priority="4358" operator="equal">
      <formula>"下调"</formula>
    </cfRule>
    <cfRule type="cellIs" dxfId="0" priority="6406" operator="equal">
      <formula>"不变"</formula>
    </cfRule>
    <cfRule type="iconSet" priority="8454">
      <iconSet iconSet="3Arrows">
        <cfvo type="percent" val="0"/>
        <cfvo type="percent" val="33"/>
        <cfvo type="percent" val="67"/>
      </iconSet>
    </cfRule>
  </conditionalFormatting>
  <conditionalFormatting sqref="UKN16">
    <cfRule type="colorScale" priority="10502">
      <colorScale>
        <cfvo type="min"/>
        <cfvo type="max"/>
        <color rgb="FF63BE7B"/>
        <color rgb="FFFCFCFF"/>
      </colorScale>
    </cfRule>
  </conditionalFormatting>
  <conditionalFormatting sqref="UKP16">
    <cfRule type="colorScale" priority="12549">
      <colorScale>
        <cfvo type="min"/>
        <cfvo type="max"/>
        <color rgb="FFFF7128"/>
        <color rgb="FFFFEF9C"/>
      </colorScale>
    </cfRule>
    <cfRule type="colorScale" priority="145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KR16">
    <cfRule type="cellIs" dxfId="3" priority="261" operator="equal">
      <formula>"暂停"</formula>
    </cfRule>
    <cfRule type="cellIs" dxfId="2" priority="2309" operator="equal">
      <formula>"上调"</formula>
    </cfRule>
    <cfRule type="cellIs" dxfId="1" priority="4357" operator="equal">
      <formula>"下调"</formula>
    </cfRule>
    <cfRule type="cellIs" dxfId="0" priority="6405" operator="equal">
      <formula>"不变"</formula>
    </cfRule>
    <cfRule type="iconSet" priority="8453">
      <iconSet iconSet="3Arrows">
        <cfvo type="percent" val="0"/>
        <cfvo type="percent" val="33"/>
        <cfvo type="percent" val="67"/>
      </iconSet>
    </cfRule>
  </conditionalFormatting>
  <conditionalFormatting sqref="UKV16">
    <cfRule type="colorScale" priority="10501">
      <colorScale>
        <cfvo type="min"/>
        <cfvo type="max"/>
        <color rgb="FF63BE7B"/>
        <color rgb="FFFCFCFF"/>
      </colorScale>
    </cfRule>
  </conditionalFormatting>
  <conditionalFormatting sqref="UKX16">
    <cfRule type="colorScale" priority="12548">
      <colorScale>
        <cfvo type="min"/>
        <cfvo type="max"/>
        <color rgb="FFFF7128"/>
        <color rgb="FFFFEF9C"/>
      </colorScale>
    </cfRule>
    <cfRule type="colorScale" priority="145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KZ16">
    <cfRule type="cellIs" dxfId="3" priority="260" operator="equal">
      <formula>"暂停"</formula>
    </cfRule>
    <cfRule type="cellIs" dxfId="2" priority="2308" operator="equal">
      <formula>"上调"</formula>
    </cfRule>
    <cfRule type="cellIs" dxfId="1" priority="4356" operator="equal">
      <formula>"下调"</formula>
    </cfRule>
    <cfRule type="cellIs" dxfId="0" priority="6404" operator="equal">
      <formula>"不变"</formula>
    </cfRule>
    <cfRule type="iconSet" priority="8452">
      <iconSet iconSet="3Arrows">
        <cfvo type="percent" val="0"/>
        <cfvo type="percent" val="33"/>
        <cfvo type="percent" val="67"/>
      </iconSet>
    </cfRule>
  </conditionalFormatting>
  <conditionalFormatting sqref="ULD16">
    <cfRule type="colorScale" priority="10500">
      <colorScale>
        <cfvo type="min"/>
        <cfvo type="max"/>
        <color rgb="FF63BE7B"/>
        <color rgb="FFFCFCFF"/>
      </colorScale>
    </cfRule>
  </conditionalFormatting>
  <conditionalFormatting sqref="ULF16">
    <cfRule type="colorScale" priority="12547">
      <colorScale>
        <cfvo type="min"/>
        <cfvo type="max"/>
        <color rgb="FFFF7128"/>
        <color rgb="FFFFEF9C"/>
      </colorScale>
    </cfRule>
    <cfRule type="colorScale" priority="145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LH16">
    <cfRule type="cellIs" dxfId="3" priority="259" operator="equal">
      <formula>"暂停"</formula>
    </cfRule>
    <cfRule type="cellIs" dxfId="2" priority="2307" operator="equal">
      <formula>"上调"</formula>
    </cfRule>
    <cfRule type="cellIs" dxfId="1" priority="4355" operator="equal">
      <formula>"下调"</formula>
    </cfRule>
    <cfRule type="cellIs" dxfId="0" priority="6403" operator="equal">
      <formula>"不变"</formula>
    </cfRule>
    <cfRule type="iconSet" priority="8451">
      <iconSet iconSet="3Arrows">
        <cfvo type="percent" val="0"/>
        <cfvo type="percent" val="33"/>
        <cfvo type="percent" val="67"/>
      </iconSet>
    </cfRule>
  </conditionalFormatting>
  <conditionalFormatting sqref="ULL16">
    <cfRule type="colorScale" priority="10499">
      <colorScale>
        <cfvo type="min"/>
        <cfvo type="max"/>
        <color rgb="FF63BE7B"/>
        <color rgb="FFFCFCFF"/>
      </colorScale>
    </cfRule>
  </conditionalFormatting>
  <conditionalFormatting sqref="ULN16">
    <cfRule type="colorScale" priority="12546">
      <colorScale>
        <cfvo type="min"/>
        <cfvo type="max"/>
        <color rgb="FFFF7128"/>
        <color rgb="FFFFEF9C"/>
      </colorScale>
    </cfRule>
    <cfRule type="colorScale" priority="145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LP16">
    <cfRule type="cellIs" dxfId="3" priority="258" operator="equal">
      <formula>"暂停"</formula>
    </cfRule>
    <cfRule type="cellIs" dxfId="2" priority="2306" operator="equal">
      <formula>"上调"</formula>
    </cfRule>
    <cfRule type="cellIs" dxfId="1" priority="4354" operator="equal">
      <formula>"下调"</formula>
    </cfRule>
    <cfRule type="cellIs" dxfId="0" priority="6402" operator="equal">
      <formula>"不变"</formula>
    </cfRule>
    <cfRule type="iconSet" priority="8450">
      <iconSet iconSet="3Arrows">
        <cfvo type="percent" val="0"/>
        <cfvo type="percent" val="33"/>
        <cfvo type="percent" val="67"/>
      </iconSet>
    </cfRule>
  </conditionalFormatting>
  <conditionalFormatting sqref="ULT16">
    <cfRule type="colorScale" priority="10498">
      <colorScale>
        <cfvo type="min"/>
        <cfvo type="max"/>
        <color rgb="FF63BE7B"/>
        <color rgb="FFFCFCFF"/>
      </colorScale>
    </cfRule>
  </conditionalFormatting>
  <conditionalFormatting sqref="ULV16">
    <cfRule type="colorScale" priority="12545">
      <colorScale>
        <cfvo type="min"/>
        <cfvo type="max"/>
        <color rgb="FFFF7128"/>
        <color rgb="FFFFEF9C"/>
      </colorScale>
    </cfRule>
    <cfRule type="colorScale" priority="145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LX16">
    <cfRule type="cellIs" dxfId="3" priority="257" operator="equal">
      <formula>"暂停"</formula>
    </cfRule>
    <cfRule type="cellIs" dxfId="2" priority="2305" operator="equal">
      <formula>"上调"</formula>
    </cfRule>
    <cfRule type="cellIs" dxfId="1" priority="4353" operator="equal">
      <formula>"下调"</formula>
    </cfRule>
    <cfRule type="cellIs" dxfId="0" priority="6401" operator="equal">
      <formula>"不变"</formula>
    </cfRule>
    <cfRule type="iconSet" priority="8449">
      <iconSet iconSet="3Arrows">
        <cfvo type="percent" val="0"/>
        <cfvo type="percent" val="33"/>
        <cfvo type="percent" val="67"/>
      </iconSet>
    </cfRule>
  </conditionalFormatting>
  <conditionalFormatting sqref="UMB16">
    <cfRule type="colorScale" priority="10497">
      <colorScale>
        <cfvo type="min"/>
        <cfvo type="max"/>
        <color rgb="FF63BE7B"/>
        <color rgb="FFFCFCFF"/>
      </colorScale>
    </cfRule>
  </conditionalFormatting>
  <conditionalFormatting sqref="UMD16">
    <cfRule type="colorScale" priority="12544">
      <colorScale>
        <cfvo type="min"/>
        <cfvo type="max"/>
        <color rgb="FFFF7128"/>
        <color rgb="FFFFEF9C"/>
      </colorScale>
    </cfRule>
    <cfRule type="colorScale" priority="145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MF16">
    <cfRule type="cellIs" dxfId="3" priority="256" operator="equal">
      <formula>"暂停"</formula>
    </cfRule>
    <cfRule type="cellIs" dxfId="2" priority="2304" operator="equal">
      <formula>"上调"</formula>
    </cfRule>
    <cfRule type="cellIs" dxfId="1" priority="4352" operator="equal">
      <formula>"下调"</formula>
    </cfRule>
    <cfRule type="cellIs" dxfId="0" priority="6400" operator="equal">
      <formula>"不变"</formula>
    </cfRule>
    <cfRule type="iconSet" priority="8448">
      <iconSet iconSet="3Arrows">
        <cfvo type="percent" val="0"/>
        <cfvo type="percent" val="33"/>
        <cfvo type="percent" val="67"/>
      </iconSet>
    </cfRule>
  </conditionalFormatting>
  <conditionalFormatting sqref="UMJ16">
    <cfRule type="colorScale" priority="10496">
      <colorScale>
        <cfvo type="min"/>
        <cfvo type="max"/>
        <color rgb="FF63BE7B"/>
        <color rgb="FFFCFCFF"/>
      </colorScale>
    </cfRule>
  </conditionalFormatting>
  <conditionalFormatting sqref="UML16">
    <cfRule type="colorScale" priority="12543">
      <colorScale>
        <cfvo type="min"/>
        <cfvo type="max"/>
        <color rgb="FFFF7128"/>
        <color rgb="FFFFEF9C"/>
      </colorScale>
    </cfRule>
    <cfRule type="colorScale" priority="145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MN16">
    <cfRule type="cellIs" dxfId="3" priority="255" operator="equal">
      <formula>"暂停"</formula>
    </cfRule>
    <cfRule type="cellIs" dxfId="2" priority="2303" operator="equal">
      <formula>"上调"</formula>
    </cfRule>
    <cfRule type="cellIs" dxfId="1" priority="4351" operator="equal">
      <formula>"下调"</formula>
    </cfRule>
    <cfRule type="cellIs" dxfId="0" priority="6399" operator="equal">
      <formula>"不变"</formula>
    </cfRule>
    <cfRule type="iconSet" priority="8447">
      <iconSet iconSet="3Arrows">
        <cfvo type="percent" val="0"/>
        <cfvo type="percent" val="33"/>
        <cfvo type="percent" val="67"/>
      </iconSet>
    </cfRule>
  </conditionalFormatting>
  <conditionalFormatting sqref="UMR16">
    <cfRule type="colorScale" priority="10495">
      <colorScale>
        <cfvo type="min"/>
        <cfvo type="max"/>
        <color rgb="FF63BE7B"/>
        <color rgb="FFFCFCFF"/>
      </colorScale>
    </cfRule>
  </conditionalFormatting>
  <conditionalFormatting sqref="UMT16">
    <cfRule type="colorScale" priority="12542">
      <colorScale>
        <cfvo type="min"/>
        <cfvo type="max"/>
        <color rgb="FFFF7128"/>
        <color rgb="FFFFEF9C"/>
      </colorScale>
    </cfRule>
    <cfRule type="colorScale" priority="145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MV16">
    <cfRule type="cellIs" dxfId="3" priority="254" operator="equal">
      <formula>"暂停"</formula>
    </cfRule>
    <cfRule type="cellIs" dxfId="2" priority="2302" operator="equal">
      <formula>"上调"</formula>
    </cfRule>
    <cfRule type="cellIs" dxfId="1" priority="4350" operator="equal">
      <formula>"下调"</formula>
    </cfRule>
    <cfRule type="cellIs" dxfId="0" priority="6398" operator="equal">
      <formula>"不变"</formula>
    </cfRule>
    <cfRule type="iconSet" priority="8446">
      <iconSet iconSet="3Arrows">
        <cfvo type="percent" val="0"/>
        <cfvo type="percent" val="33"/>
        <cfvo type="percent" val="67"/>
      </iconSet>
    </cfRule>
  </conditionalFormatting>
  <conditionalFormatting sqref="UMZ16">
    <cfRule type="colorScale" priority="10494">
      <colorScale>
        <cfvo type="min"/>
        <cfvo type="max"/>
        <color rgb="FF63BE7B"/>
        <color rgb="FFFCFCFF"/>
      </colorScale>
    </cfRule>
  </conditionalFormatting>
  <conditionalFormatting sqref="UNB16">
    <cfRule type="colorScale" priority="12541">
      <colorScale>
        <cfvo type="min"/>
        <cfvo type="max"/>
        <color rgb="FFFF7128"/>
        <color rgb="FFFFEF9C"/>
      </colorScale>
    </cfRule>
    <cfRule type="colorScale" priority="145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ND16">
    <cfRule type="cellIs" dxfId="3" priority="253" operator="equal">
      <formula>"暂停"</formula>
    </cfRule>
    <cfRule type="cellIs" dxfId="2" priority="2301" operator="equal">
      <formula>"上调"</formula>
    </cfRule>
    <cfRule type="cellIs" dxfId="1" priority="4349" operator="equal">
      <formula>"下调"</formula>
    </cfRule>
    <cfRule type="cellIs" dxfId="0" priority="6397" operator="equal">
      <formula>"不变"</formula>
    </cfRule>
    <cfRule type="iconSet" priority="8445">
      <iconSet iconSet="3Arrows">
        <cfvo type="percent" val="0"/>
        <cfvo type="percent" val="33"/>
        <cfvo type="percent" val="67"/>
      </iconSet>
    </cfRule>
  </conditionalFormatting>
  <conditionalFormatting sqref="UNH16">
    <cfRule type="colorScale" priority="10493">
      <colorScale>
        <cfvo type="min"/>
        <cfvo type="max"/>
        <color rgb="FF63BE7B"/>
        <color rgb="FFFCFCFF"/>
      </colorScale>
    </cfRule>
  </conditionalFormatting>
  <conditionalFormatting sqref="UNJ16">
    <cfRule type="colorScale" priority="12540">
      <colorScale>
        <cfvo type="min"/>
        <cfvo type="max"/>
        <color rgb="FFFF7128"/>
        <color rgb="FFFFEF9C"/>
      </colorScale>
    </cfRule>
    <cfRule type="colorScale" priority="145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NL16">
    <cfRule type="cellIs" dxfId="3" priority="252" operator="equal">
      <formula>"暂停"</formula>
    </cfRule>
    <cfRule type="cellIs" dxfId="2" priority="2300" operator="equal">
      <formula>"上调"</formula>
    </cfRule>
    <cfRule type="cellIs" dxfId="1" priority="4348" operator="equal">
      <formula>"下调"</formula>
    </cfRule>
    <cfRule type="cellIs" dxfId="0" priority="6396" operator="equal">
      <formula>"不变"</formula>
    </cfRule>
    <cfRule type="iconSet" priority="8444">
      <iconSet iconSet="3Arrows">
        <cfvo type="percent" val="0"/>
        <cfvo type="percent" val="33"/>
        <cfvo type="percent" val="67"/>
      </iconSet>
    </cfRule>
  </conditionalFormatting>
  <conditionalFormatting sqref="UNP16">
    <cfRule type="colorScale" priority="10492">
      <colorScale>
        <cfvo type="min"/>
        <cfvo type="max"/>
        <color rgb="FF63BE7B"/>
        <color rgb="FFFCFCFF"/>
      </colorScale>
    </cfRule>
  </conditionalFormatting>
  <conditionalFormatting sqref="UNR16">
    <cfRule type="colorScale" priority="12539">
      <colorScale>
        <cfvo type="min"/>
        <cfvo type="max"/>
        <color rgb="FFFF7128"/>
        <color rgb="FFFFEF9C"/>
      </colorScale>
    </cfRule>
    <cfRule type="colorScale" priority="145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NT16">
    <cfRule type="cellIs" dxfId="3" priority="251" operator="equal">
      <formula>"暂停"</formula>
    </cfRule>
    <cfRule type="cellIs" dxfId="2" priority="2299" operator="equal">
      <formula>"上调"</formula>
    </cfRule>
    <cfRule type="cellIs" dxfId="1" priority="4347" operator="equal">
      <formula>"下调"</formula>
    </cfRule>
    <cfRule type="cellIs" dxfId="0" priority="6395" operator="equal">
      <formula>"不变"</formula>
    </cfRule>
    <cfRule type="iconSet" priority="8443">
      <iconSet iconSet="3Arrows">
        <cfvo type="percent" val="0"/>
        <cfvo type="percent" val="33"/>
        <cfvo type="percent" val="67"/>
      </iconSet>
    </cfRule>
  </conditionalFormatting>
  <conditionalFormatting sqref="UNX16">
    <cfRule type="colorScale" priority="10491">
      <colorScale>
        <cfvo type="min"/>
        <cfvo type="max"/>
        <color rgb="FF63BE7B"/>
        <color rgb="FFFCFCFF"/>
      </colorScale>
    </cfRule>
  </conditionalFormatting>
  <conditionalFormatting sqref="UNZ16">
    <cfRule type="colorScale" priority="12538">
      <colorScale>
        <cfvo type="min"/>
        <cfvo type="max"/>
        <color rgb="FFFF7128"/>
        <color rgb="FFFFEF9C"/>
      </colorScale>
    </cfRule>
    <cfRule type="colorScale" priority="145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OB16">
    <cfRule type="cellIs" dxfId="3" priority="250" operator="equal">
      <formula>"暂停"</formula>
    </cfRule>
    <cfRule type="cellIs" dxfId="2" priority="2298" operator="equal">
      <formula>"上调"</formula>
    </cfRule>
    <cfRule type="cellIs" dxfId="1" priority="4346" operator="equal">
      <formula>"下调"</formula>
    </cfRule>
    <cfRule type="cellIs" dxfId="0" priority="6394" operator="equal">
      <formula>"不变"</formula>
    </cfRule>
    <cfRule type="iconSet" priority="8442">
      <iconSet iconSet="3Arrows">
        <cfvo type="percent" val="0"/>
        <cfvo type="percent" val="33"/>
        <cfvo type="percent" val="67"/>
      </iconSet>
    </cfRule>
  </conditionalFormatting>
  <conditionalFormatting sqref="UOF16">
    <cfRule type="colorScale" priority="10490">
      <colorScale>
        <cfvo type="min"/>
        <cfvo type="max"/>
        <color rgb="FF63BE7B"/>
        <color rgb="FFFCFCFF"/>
      </colorScale>
    </cfRule>
  </conditionalFormatting>
  <conditionalFormatting sqref="UOH16">
    <cfRule type="colorScale" priority="12537">
      <colorScale>
        <cfvo type="min"/>
        <cfvo type="max"/>
        <color rgb="FFFF7128"/>
        <color rgb="FFFFEF9C"/>
      </colorScale>
    </cfRule>
    <cfRule type="colorScale" priority="145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OJ16">
    <cfRule type="cellIs" dxfId="3" priority="249" operator="equal">
      <formula>"暂停"</formula>
    </cfRule>
    <cfRule type="cellIs" dxfId="2" priority="2297" operator="equal">
      <formula>"上调"</formula>
    </cfRule>
    <cfRule type="cellIs" dxfId="1" priority="4345" operator="equal">
      <formula>"下调"</formula>
    </cfRule>
    <cfRule type="cellIs" dxfId="0" priority="6393" operator="equal">
      <formula>"不变"</formula>
    </cfRule>
    <cfRule type="iconSet" priority="8441">
      <iconSet iconSet="3Arrows">
        <cfvo type="percent" val="0"/>
        <cfvo type="percent" val="33"/>
        <cfvo type="percent" val="67"/>
      </iconSet>
    </cfRule>
  </conditionalFormatting>
  <conditionalFormatting sqref="UON16">
    <cfRule type="colorScale" priority="10489">
      <colorScale>
        <cfvo type="min"/>
        <cfvo type="max"/>
        <color rgb="FF63BE7B"/>
        <color rgb="FFFCFCFF"/>
      </colorScale>
    </cfRule>
  </conditionalFormatting>
  <conditionalFormatting sqref="UOP16">
    <cfRule type="colorScale" priority="12536">
      <colorScale>
        <cfvo type="min"/>
        <cfvo type="max"/>
        <color rgb="FFFF7128"/>
        <color rgb="FFFFEF9C"/>
      </colorScale>
    </cfRule>
    <cfRule type="colorScale" priority="145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OR16">
    <cfRule type="cellIs" dxfId="3" priority="248" operator="equal">
      <formula>"暂停"</formula>
    </cfRule>
    <cfRule type="cellIs" dxfId="2" priority="2296" operator="equal">
      <formula>"上调"</formula>
    </cfRule>
    <cfRule type="cellIs" dxfId="1" priority="4344" operator="equal">
      <formula>"下调"</formula>
    </cfRule>
    <cfRule type="cellIs" dxfId="0" priority="6392" operator="equal">
      <formula>"不变"</formula>
    </cfRule>
    <cfRule type="iconSet" priority="8440">
      <iconSet iconSet="3Arrows">
        <cfvo type="percent" val="0"/>
        <cfvo type="percent" val="33"/>
        <cfvo type="percent" val="67"/>
      </iconSet>
    </cfRule>
  </conditionalFormatting>
  <conditionalFormatting sqref="UOV16">
    <cfRule type="colorScale" priority="10488">
      <colorScale>
        <cfvo type="min"/>
        <cfvo type="max"/>
        <color rgb="FF63BE7B"/>
        <color rgb="FFFCFCFF"/>
      </colorScale>
    </cfRule>
  </conditionalFormatting>
  <conditionalFormatting sqref="UOX16">
    <cfRule type="colorScale" priority="12535">
      <colorScale>
        <cfvo type="min"/>
        <cfvo type="max"/>
        <color rgb="FFFF7128"/>
        <color rgb="FFFFEF9C"/>
      </colorScale>
    </cfRule>
    <cfRule type="colorScale" priority="145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OZ16">
    <cfRule type="cellIs" dxfId="3" priority="247" operator="equal">
      <formula>"暂停"</formula>
    </cfRule>
    <cfRule type="cellIs" dxfId="2" priority="2295" operator="equal">
      <formula>"上调"</formula>
    </cfRule>
    <cfRule type="cellIs" dxfId="1" priority="4343" operator="equal">
      <formula>"下调"</formula>
    </cfRule>
    <cfRule type="cellIs" dxfId="0" priority="6391" operator="equal">
      <formula>"不变"</formula>
    </cfRule>
    <cfRule type="iconSet" priority="8439">
      <iconSet iconSet="3Arrows">
        <cfvo type="percent" val="0"/>
        <cfvo type="percent" val="33"/>
        <cfvo type="percent" val="67"/>
      </iconSet>
    </cfRule>
  </conditionalFormatting>
  <conditionalFormatting sqref="UPD16">
    <cfRule type="colorScale" priority="10487">
      <colorScale>
        <cfvo type="min"/>
        <cfvo type="max"/>
        <color rgb="FF63BE7B"/>
        <color rgb="FFFCFCFF"/>
      </colorScale>
    </cfRule>
  </conditionalFormatting>
  <conditionalFormatting sqref="UPF16">
    <cfRule type="colorScale" priority="12534">
      <colorScale>
        <cfvo type="min"/>
        <cfvo type="max"/>
        <color rgb="FFFF7128"/>
        <color rgb="FFFFEF9C"/>
      </colorScale>
    </cfRule>
    <cfRule type="colorScale" priority="145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PH16">
    <cfRule type="cellIs" dxfId="3" priority="246" operator="equal">
      <formula>"暂停"</formula>
    </cfRule>
    <cfRule type="cellIs" dxfId="2" priority="2294" operator="equal">
      <formula>"上调"</formula>
    </cfRule>
    <cfRule type="cellIs" dxfId="1" priority="4342" operator="equal">
      <formula>"下调"</formula>
    </cfRule>
    <cfRule type="cellIs" dxfId="0" priority="6390" operator="equal">
      <formula>"不变"</formula>
    </cfRule>
    <cfRule type="iconSet" priority="8438">
      <iconSet iconSet="3Arrows">
        <cfvo type="percent" val="0"/>
        <cfvo type="percent" val="33"/>
        <cfvo type="percent" val="67"/>
      </iconSet>
    </cfRule>
  </conditionalFormatting>
  <conditionalFormatting sqref="UPL16">
    <cfRule type="colorScale" priority="10486">
      <colorScale>
        <cfvo type="min"/>
        <cfvo type="max"/>
        <color rgb="FF63BE7B"/>
        <color rgb="FFFCFCFF"/>
      </colorScale>
    </cfRule>
  </conditionalFormatting>
  <conditionalFormatting sqref="UPN16">
    <cfRule type="colorScale" priority="12533">
      <colorScale>
        <cfvo type="min"/>
        <cfvo type="max"/>
        <color rgb="FFFF7128"/>
        <color rgb="FFFFEF9C"/>
      </colorScale>
    </cfRule>
    <cfRule type="colorScale" priority="145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PP16">
    <cfRule type="cellIs" dxfId="3" priority="245" operator="equal">
      <formula>"暂停"</formula>
    </cfRule>
    <cfRule type="cellIs" dxfId="2" priority="2293" operator="equal">
      <formula>"上调"</formula>
    </cfRule>
    <cfRule type="cellIs" dxfId="1" priority="4341" operator="equal">
      <formula>"下调"</formula>
    </cfRule>
    <cfRule type="cellIs" dxfId="0" priority="6389" operator="equal">
      <formula>"不变"</formula>
    </cfRule>
    <cfRule type="iconSet" priority="8437">
      <iconSet iconSet="3Arrows">
        <cfvo type="percent" val="0"/>
        <cfvo type="percent" val="33"/>
        <cfvo type="percent" val="67"/>
      </iconSet>
    </cfRule>
  </conditionalFormatting>
  <conditionalFormatting sqref="UPT16">
    <cfRule type="colorScale" priority="10485">
      <colorScale>
        <cfvo type="min"/>
        <cfvo type="max"/>
        <color rgb="FF63BE7B"/>
        <color rgb="FFFCFCFF"/>
      </colorScale>
    </cfRule>
  </conditionalFormatting>
  <conditionalFormatting sqref="UPV16">
    <cfRule type="colorScale" priority="12532">
      <colorScale>
        <cfvo type="min"/>
        <cfvo type="max"/>
        <color rgb="FFFF7128"/>
        <color rgb="FFFFEF9C"/>
      </colorScale>
    </cfRule>
    <cfRule type="colorScale" priority="145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PX16">
    <cfRule type="cellIs" dxfId="3" priority="244" operator="equal">
      <formula>"暂停"</formula>
    </cfRule>
    <cfRule type="cellIs" dxfId="2" priority="2292" operator="equal">
      <formula>"上调"</formula>
    </cfRule>
    <cfRule type="cellIs" dxfId="1" priority="4340" operator="equal">
      <formula>"下调"</formula>
    </cfRule>
    <cfRule type="cellIs" dxfId="0" priority="6388" operator="equal">
      <formula>"不变"</formula>
    </cfRule>
    <cfRule type="iconSet" priority="8436">
      <iconSet iconSet="3Arrows">
        <cfvo type="percent" val="0"/>
        <cfvo type="percent" val="33"/>
        <cfvo type="percent" val="67"/>
      </iconSet>
    </cfRule>
  </conditionalFormatting>
  <conditionalFormatting sqref="UQB16">
    <cfRule type="colorScale" priority="10484">
      <colorScale>
        <cfvo type="min"/>
        <cfvo type="max"/>
        <color rgb="FF63BE7B"/>
        <color rgb="FFFCFCFF"/>
      </colorScale>
    </cfRule>
  </conditionalFormatting>
  <conditionalFormatting sqref="UQD16">
    <cfRule type="colorScale" priority="12531">
      <colorScale>
        <cfvo type="min"/>
        <cfvo type="max"/>
        <color rgb="FFFF7128"/>
        <color rgb="FFFFEF9C"/>
      </colorScale>
    </cfRule>
    <cfRule type="colorScale" priority="145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QF16">
    <cfRule type="cellIs" dxfId="3" priority="243" operator="equal">
      <formula>"暂停"</formula>
    </cfRule>
    <cfRule type="cellIs" dxfId="2" priority="2291" operator="equal">
      <formula>"上调"</formula>
    </cfRule>
    <cfRule type="cellIs" dxfId="1" priority="4339" operator="equal">
      <formula>"下调"</formula>
    </cfRule>
    <cfRule type="cellIs" dxfId="0" priority="6387" operator="equal">
      <formula>"不变"</formula>
    </cfRule>
    <cfRule type="iconSet" priority="8435">
      <iconSet iconSet="3Arrows">
        <cfvo type="percent" val="0"/>
        <cfvo type="percent" val="33"/>
        <cfvo type="percent" val="67"/>
      </iconSet>
    </cfRule>
  </conditionalFormatting>
  <conditionalFormatting sqref="UQJ16">
    <cfRule type="colorScale" priority="10483">
      <colorScale>
        <cfvo type="min"/>
        <cfvo type="max"/>
        <color rgb="FF63BE7B"/>
        <color rgb="FFFCFCFF"/>
      </colorScale>
    </cfRule>
  </conditionalFormatting>
  <conditionalFormatting sqref="UQL16">
    <cfRule type="colorScale" priority="12530">
      <colorScale>
        <cfvo type="min"/>
        <cfvo type="max"/>
        <color rgb="FFFF7128"/>
        <color rgb="FFFFEF9C"/>
      </colorScale>
    </cfRule>
    <cfRule type="colorScale" priority="145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QN16">
    <cfRule type="cellIs" dxfId="3" priority="242" operator="equal">
      <formula>"暂停"</formula>
    </cfRule>
    <cfRule type="cellIs" dxfId="2" priority="2290" operator="equal">
      <formula>"上调"</formula>
    </cfRule>
    <cfRule type="cellIs" dxfId="1" priority="4338" operator="equal">
      <formula>"下调"</formula>
    </cfRule>
    <cfRule type="cellIs" dxfId="0" priority="6386" operator="equal">
      <formula>"不变"</formula>
    </cfRule>
    <cfRule type="iconSet" priority="8434">
      <iconSet iconSet="3Arrows">
        <cfvo type="percent" val="0"/>
        <cfvo type="percent" val="33"/>
        <cfvo type="percent" val="67"/>
      </iconSet>
    </cfRule>
  </conditionalFormatting>
  <conditionalFormatting sqref="UQR16">
    <cfRule type="colorScale" priority="10482">
      <colorScale>
        <cfvo type="min"/>
        <cfvo type="max"/>
        <color rgb="FF63BE7B"/>
        <color rgb="FFFCFCFF"/>
      </colorScale>
    </cfRule>
  </conditionalFormatting>
  <conditionalFormatting sqref="UQT16">
    <cfRule type="colorScale" priority="12529">
      <colorScale>
        <cfvo type="min"/>
        <cfvo type="max"/>
        <color rgb="FFFF7128"/>
        <color rgb="FFFFEF9C"/>
      </colorScale>
    </cfRule>
    <cfRule type="colorScale" priority="145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QV16">
    <cfRule type="cellIs" dxfId="3" priority="241" operator="equal">
      <formula>"暂停"</formula>
    </cfRule>
    <cfRule type="cellIs" dxfId="2" priority="2289" operator="equal">
      <formula>"上调"</formula>
    </cfRule>
    <cfRule type="cellIs" dxfId="1" priority="4337" operator="equal">
      <formula>"下调"</formula>
    </cfRule>
    <cfRule type="cellIs" dxfId="0" priority="6385" operator="equal">
      <formula>"不变"</formula>
    </cfRule>
    <cfRule type="iconSet" priority="8433">
      <iconSet iconSet="3Arrows">
        <cfvo type="percent" val="0"/>
        <cfvo type="percent" val="33"/>
        <cfvo type="percent" val="67"/>
      </iconSet>
    </cfRule>
  </conditionalFormatting>
  <conditionalFormatting sqref="UQZ16">
    <cfRule type="colorScale" priority="10481">
      <colorScale>
        <cfvo type="min"/>
        <cfvo type="max"/>
        <color rgb="FF63BE7B"/>
        <color rgb="FFFCFCFF"/>
      </colorScale>
    </cfRule>
  </conditionalFormatting>
  <conditionalFormatting sqref="URB16">
    <cfRule type="colorScale" priority="12528">
      <colorScale>
        <cfvo type="min"/>
        <cfvo type="max"/>
        <color rgb="FFFF7128"/>
        <color rgb="FFFFEF9C"/>
      </colorScale>
    </cfRule>
    <cfRule type="colorScale" priority="145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RD16">
    <cfRule type="cellIs" dxfId="3" priority="240" operator="equal">
      <formula>"暂停"</formula>
    </cfRule>
    <cfRule type="cellIs" dxfId="2" priority="2288" operator="equal">
      <formula>"上调"</formula>
    </cfRule>
    <cfRule type="cellIs" dxfId="1" priority="4336" operator="equal">
      <formula>"下调"</formula>
    </cfRule>
    <cfRule type="cellIs" dxfId="0" priority="6384" operator="equal">
      <formula>"不变"</formula>
    </cfRule>
    <cfRule type="iconSet" priority="8432">
      <iconSet iconSet="3Arrows">
        <cfvo type="percent" val="0"/>
        <cfvo type="percent" val="33"/>
        <cfvo type="percent" val="67"/>
      </iconSet>
    </cfRule>
  </conditionalFormatting>
  <conditionalFormatting sqref="URH16">
    <cfRule type="colorScale" priority="10480">
      <colorScale>
        <cfvo type="min"/>
        <cfvo type="max"/>
        <color rgb="FF63BE7B"/>
        <color rgb="FFFCFCFF"/>
      </colorScale>
    </cfRule>
  </conditionalFormatting>
  <conditionalFormatting sqref="URJ16">
    <cfRule type="colorScale" priority="12527">
      <colorScale>
        <cfvo type="min"/>
        <cfvo type="max"/>
        <color rgb="FFFF7128"/>
        <color rgb="FFFFEF9C"/>
      </colorScale>
    </cfRule>
    <cfRule type="colorScale" priority="145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RL16">
    <cfRule type="cellIs" dxfId="3" priority="239" operator="equal">
      <formula>"暂停"</formula>
    </cfRule>
    <cfRule type="cellIs" dxfId="2" priority="2287" operator="equal">
      <formula>"上调"</formula>
    </cfRule>
    <cfRule type="cellIs" dxfId="1" priority="4335" operator="equal">
      <formula>"下调"</formula>
    </cfRule>
    <cfRule type="cellIs" dxfId="0" priority="6383" operator="equal">
      <formula>"不变"</formula>
    </cfRule>
    <cfRule type="iconSet" priority="8431">
      <iconSet iconSet="3Arrows">
        <cfvo type="percent" val="0"/>
        <cfvo type="percent" val="33"/>
        <cfvo type="percent" val="67"/>
      </iconSet>
    </cfRule>
  </conditionalFormatting>
  <conditionalFormatting sqref="URP16">
    <cfRule type="colorScale" priority="10479">
      <colorScale>
        <cfvo type="min"/>
        <cfvo type="max"/>
        <color rgb="FF63BE7B"/>
        <color rgb="FFFCFCFF"/>
      </colorScale>
    </cfRule>
  </conditionalFormatting>
  <conditionalFormatting sqref="URR16">
    <cfRule type="colorScale" priority="12526">
      <colorScale>
        <cfvo type="min"/>
        <cfvo type="max"/>
        <color rgb="FFFF7128"/>
        <color rgb="FFFFEF9C"/>
      </colorScale>
    </cfRule>
    <cfRule type="colorScale" priority="145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RT16">
    <cfRule type="cellIs" dxfId="3" priority="238" operator="equal">
      <formula>"暂停"</formula>
    </cfRule>
    <cfRule type="cellIs" dxfId="2" priority="2286" operator="equal">
      <formula>"上调"</formula>
    </cfRule>
    <cfRule type="cellIs" dxfId="1" priority="4334" operator="equal">
      <formula>"下调"</formula>
    </cfRule>
    <cfRule type="cellIs" dxfId="0" priority="6382" operator="equal">
      <formula>"不变"</formula>
    </cfRule>
    <cfRule type="iconSet" priority="8430">
      <iconSet iconSet="3Arrows">
        <cfvo type="percent" val="0"/>
        <cfvo type="percent" val="33"/>
        <cfvo type="percent" val="67"/>
      </iconSet>
    </cfRule>
  </conditionalFormatting>
  <conditionalFormatting sqref="URX16">
    <cfRule type="colorScale" priority="10478">
      <colorScale>
        <cfvo type="min"/>
        <cfvo type="max"/>
        <color rgb="FF63BE7B"/>
        <color rgb="FFFCFCFF"/>
      </colorScale>
    </cfRule>
  </conditionalFormatting>
  <conditionalFormatting sqref="URZ16">
    <cfRule type="colorScale" priority="12525">
      <colorScale>
        <cfvo type="min"/>
        <cfvo type="max"/>
        <color rgb="FFFF7128"/>
        <color rgb="FFFFEF9C"/>
      </colorScale>
    </cfRule>
    <cfRule type="colorScale" priority="145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SB16">
    <cfRule type="cellIs" dxfId="3" priority="237" operator="equal">
      <formula>"暂停"</formula>
    </cfRule>
    <cfRule type="cellIs" dxfId="2" priority="2285" operator="equal">
      <formula>"上调"</formula>
    </cfRule>
    <cfRule type="cellIs" dxfId="1" priority="4333" operator="equal">
      <formula>"下调"</formula>
    </cfRule>
    <cfRule type="cellIs" dxfId="0" priority="6381" operator="equal">
      <formula>"不变"</formula>
    </cfRule>
    <cfRule type="iconSet" priority="8429">
      <iconSet iconSet="3Arrows">
        <cfvo type="percent" val="0"/>
        <cfvo type="percent" val="33"/>
        <cfvo type="percent" val="67"/>
      </iconSet>
    </cfRule>
  </conditionalFormatting>
  <conditionalFormatting sqref="USF16">
    <cfRule type="colorScale" priority="10477">
      <colorScale>
        <cfvo type="min"/>
        <cfvo type="max"/>
        <color rgb="FF63BE7B"/>
        <color rgb="FFFCFCFF"/>
      </colorScale>
    </cfRule>
  </conditionalFormatting>
  <conditionalFormatting sqref="USH16">
    <cfRule type="colorScale" priority="12524">
      <colorScale>
        <cfvo type="min"/>
        <cfvo type="max"/>
        <color rgb="FFFF7128"/>
        <color rgb="FFFFEF9C"/>
      </colorScale>
    </cfRule>
    <cfRule type="colorScale" priority="145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SJ16">
    <cfRule type="cellIs" dxfId="3" priority="236" operator="equal">
      <formula>"暂停"</formula>
    </cfRule>
    <cfRule type="cellIs" dxfId="2" priority="2284" operator="equal">
      <formula>"上调"</formula>
    </cfRule>
    <cfRule type="cellIs" dxfId="1" priority="4332" operator="equal">
      <formula>"下调"</formula>
    </cfRule>
    <cfRule type="cellIs" dxfId="0" priority="6380" operator="equal">
      <formula>"不变"</formula>
    </cfRule>
    <cfRule type="iconSet" priority="8428">
      <iconSet iconSet="3Arrows">
        <cfvo type="percent" val="0"/>
        <cfvo type="percent" val="33"/>
        <cfvo type="percent" val="67"/>
      </iconSet>
    </cfRule>
  </conditionalFormatting>
  <conditionalFormatting sqref="USN16">
    <cfRule type="colorScale" priority="10476">
      <colorScale>
        <cfvo type="min"/>
        <cfvo type="max"/>
        <color rgb="FF63BE7B"/>
        <color rgb="FFFCFCFF"/>
      </colorScale>
    </cfRule>
  </conditionalFormatting>
  <conditionalFormatting sqref="USP16">
    <cfRule type="colorScale" priority="12523">
      <colorScale>
        <cfvo type="min"/>
        <cfvo type="max"/>
        <color rgb="FFFF7128"/>
        <color rgb="FFFFEF9C"/>
      </colorScale>
    </cfRule>
    <cfRule type="colorScale" priority="145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SR16">
    <cfRule type="cellIs" dxfId="3" priority="235" operator="equal">
      <formula>"暂停"</formula>
    </cfRule>
    <cfRule type="cellIs" dxfId="2" priority="2283" operator="equal">
      <formula>"上调"</formula>
    </cfRule>
    <cfRule type="cellIs" dxfId="1" priority="4331" operator="equal">
      <formula>"下调"</formula>
    </cfRule>
    <cfRule type="cellIs" dxfId="0" priority="6379" operator="equal">
      <formula>"不变"</formula>
    </cfRule>
    <cfRule type="iconSet" priority="8427">
      <iconSet iconSet="3Arrows">
        <cfvo type="percent" val="0"/>
        <cfvo type="percent" val="33"/>
        <cfvo type="percent" val="67"/>
      </iconSet>
    </cfRule>
  </conditionalFormatting>
  <conditionalFormatting sqref="USV16">
    <cfRule type="colorScale" priority="10475">
      <colorScale>
        <cfvo type="min"/>
        <cfvo type="max"/>
        <color rgb="FF63BE7B"/>
        <color rgb="FFFCFCFF"/>
      </colorScale>
    </cfRule>
  </conditionalFormatting>
  <conditionalFormatting sqref="USX16">
    <cfRule type="colorScale" priority="12522">
      <colorScale>
        <cfvo type="min"/>
        <cfvo type="max"/>
        <color rgb="FFFF7128"/>
        <color rgb="FFFFEF9C"/>
      </colorScale>
    </cfRule>
    <cfRule type="colorScale" priority="145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SZ16">
    <cfRule type="cellIs" dxfId="3" priority="234" operator="equal">
      <formula>"暂停"</formula>
    </cfRule>
    <cfRule type="cellIs" dxfId="2" priority="2282" operator="equal">
      <formula>"上调"</formula>
    </cfRule>
    <cfRule type="cellIs" dxfId="1" priority="4330" operator="equal">
      <formula>"下调"</formula>
    </cfRule>
    <cfRule type="cellIs" dxfId="0" priority="6378" operator="equal">
      <formula>"不变"</formula>
    </cfRule>
    <cfRule type="iconSet" priority="8426">
      <iconSet iconSet="3Arrows">
        <cfvo type="percent" val="0"/>
        <cfvo type="percent" val="33"/>
        <cfvo type="percent" val="67"/>
      </iconSet>
    </cfRule>
  </conditionalFormatting>
  <conditionalFormatting sqref="UTD16">
    <cfRule type="colorScale" priority="10474">
      <colorScale>
        <cfvo type="min"/>
        <cfvo type="max"/>
        <color rgb="FF63BE7B"/>
        <color rgb="FFFCFCFF"/>
      </colorScale>
    </cfRule>
  </conditionalFormatting>
  <conditionalFormatting sqref="UTF16">
    <cfRule type="colorScale" priority="12521">
      <colorScale>
        <cfvo type="min"/>
        <cfvo type="max"/>
        <color rgb="FFFF7128"/>
        <color rgb="FFFFEF9C"/>
      </colorScale>
    </cfRule>
    <cfRule type="colorScale" priority="145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TH16">
    <cfRule type="cellIs" dxfId="3" priority="233" operator="equal">
      <formula>"暂停"</formula>
    </cfRule>
    <cfRule type="cellIs" dxfId="2" priority="2281" operator="equal">
      <formula>"上调"</formula>
    </cfRule>
    <cfRule type="cellIs" dxfId="1" priority="4329" operator="equal">
      <formula>"下调"</formula>
    </cfRule>
    <cfRule type="cellIs" dxfId="0" priority="6377" operator="equal">
      <formula>"不变"</formula>
    </cfRule>
    <cfRule type="iconSet" priority="8425">
      <iconSet iconSet="3Arrows">
        <cfvo type="percent" val="0"/>
        <cfvo type="percent" val="33"/>
        <cfvo type="percent" val="67"/>
      </iconSet>
    </cfRule>
  </conditionalFormatting>
  <conditionalFormatting sqref="UTL16">
    <cfRule type="colorScale" priority="10473">
      <colorScale>
        <cfvo type="min"/>
        <cfvo type="max"/>
        <color rgb="FF63BE7B"/>
        <color rgb="FFFCFCFF"/>
      </colorScale>
    </cfRule>
  </conditionalFormatting>
  <conditionalFormatting sqref="UTN16">
    <cfRule type="colorScale" priority="12520">
      <colorScale>
        <cfvo type="min"/>
        <cfvo type="max"/>
        <color rgb="FFFF7128"/>
        <color rgb="FFFFEF9C"/>
      </colorScale>
    </cfRule>
    <cfRule type="colorScale" priority="145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TP16">
    <cfRule type="cellIs" dxfId="3" priority="232" operator="equal">
      <formula>"暂停"</formula>
    </cfRule>
    <cfRule type="cellIs" dxfId="2" priority="2280" operator="equal">
      <formula>"上调"</formula>
    </cfRule>
    <cfRule type="cellIs" dxfId="1" priority="4328" operator="equal">
      <formula>"下调"</formula>
    </cfRule>
    <cfRule type="cellIs" dxfId="0" priority="6376" operator="equal">
      <formula>"不变"</formula>
    </cfRule>
    <cfRule type="iconSet" priority="8424">
      <iconSet iconSet="3Arrows">
        <cfvo type="percent" val="0"/>
        <cfvo type="percent" val="33"/>
        <cfvo type="percent" val="67"/>
      </iconSet>
    </cfRule>
  </conditionalFormatting>
  <conditionalFormatting sqref="UTT16">
    <cfRule type="colorScale" priority="10472">
      <colorScale>
        <cfvo type="min"/>
        <cfvo type="max"/>
        <color rgb="FF63BE7B"/>
        <color rgb="FFFCFCFF"/>
      </colorScale>
    </cfRule>
  </conditionalFormatting>
  <conditionalFormatting sqref="UTV16">
    <cfRule type="colorScale" priority="12519">
      <colorScale>
        <cfvo type="min"/>
        <cfvo type="max"/>
        <color rgb="FFFF7128"/>
        <color rgb="FFFFEF9C"/>
      </colorScale>
    </cfRule>
    <cfRule type="colorScale" priority="145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TX16">
    <cfRule type="cellIs" dxfId="3" priority="231" operator="equal">
      <formula>"暂停"</formula>
    </cfRule>
    <cfRule type="cellIs" dxfId="2" priority="2279" operator="equal">
      <formula>"上调"</formula>
    </cfRule>
    <cfRule type="cellIs" dxfId="1" priority="4327" operator="equal">
      <formula>"下调"</formula>
    </cfRule>
    <cfRule type="cellIs" dxfId="0" priority="6375" operator="equal">
      <formula>"不变"</formula>
    </cfRule>
    <cfRule type="iconSet" priority="8423">
      <iconSet iconSet="3Arrows">
        <cfvo type="percent" val="0"/>
        <cfvo type="percent" val="33"/>
        <cfvo type="percent" val="67"/>
      </iconSet>
    </cfRule>
  </conditionalFormatting>
  <conditionalFormatting sqref="UUB16">
    <cfRule type="colorScale" priority="10471">
      <colorScale>
        <cfvo type="min"/>
        <cfvo type="max"/>
        <color rgb="FF63BE7B"/>
        <color rgb="FFFCFCFF"/>
      </colorScale>
    </cfRule>
  </conditionalFormatting>
  <conditionalFormatting sqref="UUD16">
    <cfRule type="colorScale" priority="12518">
      <colorScale>
        <cfvo type="min"/>
        <cfvo type="max"/>
        <color rgb="FFFF7128"/>
        <color rgb="FFFFEF9C"/>
      </colorScale>
    </cfRule>
    <cfRule type="colorScale" priority="14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UF16">
    <cfRule type="cellIs" dxfId="3" priority="230" operator="equal">
      <formula>"暂停"</formula>
    </cfRule>
    <cfRule type="cellIs" dxfId="2" priority="2278" operator="equal">
      <formula>"上调"</formula>
    </cfRule>
    <cfRule type="cellIs" dxfId="1" priority="4326" operator="equal">
      <formula>"下调"</formula>
    </cfRule>
    <cfRule type="cellIs" dxfId="0" priority="6374" operator="equal">
      <formula>"不变"</formula>
    </cfRule>
    <cfRule type="iconSet" priority="8422">
      <iconSet iconSet="3Arrows">
        <cfvo type="percent" val="0"/>
        <cfvo type="percent" val="33"/>
        <cfvo type="percent" val="67"/>
      </iconSet>
    </cfRule>
  </conditionalFormatting>
  <conditionalFormatting sqref="UUJ16">
    <cfRule type="colorScale" priority="10470">
      <colorScale>
        <cfvo type="min"/>
        <cfvo type="max"/>
        <color rgb="FF63BE7B"/>
        <color rgb="FFFCFCFF"/>
      </colorScale>
    </cfRule>
  </conditionalFormatting>
  <conditionalFormatting sqref="UUL16">
    <cfRule type="colorScale" priority="12517">
      <colorScale>
        <cfvo type="min"/>
        <cfvo type="max"/>
        <color rgb="FFFF7128"/>
        <color rgb="FFFFEF9C"/>
      </colorScale>
    </cfRule>
    <cfRule type="colorScale" priority="145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UN16">
    <cfRule type="cellIs" dxfId="3" priority="229" operator="equal">
      <formula>"暂停"</formula>
    </cfRule>
    <cfRule type="cellIs" dxfId="2" priority="2277" operator="equal">
      <formula>"上调"</formula>
    </cfRule>
    <cfRule type="cellIs" dxfId="1" priority="4325" operator="equal">
      <formula>"下调"</formula>
    </cfRule>
    <cfRule type="cellIs" dxfId="0" priority="6373" operator="equal">
      <formula>"不变"</formula>
    </cfRule>
    <cfRule type="iconSet" priority="8421">
      <iconSet iconSet="3Arrows">
        <cfvo type="percent" val="0"/>
        <cfvo type="percent" val="33"/>
        <cfvo type="percent" val="67"/>
      </iconSet>
    </cfRule>
  </conditionalFormatting>
  <conditionalFormatting sqref="UUR16">
    <cfRule type="colorScale" priority="10469">
      <colorScale>
        <cfvo type="min"/>
        <cfvo type="max"/>
        <color rgb="FF63BE7B"/>
        <color rgb="FFFCFCFF"/>
      </colorScale>
    </cfRule>
  </conditionalFormatting>
  <conditionalFormatting sqref="UUT16">
    <cfRule type="colorScale" priority="12516">
      <colorScale>
        <cfvo type="min"/>
        <cfvo type="max"/>
        <color rgb="FFFF7128"/>
        <color rgb="FFFFEF9C"/>
      </colorScale>
    </cfRule>
    <cfRule type="colorScale" priority="145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UV16">
    <cfRule type="cellIs" dxfId="3" priority="228" operator="equal">
      <formula>"暂停"</formula>
    </cfRule>
    <cfRule type="cellIs" dxfId="2" priority="2276" operator="equal">
      <formula>"上调"</formula>
    </cfRule>
    <cfRule type="cellIs" dxfId="1" priority="4324" operator="equal">
      <formula>"下调"</formula>
    </cfRule>
    <cfRule type="cellIs" dxfId="0" priority="6372" operator="equal">
      <formula>"不变"</formula>
    </cfRule>
    <cfRule type="iconSet" priority="8420">
      <iconSet iconSet="3Arrows">
        <cfvo type="percent" val="0"/>
        <cfvo type="percent" val="33"/>
        <cfvo type="percent" val="67"/>
      </iconSet>
    </cfRule>
  </conditionalFormatting>
  <conditionalFormatting sqref="UUZ16">
    <cfRule type="colorScale" priority="10468">
      <colorScale>
        <cfvo type="min"/>
        <cfvo type="max"/>
        <color rgb="FF63BE7B"/>
        <color rgb="FFFCFCFF"/>
      </colorScale>
    </cfRule>
  </conditionalFormatting>
  <conditionalFormatting sqref="UVB16">
    <cfRule type="colorScale" priority="12515">
      <colorScale>
        <cfvo type="min"/>
        <cfvo type="max"/>
        <color rgb="FFFF7128"/>
        <color rgb="FFFFEF9C"/>
      </colorScale>
    </cfRule>
    <cfRule type="colorScale" priority="145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VD16">
    <cfRule type="cellIs" dxfId="3" priority="227" operator="equal">
      <formula>"暂停"</formula>
    </cfRule>
    <cfRule type="cellIs" dxfId="2" priority="2275" operator="equal">
      <formula>"上调"</formula>
    </cfRule>
    <cfRule type="cellIs" dxfId="1" priority="4323" operator="equal">
      <formula>"下调"</formula>
    </cfRule>
    <cfRule type="cellIs" dxfId="0" priority="6371" operator="equal">
      <formula>"不变"</formula>
    </cfRule>
    <cfRule type="iconSet" priority="8419">
      <iconSet iconSet="3Arrows">
        <cfvo type="percent" val="0"/>
        <cfvo type="percent" val="33"/>
        <cfvo type="percent" val="67"/>
      </iconSet>
    </cfRule>
  </conditionalFormatting>
  <conditionalFormatting sqref="UVH16">
    <cfRule type="colorScale" priority="10467">
      <colorScale>
        <cfvo type="min"/>
        <cfvo type="max"/>
        <color rgb="FF63BE7B"/>
        <color rgb="FFFCFCFF"/>
      </colorScale>
    </cfRule>
  </conditionalFormatting>
  <conditionalFormatting sqref="UVJ16">
    <cfRule type="colorScale" priority="12514">
      <colorScale>
        <cfvo type="min"/>
        <cfvo type="max"/>
        <color rgb="FFFF7128"/>
        <color rgb="FFFFEF9C"/>
      </colorScale>
    </cfRule>
    <cfRule type="colorScale" priority="145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VL16">
    <cfRule type="cellIs" dxfId="3" priority="226" operator="equal">
      <formula>"暂停"</formula>
    </cfRule>
    <cfRule type="cellIs" dxfId="2" priority="2274" operator="equal">
      <formula>"上调"</formula>
    </cfRule>
    <cfRule type="cellIs" dxfId="1" priority="4322" operator="equal">
      <formula>"下调"</formula>
    </cfRule>
    <cfRule type="cellIs" dxfId="0" priority="6370" operator="equal">
      <formula>"不变"</formula>
    </cfRule>
    <cfRule type="iconSet" priority="8418">
      <iconSet iconSet="3Arrows">
        <cfvo type="percent" val="0"/>
        <cfvo type="percent" val="33"/>
        <cfvo type="percent" val="67"/>
      </iconSet>
    </cfRule>
  </conditionalFormatting>
  <conditionalFormatting sqref="UVP16">
    <cfRule type="colorScale" priority="10466">
      <colorScale>
        <cfvo type="min"/>
        <cfvo type="max"/>
        <color rgb="FF63BE7B"/>
        <color rgb="FFFCFCFF"/>
      </colorScale>
    </cfRule>
  </conditionalFormatting>
  <conditionalFormatting sqref="UVR16">
    <cfRule type="colorScale" priority="12513">
      <colorScale>
        <cfvo type="min"/>
        <cfvo type="max"/>
        <color rgb="FFFF7128"/>
        <color rgb="FFFFEF9C"/>
      </colorScale>
    </cfRule>
    <cfRule type="colorScale" priority="145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VT16">
    <cfRule type="cellIs" dxfId="3" priority="225" operator="equal">
      <formula>"暂停"</formula>
    </cfRule>
    <cfRule type="cellIs" dxfId="2" priority="2273" operator="equal">
      <formula>"上调"</formula>
    </cfRule>
    <cfRule type="cellIs" dxfId="1" priority="4321" operator="equal">
      <formula>"下调"</formula>
    </cfRule>
    <cfRule type="cellIs" dxfId="0" priority="6369" operator="equal">
      <formula>"不变"</formula>
    </cfRule>
    <cfRule type="iconSet" priority="8417">
      <iconSet iconSet="3Arrows">
        <cfvo type="percent" val="0"/>
        <cfvo type="percent" val="33"/>
        <cfvo type="percent" val="67"/>
      </iconSet>
    </cfRule>
  </conditionalFormatting>
  <conditionalFormatting sqref="UVX16">
    <cfRule type="colorScale" priority="10465">
      <colorScale>
        <cfvo type="min"/>
        <cfvo type="max"/>
        <color rgb="FF63BE7B"/>
        <color rgb="FFFCFCFF"/>
      </colorScale>
    </cfRule>
  </conditionalFormatting>
  <conditionalFormatting sqref="UVZ16">
    <cfRule type="colorScale" priority="12512">
      <colorScale>
        <cfvo type="min"/>
        <cfvo type="max"/>
        <color rgb="FFFF7128"/>
        <color rgb="FFFFEF9C"/>
      </colorScale>
    </cfRule>
    <cfRule type="colorScale" priority="145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WB16">
    <cfRule type="cellIs" dxfId="3" priority="224" operator="equal">
      <formula>"暂停"</formula>
    </cfRule>
    <cfRule type="cellIs" dxfId="2" priority="2272" operator="equal">
      <formula>"上调"</formula>
    </cfRule>
    <cfRule type="cellIs" dxfId="1" priority="4320" operator="equal">
      <formula>"下调"</formula>
    </cfRule>
    <cfRule type="cellIs" dxfId="0" priority="6368" operator="equal">
      <formula>"不变"</formula>
    </cfRule>
    <cfRule type="iconSet" priority="8416">
      <iconSet iconSet="3Arrows">
        <cfvo type="percent" val="0"/>
        <cfvo type="percent" val="33"/>
        <cfvo type="percent" val="67"/>
      </iconSet>
    </cfRule>
  </conditionalFormatting>
  <conditionalFormatting sqref="UWF16">
    <cfRule type="colorScale" priority="10464">
      <colorScale>
        <cfvo type="min"/>
        <cfvo type="max"/>
        <color rgb="FF63BE7B"/>
        <color rgb="FFFCFCFF"/>
      </colorScale>
    </cfRule>
  </conditionalFormatting>
  <conditionalFormatting sqref="UWH16">
    <cfRule type="colorScale" priority="12511">
      <colorScale>
        <cfvo type="min"/>
        <cfvo type="max"/>
        <color rgb="FFFF7128"/>
        <color rgb="FFFFEF9C"/>
      </colorScale>
    </cfRule>
    <cfRule type="colorScale" priority="145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WJ16">
    <cfRule type="cellIs" dxfId="3" priority="223" operator="equal">
      <formula>"暂停"</formula>
    </cfRule>
    <cfRule type="cellIs" dxfId="2" priority="2271" operator="equal">
      <formula>"上调"</formula>
    </cfRule>
    <cfRule type="cellIs" dxfId="1" priority="4319" operator="equal">
      <formula>"下调"</formula>
    </cfRule>
    <cfRule type="cellIs" dxfId="0" priority="6367" operator="equal">
      <formula>"不变"</formula>
    </cfRule>
    <cfRule type="iconSet" priority="8415">
      <iconSet iconSet="3Arrows">
        <cfvo type="percent" val="0"/>
        <cfvo type="percent" val="33"/>
        <cfvo type="percent" val="67"/>
      </iconSet>
    </cfRule>
  </conditionalFormatting>
  <conditionalFormatting sqref="UWN16">
    <cfRule type="colorScale" priority="10463">
      <colorScale>
        <cfvo type="min"/>
        <cfvo type="max"/>
        <color rgb="FF63BE7B"/>
        <color rgb="FFFCFCFF"/>
      </colorScale>
    </cfRule>
  </conditionalFormatting>
  <conditionalFormatting sqref="UWP16">
    <cfRule type="colorScale" priority="12510">
      <colorScale>
        <cfvo type="min"/>
        <cfvo type="max"/>
        <color rgb="FFFF7128"/>
        <color rgb="FFFFEF9C"/>
      </colorScale>
    </cfRule>
    <cfRule type="colorScale" priority="145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WR16">
    <cfRule type="cellIs" dxfId="3" priority="222" operator="equal">
      <formula>"暂停"</formula>
    </cfRule>
    <cfRule type="cellIs" dxfId="2" priority="2270" operator="equal">
      <formula>"上调"</formula>
    </cfRule>
    <cfRule type="cellIs" dxfId="1" priority="4318" operator="equal">
      <formula>"下调"</formula>
    </cfRule>
    <cfRule type="cellIs" dxfId="0" priority="6366" operator="equal">
      <formula>"不变"</formula>
    </cfRule>
    <cfRule type="iconSet" priority="8414">
      <iconSet iconSet="3Arrows">
        <cfvo type="percent" val="0"/>
        <cfvo type="percent" val="33"/>
        <cfvo type="percent" val="67"/>
      </iconSet>
    </cfRule>
  </conditionalFormatting>
  <conditionalFormatting sqref="UWV16">
    <cfRule type="colorScale" priority="10462">
      <colorScale>
        <cfvo type="min"/>
        <cfvo type="max"/>
        <color rgb="FF63BE7B"/>
        <color rgb="FFFCFCFF"/>
      </colorScale>
    </cfRule>
  </conditionalFormatting>
  <conditionalFormatting sqref="UWX16">
    <cfRule type="colorScale" priority="12509">
      <colorScale>
        <cfvo type="min"/>
        <cfvo type="max"/>
        <color rgb="FFFF7128"/>
        <color rgb="FFFFEF9C"/>
      </colorScale>
    </cfRule>
    <cfRule type="colorScale" priority="145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WZ16">
    <cfRule type="cellIs" dxfId="3" priority="221" operator="equal">
      <formula>"暂停"</formula>
    </cfRule>
    <cfRule type="cellIs" dxfId="2" priority="2269" operator="equal">
      <formula>"上调"</formula>
    </cfRule>
    <cfRule type="cellIs" dxfId="1" priority="4317" operator="equal">
      <formula>"下调"</formula>
    </cfRule>
    <cfRule type="cellIs" dxfId="0" priority="6365" operator="equal">
      <formula>"不变"</formula>
    </cfRule>
    <cfRule type="iconSet" priority="8413">
      <iconSet iconSet="3Arrows">
        <cfvo type="percent" val="0"/>
        <cfvo type="percent" val="33"/>
        <cfvo type="percent" val="67"/>
      </iconSet>
    </cfRule>
  </conditionalFormatting>
  <conditionalFormatting sqref="UXD16">
    <cfRule type="colorScale" priority="10461">
      <colorScale>
        <cfvo type="min"/>
        <cfvo type="max"/>
        <color rgb="FF63BE7B"/>
        <color rgb="FFFCFCFF"/>
      </colorScale>
    </cfRule>
  </conditionalFormatting>
  <conditionalFormatting sqref="UXF16">
    <cfRule type="colorScale" priority="12508">
      <colorScale>
        <cfvo type="min"/>
        <cfvo type="max"/>
        <color rgb="FFFF7128"/>
        <color rgb="FFFFEF9C"/>
      </colorScale>
    </cfRule>
    <cfRule type="colorScale" priority="145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XH16">
    <cfRule type="cellIs" dxfId="3" priority="220" operator="equal">
      <formula>"暂停"</formula>
    </cfRule>
    <cfRule type="cellIs" dxfId="2" priority="2268" operator="equal">
      <formula>"上调"</formula>
    </cfRule>
    <cfRule type="cellIs" dxfId="1" priority="4316" operator="equal">
      <formula>"下调"</formula>
    </cfRule>
    <cfRule type="cellIs" dxfId="0" priority="6364" operator="equal">
      <formula>"不变"</formula>
    </cfRule>
    <cfRule type="iconSet" priority="8412">
      <iconSet iconSet="3Arrows">
        <cfvo type="percent" val="0"/>
        <cfvo type="percent" val="33"/>
        <cfvo type="percent" val="67"/>
      </iconSet>
    </cfRule>
  </conditionalFormatting>
  <conditionalFormatting sqref="UXL16">
    <cfRule type="colorScale" priority="10460">
      <colorScale>
        <cfvo type="min"/>
        <cfvo type="max"/>
        <color rgb="FF63BE7B"/>
        <color rgb="FFFCFCFF"/>
      </colorScale>
    </cfRule>
  </conditionalFormatting>
  <conditionalFormatting sqref="UXN16">
    <cfRule type="colorScale" priority="12507">
      <colorScale>
        <cfvo type="min"/>
        <cfvo type="max"/>
        <color rgb="FFFF7128"/>
        <color rgb="FFFFEF9C"/>
      </colorScale>
    </cfRule>
    <cfRule type="colorScale" priority="145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XP16">
    <cfRule type="cellIs" dxfId="3" priority="219" operator="equal">
      <formula>"暂停"</formula>
    </cfRule>
    <cfRule type="cellIs" dxfId="2" priority="2267" operator="equal">
      <formula>"上调"</formula>
    </cfRule>
    <cfRule type="cellIs" dxfId="1" priority="4315" operator="equal">
      <formula>"下调"</formula>
    </cfRule>
    <cfRule type="cellIs" dxfId="0" priority="6363" operator="equal">
      <formula>"不变"</formula>
    </cfRule>
    <cfRule type="iconSet" priority="8411">
      <iconSet iconSet="3Arrows">
        <cfvo type="percent" val="0"/>
        <cfvo type="percent" val="33"/>
        <cfvo type="percent" val="67"/>
      </iconSet>
    </cfRule>
  </conditionalFormatting>
  <conditionalFormatting sqref="UXT16">
    <cfRule type="colorScale" priority="10459">
      <colorScale>
        <cfvo type="min"/>
        <cfvo type="max"/>
        <color rgb="FF63BE7B"/>
        <color rgb="FFFCFCFF"/>
      </colorScale>
    </cfRule>
  </conditionalFormatting>
  <conditionalFormatting sqref="UXV16">
    <cfRule type="colorScale" priority="12506">
      <colorScale>
        <cfvo type="min"/>
        <cfvo type="max"/>
        <color rgb="FFFF7128"/>
        <color rgb="FFFFEF9C"/>
      </colorScale>
    </cfRule>
    <cfRule type="colorScale" priority="145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XX16">
    <cfRule type="cellIs" dxfId="3" priority="218" operator="equal">
      <formula>"暂停"</formula>
    </cfRule>
    <cfRule type="cellIs" dxfId="2" priority="2266" operator="equal">
      <formula>"上调"</formula>
    </cfRule>
    <cfRule type="cellIs" dxfId="1" priority="4314" operator="equal">
      <formula>"下调"</formula>
    </cfRule>
    <cfRule type="cellIs" dxfId="0" priority="6362" operator="equal">
      <formula>"不变"</formula>
    </cfRule>
    <cfRule type="iconSet" priority="8410">
      <iconSet iconSet="3Arrows">
        <cfvo type="percent" val="0"/>
        <cfvo type="percent" val="33"/>
        <cfvo type="percent" val="67"/>
      </iconSet>
    </cfRule>
  </conditionalFormatting>
  <conditionalFormatting sqref="UYB16">
    <cfRule type="colorScale" priority="10458">
      <colorScale>
        <cfvo type="min"/>
        <cfvo type="max"/>
        <color rgb="FF63BE7B"/>
        <color rgb="FFFCFCFF"/>
      </colorScale>
    </cfRule>
  </conditionalFormatting>
  <conditionalFormatting sqref="UYD16">
    <cfRule type="colorScale" priority="12505">
      <colorScale>
        <cfvo type="min"/>
        <cfvo type="max"/>
        <color rgb="FFFF7128"/>
        <color rgb="FFFFEF9C"/>
      </colorScale>
    </cfRule>
    <cfRule type="colorScale" priority="145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YF16">
    <cfRule type="cellIs" dxfId="3" priority="217" operator="equal">
      <formula>"暂停"</formula>
    </cfRule>
    <cfRule type="cellIs" dxfId="2" priority="2265" operator="equal">
      <formula>"上调"</formula>
    </cfRule>
    <cfRule type="cellIs" dxfId="1" priority="4313" operator="equal">
      <formula>"下调"</formula>
    </cfRule>
    <cfRule type="cellIs" dxfId="0" priority="6361" operator="equal">
      <formula>"不变"</formula>
    </cfRule>
    <cfRule type="iconSet" priority="8409">
      <iconSet iconSet="3Arrows">
        <cfvo type="percent" val="0"/>
        <cfvo type="percent" val="33"/>
        <cfvo type="percent" val="67"/>
      </iconSet>
    </cfRule>
  </conditionalFormatting>
  <conditionalFormatting sqref="UYJ16">
    <cfRule type="colorScale" priority="10457">
      <colorScale>
        <cfvo type="min"/>
        <cfvo type="max"/>
        <color rgb="FF63BE7B"/>
        <color rgb="FFFCFCFF"/>
      </colorScale>
    </cfRule>
  </conditionalFormatting>
  <conditionalFormatting sqref="UYL16">
    <cfRule type="colorScale" priority="12504">
      <colorScale>
        <cfvo type="min"/>
        <cfvo type="max"/>
        <color rgb="FFFF7128"/>
        <color rgb="FFFFEF9C"/>
      </colorScale>
    </cfRule>
    <cfRule type="colorScale" priority="14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YN16">
    <cfRule type="cellIs" dxfId="3" priority="216" operator="equal">
      <formula>"暂停"</formula>
    </cfRule>
    <cfRule type="cellIs" dxfId="2" priority="2264" operator="equal">
      <formula>"上调"</formula>
    </cfRule>
    <cfRule type="cellIs" dxfId="1" priority="4312" operator="equal">
      <formula>"下调"</formula>
    </cfRule>
    <cfRule type="cellIs" dxfId="0" priority="6360" operator="equal">
      <formula>"不变"</formula>
    </cfRule>
    <cfRule type="iconSet" priority="8408">
      <iconSet iconSet="3Arrows">
        <cfvo type="percent" val="0"/>
        <cfvo type="percent" val="33"/>
        <cfvo type="percent" val="67"/>
      </iconSet>
    </cfRule>
  </conditionalFormatting>
  <conditionalFormatting sqref="UYR16">
    <cfRule type="colorScale" priority="10456">
      <colorScale>
        <cfvo type="min"/>
        <cfvo type="max"/>
        <color rgb="FF63BE7B"/>
        <color rgb="FFFCFCFF"/>
      </colorScale>
    </cfRule>
  </conditionalFormatting>
  <conditionalFormatting sqref="UYT16">
    <cfRule type="colorScale" priority="12503">
      <colorScale>
        <cfvo type="min"/>
        <cfvo type="max"/>
        <color rgb="FFFF7128"/>
        <color rgb="FFFFEF9C"/>
      </colorScale>
    </cfRule>
    <cfRule type="colorScale" priority="145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YV16">
    <cfRule type="cellIs" dxfId="3" priority="215" operator="equal">
      <formula>"暂停"</formula>
    </cfRule>
    <cfRule type="cellIs" dxfId="2" priority="2263" operator="equal">
      <formula>"上调"</formula>
    </cfRule>
    <cfRule type="cellIs" dxfId="1" priority="4311" operator="equal">
      <formula>"下调"</formula>
    </cfRule>
    <cfRule type="cellIs" dxfId="0" priority="6359" operator="equal">
      <formula>"不变"</formula>
    </cfRule>
    <cfRule type="iconSet" priority="8407">
      <iconSet iconSet="3Arrows">
        <cfvo type="percent" val="0"/>
        <cfvo type="percent" val="33"/>
        <cfvo type="percent" val="67"/>
      </iconSet>
    </cfRule>
  </conditionalFormatting>
  <conditionalFormatting sqref="UYZ16">
    <cfRule type="colorScale" priority="10455">
      <colorScale>
        <cfvo type="min"/>
        <cfvo type="max"/>
        <color rgb="FF63BE7B"/>
        <color rgb="FFFCFCFF"/>
      </colorScale>
    </cfRule>
  </conditionalFormatting>
  <conditionalFormatting sqref="UZB16">
    <cfRule type="colorScale" priority="12502">
      <colorScale>
        <cfvo type="min"/>
        <cfvo type="max"/>
        <color rgb="FFFF7128"/>
        <color rgb="FFFFEF9C"/>
      </colorScale>
    </cfRule>
    <cfRule type="colorScale" priority="145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ZD16">
    <cfRule type="cellIs" dxfId="3" priority="214" operator="equal">
      <formula>"暂停"</formula>
    </cfRule>
    <cfRule type="cellIs" dxfId="2" priority="2262" operator="equal">
      <formula>"上调"</formula>
    </cfRule>
    <cfRule type="cellIs" dxfId="1" priority="4310" operator="equal">
      <formula>"下调"</formula>
    </cfRule>
    <cfRule type="cellIs" dxfId="0" priority="6358" operator="equal">
      <formula>"不变"</formula>
    </cfRule>
    <cfRule type="iconSet" priority="8406">
      <iconSet iconSet="3Arrows">
        <cfvo type="percent" val="0"/>
        <cfvo type="percent" val="33"/>
        <cfvo type="percent" val="67"/>
      </iconSet>
    </cfRule>
  </conditionalFormatting>
  <conditionalFormatting sqref="UZH16">
    <cfRule type="colorScale" priority="10454">
      <colorScale>
        <cfvo type="min"/>
        <cfvo type="max"/>
        <color rgb="FF63BE7B"/>
        <color rgb="FFFCFCFF"/>
      </colorScale>
    </cfRule>
  </conditionalFormatting>
  <conditionalFormatting sqref="UZJ16">
    <cfRule type="colorScale" priority="12501">
      <colorScale>
        <cfvo type="min"/>
        <cfvo type="max"/>
        <color rgb="FFFF7128"/>
        <color rgb="FFFFEF9C"/>
      </colorScale>
    </cfRule>
    <cfRule type="colorScale" priority="145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ZL16">
    <cfRule type="cellIs" dxfId="3" priority="213" operator="equal">
      <formula>"暂停"</formula>
    </cfRule>
    <cfRule type="cellIs" dxfId="2" priority="2261" operator="equal">
      <formula>"上调"</formula>
    </cfRule>
    <cfRule type="cellIs" dxfId="1" priority="4309" operator="equal">
      <formula>"下调"</formula>
    </cfRule>
    <cfRule type="cellIs" dxfId="0" priority="6357" operator="equal">
      <formula>"不变"</formula>
    </cfRule>
    <cfRule type="iconSet" priority="8405">
      <iconSet iconSet="3Arrows">
        <cfvo type="percent" val="0"/>
        <cfvo type="percent" val="33"/>
        <cfvo type="percent" val="67"/>
      </iconSet>
    </cfRule>
  </conditionalFormatting>
  <conditionalFormatting sqref="UZP16">
    <cfRule type="colorScale" priority="10453">
      <colorScale>
        <cfvo type="min"/>
        <cfvo type="max"/>
        <color rgb="FF63BE7B"/>
        <color rgb="FFFCFCFF"/>
      </colorScale>
    </cfRule>
  </conditionalFormatting>
  <conditionalFormatting sqref="UZR16">
    <cfRule type="colorScale" priority="12500">
      <colorScale>
        <cfvo type="min"/>
        <cfvo type="max"/>
        <color rgb="FFFF7128"/>
        <color rgb="FFFFEF9C"/>
      </colorScale>
    </cfRule>
    <cfRule type="colorScale" priority="145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ZT16">
    <cfRule type="cellIs" dxfId="3" priority="212" operator="equal">
      <formula>"暂停"</formula>
    </cfRule>
    <cfRule type="cellIs" dxfId="2" priority="2260" operator="equal">
      <formula>"上调"</formula>
    </cfRule>
    <cfRule type="cellIs" dxfId="1" priority="4308" operator="equal">
      <formula>"下调"</formula>
    </cfRule>
    <cfRule type="cellIs" dxfId="0" priority="6356" operator="equal">
      <formula>"不变"</formula>
    </cfRule>
    <cfRule type="iconSet" priority="8404">
      <iconSet iconSet="3Arrows">
        <cfvo type="percent" val="0"/>
        <cfvo type="percent" val="33"/>
        <cfvo type="percent" val="67"/>
      </iconSet>
    </cfRule>
  </conditionalFormatting>
  <conditionalFormatting sqref="UZX16">
    <cfRule type="colorScale" priority="10452">
      <colorScale>
        <cfvo type="min"/>
        <cfvo type="max"/>
        <color rgb="FF63BE7B"/>
        <color rgb="FFFCFCFF"/>
      </colorScale>
    </cfRule>
  </conditionalFormatting>
  <conditionalFormatting sqref="UZZ16">
    <cfRule type="colorScale" priority="12499">
      <colorScale>
        <cfvo type="min"/>
        <cfvo type="max"/>
        <color rgb="FFFF7128"/>
        <color rgb="FFFFEF9C"/>
      </colorScale>
    </cfRule>
    <cfRule type="colorScale" priority="145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AB16">
    <cfRule type="cellIs" dxfId="3" priority="211" operator="equal">
      <formula>"暂停"</formula>
    </cfRule>
    <cfRule type="cellIs" dxfId="2" priority="2259" operator="equal">
      <formula>"上调"</formula>
    </cfRule>
    <cfRule type="cellIs" dxfId="1" priority="4307" operator="equal">
      <formula>"下调"</formula>
    </cfRule>
    <cfRule type="cellIs" dxfId="0" priority="6355" operator="equal">
      <formula>"不变"</formula>
    </cfRule>
    <cfRule type="iconSet" priority="8403">
      <iconSet iconSet="3Arrows">
        <cfvo type="percent" val="0"/>
        <cfvo type="percent" val="33"/>
        <cfvo type="percent" val="67"/>
      </iconSet>
    </cfRule>
  </conditionalFormatting>
  <conditionalFormatting sqref="VAF16">
    <cfRule type="colorScale" priority="10451">
      <colorScale>
        <cfvo type="min"/>
        <cfvo type="max"/>
        <color rgb="FF63BE7B"/>
        <color rgb="FFFCFCFF"/>
      </colorScale>
    </cfRule>
  </conditionalFormatting>
  <conditionalFormatting sqref="VAH16">
    <cfRule type="colorScale" priority="12498">
      <colorScale>
        <cfvo type="min"/>
        <cfvo type="max"/>
        <color rgb="FFFF7128"/>
        <color rgb="FFFFEF9C"/>
      </colorScale>
    </cfRule>
    <cfRule type="colorScale" priority="14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AJ16">
    <cfRule type="cellIs" dxfId="3" priority="210" operator="equal">
      <formula>"暂停"</formula>
    </cfRule>
    <cfRule type="cellIs" dxfId="2" priority="2258" operator="equal">
      <formula>"上调"</formula>
    </cfRule>
    <cfRule type="cellIs" dxfId="1" priority="4306" operator="equal">
      <formula>"下调"</formula>
    </cfRule>
    <cfRule type="cellIs" dxfId="0" priority="6354" operator="equal">
      <formula>"不变"</formula>
    </cfRule>
    <cfRule type="iconSet" priority="8402">
      <iconSet iconSet="3Arrows">
        <cfvo type="percent" val="0"/>
        <cfvo type="percent" val="33"/>
        <cfvo type="percent" val="67"/>
      </iconSet>
    </cfRule>
  </conditionalFormatting>
  <conditionalFormatting sqref="VAN16">
    <cfRule type="colorScale" priority="10450">
      <colorScale>
        <cfvo type="min"/>
        <cfvo type="max"/>
        <color rgb="FF63BE7B"/>
        <color rgb="FFFCFCFF"/>
      </colorScale>
    </cfRule>
  </conditionalFormatting>
  <conditionalFormatting sqref="VAP16">
    <cfRule type="colorScale" priority="12497">
      <colorScale>
        <cfvo type="min"/>
        <cfvo type="max"/>
        <color rgb="FFFF7128"/>
        <color rgb="FFFFEF9C"/>
      </colorScale>
    </cfRule>
    <cfRule type="colorScale" priority="14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AR16">
    <cfRule type="cellIs" dxfId="3" priority="209" operator="equal">
      <formula>"暂停"</formula>
    </cfRule>
    <cfRule type="cellIs" dxfId="2" priority="2257" operator="equal">
      <formula>"上调"</formula>
    </cfRule>
    <cfRule type="cellIs" dxfId="1" priority="4305" operator="equal">
      <formula>"下调"</formula>
    </cfRule>
    <cfRule type="cellIs" dxfId="0" priority="6353" operator="equal">
      <formula>"不变"</formula>
    </cfRule>
    <cfRule type="iconSet" priority="8401">
      <iconSet iconSet="3Arrows">
        <cfvo type="percent" val="0"/>
        <cfvo type="percent" val="33"/>
        <cfvo type="percent" val="67"/>
      </iconSet>
    </cfRule>
  </conditionalFormatting>
  <conditionalFormatting sqref="VAV16">
    <cfRule type="colorScale" priority="10449">
      <colorScale>
        <cfvo type="min"/>
        <cfvo type="max"/>
        <color rgb="FF63BE7B"/>
        <color rgb="FFFCFCFF"/>
      </colorScale>
    </cfRule>
  </conditionalFormatting>
  <conditionalFormatting sqref="VAX16">
    <cfRule type="colorScale" priority="12496">
      <colorScale>
        <cfvo type="min"/>
        <cfvo type="max"/>
        <color rgb="FFFF7128"/>
        <color rgb="FFFFEF9C"/>
      </colorScale>
    </cfRule>
    <cfRule type="colorScale" priority="14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AZ16">
    <cfRule type="cellIs" dxfId="3" priority="208" operator="equal">
      <formula>"暂停"</formula>
    </cfRule>
    <cfRule type="cellIs" dxfId="2" priority="2256" operator="equal">
      <formula>"上调"</formula>
    </cfRule>
    <cfRule type="cellIs" dxfId="1" priority="4304" operator="equal">
      <formula>"下调"</formula>
    </cfRule>
    <cfRule type="cellIs" dxfId="0" priority="6352" operator="equal">
      <formula>"不变"</formula>
    </cfRule>
    <cfRule type="iconSet" priority="8400">
      <iconSet iconSet="3Arrows">
        <cfvo type="percent" val="0"/>
        <cfvo type="percent" val="33"/>
        <cfvo type="percent" val="67"/>
      </iconSet>
    </cfRule>
  </conditionalFormatting>
  <conditionalFormatting sqref="VBD16">
    <cfRule type="colorScale" priority="10448">
      <colorScale>
        <cfvo type="min"/>
        <cfvo type="max"/>
        <color rgb="FF63BE7B"/>
        <color rgb="FFFCFCFF"/>
      </colorScale>
    </cfRule>
  </conditionalFormatting>
  <conditionalFormatting sqref="VBF16">
    <cfRule type="colorScale" priority="12495">
      <colorScale>
        <cfvo type="min"/>
        <cfvo type="max"/>
        <color rgb="FFFF7128"/>
        <color rgb="FFFFEF9C"/>
      </colorScale>
    </cfRule>
    <cfRule type="colorScale" priority="14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BH16">
    <cfRule type="cellIs" dxfId="3" priority="207" operator="equal">
      <formula>"暂停"</formula>
    </cfRule>
    <cfRule type="cellIs" dxfId="2" priority="2255" operator="equal">
      <formula>"上调"</formula>
    </cfRule>
    <cfRule type="cellIs" dxfId="1" priority="4303" operator="equal">
      <formula>"下调"</formula>
    </cfRule>
    <cfRule type="cellIs" dxfId="0" priority="6351" operator="equal">
      <formula>"不变"</formula>
    </cfRule>
    <cfRule type="iconSet" priority="8399">
      <iconSet iconSet="3Arrows">
        <cfvo type="percent" val="0"/>
        <cfvo type="percent" val="33"/>
        <cfvo type="percent" val="67"/>
      </iconSet>
    </cfRule>
  </conditionalFormatting>
  <conditionalFormatting sqref="VBL16">
    <cfRule type="colorScale" priority="10447">
      <colorScale>
        <cfvo type="min"/>
        <cfvo type="max"/>
        <color rgb="FF63BE7B"/>
        <color rgb="FFFCFCFF"/>
      </colorScale>
    </cfRule>
  </conditionalFormatting>
  <conditionalFormatting sqref="VBN16">
    <cfRule type="colorScale" priority="12494">
      <colorScale>
        <cfvo type="min"/>
        <cfvo type="max"/>
        <color rgb="FFFF7128"/>
        <color rgb="FFFFEF9C"/>
      </colorScale>
    </cfRule>
    <cfRule type="colorScale" priority="14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BP16">
    <cfRule type="cellIs" dxfId="3" priority="206" operator="equal">
      <formula>"暂停"</formula>
    </cfRule>
    <cfRule type="cellIs" dxfId="2" priority="2254" operator="equal">
      <formula>"上调"</formula>
    </cfRule>
    <cfRule type="cellIs" dxfId="1" priority="4302" operator="equal">
      <formula>"下调"</formula>
    </cfRule>
    <cfRule type="cellIs" dxfId="0" priority="6350" operator="equal">
      <formula>"不变"</formula>
    </cfRule>
    <cfRule type="iconSet" priority="8398">
      <iconSet iconSet="3Arrows">
        <cfvo type="percent" val="0"/>
        <cfvo type="percent" val="33"/>
        <cfvo type="percent" val="67"/>
      </iconSet>
    </cfRule>
  </conditionalFormatting>
  <conditionalFormatting sqref="VBT16">
    <cfRule type="colorScale" priority="10446">
      <colorScale>
        <cfvo type="min"/>
        <cfvo type="max"/>
        <color rgb="FF63BE7B"/>
        <color rgb="FFFCFCFF"/>
      </colorScale>
    </cfRule>
  </conditionalFormatting>
  <conditionalFormatting sqref="VBV16">
    <cfRule type="colorScale" priority="12493">
      <colorScale>
        <cfvo type="min"/>
        <cfvo type="max"/>
        <color rgb="FFFF7128"/>
        <color rgb="FFFFEF9C"/>
      </colorScale>
    </cfRule>
    <cfRule type="colorScale" priority="14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BX16">
    <cfRule type="cellIs" dxfId="3" priority="205" operator="equal">
      <formula>"暂停"</formula>
    </cfRule>
    <cfRule type="cellIs" dxfId="2" priority="2253" operator="equal">
      <formula>"上调"</formula>
    </cfRule>
    <cfRule type="cellIs" dxfId="1" priority="4301" operator="equal">
      <formula>"下调"</formula>
    </cfRule>
    <cfRule type="cellIs" dxfId="0" priority="6349" operator="equal">
      <formula>"不变"</formula>
    </cfRule>
    <cfRule type="iconSet" priority="8397">
      <iconSet iconSet="3Arrows">
        <cfvo type="percent" val="0"/>
        <cfvo type="percent" val="33"/>
        <cfvo type="percent" val="67"/>
      </iconSet>
    </cfRule>
  </conditionalFormatting>
  <conditionalFormatting sqref="VCB16">
    <cfRule type="colorScale" priority="10445">
      <colorScale>
        <cfvo type="min"/>
        <cfvo type="max"/>
        <color rgb="FF63BE7B"/>
        <color rgb="FFFCFCFF"/>
      </colorScale>
    </cfRule>
  </conditionalFormatting>
  <conditionalFormatting sqref="VCD16">
    <cfRule type="colorScale" priority="12492">
      <colorScale>
        <cfvo type="min"/>
        <cfvo type="max"/>
        <color rgb="FFFF7128"/>
        <color rgb="FFFFEF9C"/>
      </colorScale>
    </cfRule>
    <cfRule type="colorScale" priority="14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CF16">
    <cfRule type="cellIs" dxfId="3" priority="204" operator="equal">
      <formula>"暂停"</formula>
    </cfRule>
    <cfRule type="cellIs" dxfId="2" priority="2252" operator="equal">
      <formula>"上调"</formula>
    </cfRule>
    <cfRule type="cellIs" dxfId="1" priority="4300" operator="equal">
      <formula>"下调"</formula>
    </cfRule>
    <cfRule type="cellIs" dxfId="0" priority="6348" operator="equal">
      <formula>"不变"</formula>
    </cfRule>
    <cfRule type="iconSet" priority="8396">
      <iconSet iconSet="3Arrows">
        <cfvo type="percent" val="0"/>
        <cfvo type="percent" val="33"/>
        <cfvo type="percent" val="67"/>
      </iconSet>
    </cfRule>
  </conditionalFormatting>
  <conditionalFormatting sqref="VCJ16">
    <cfRule type="colorScale" priority="10444">
      <colorScale>
        <cfvo type="min"/>
        <cfvo type="max"/>
        <color rgb="FF63BE7B"/>
        <color rgb="FFFCFCFF"/>
      </colorScale>
    </cfRule>
  </conditionalFormatting>
  <conditionalFormatting sqref="VCL16">
    <cfRule type="colorScale" priority="12491">
      <colorScale>
        <cfvo type="min"/>
        <cfvo type="max"/>
        <color rgb="FFFF7128"/>
        <color rgb="FFFFEF9C"/>
      </colorScale>
    </cfRule>
    <cfRule type="colorScale" priority="14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CN16">
    <cfRule type="cellIs" dxfId="3" priority="203" operator="equal">
      <formula>"暂停"</formula>
    </cfRule>
    <cfRule type="cellIs" dxfId="2" priority="2251" operator="equal">
      <formula>"上调"</formula>
    </cfRule>
    <cfRule type="cellIs" dxfId="1" priority="4299" operator="equal">
      <formula>"下调"</formula>
    </cfRule>
    <cfRule type="cellIs" dxfId="0" priority="6347" operator="equal">
      <formula>"不变"</formula>
    </cfRule>
    <cfRule type="iconSet" priority="8395">
      <iconSet iconSet="3Arrows">
        <cfvo type="percent" val="0"/>
        <cfvo type="percent" val="33"/>
        <cfvo type="percent" val="67"/>
      </iconSet>
    </cfRule>
  </conditionalFormatting>
  <conditionalFormatting sqref="VCR16">
    <cfRule type="colorScale" priority="10443">
      <colorScale>
        <cfvo type="min"/>
        <cfvo type="max"/>
        <color rgb="FF63BE7B"/>
        <color rgb="FFFCFCFF"/>
      </colorScale>
    </cfRule>
  </conditionalFormatting>
  <conditionalFormatting sqref="VCT16">
    <cfRule type="colorScale" priority="12490">
      <colorScale>
        <cfvo type="min"/>
        <cfvo type="max"/>
        <color rgb="FFFF7128"/>
        <color rgb="FFFFEF9C"/>
      </colorScale>
    </cfRule>
    <cfRule type="colorScale" priority="14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CV16">
    <cfRule type="cellIs" dxfId="3" priority="202" operator="equal">
      <formula>"暂停"</formula>
    </cfRule>
    <cfRule type="cellIs" dxfId="2" priority="2250" operator="equal">
      <formula>"上调"</formula>
    </cfRule>
    <cfRule type="cellIs" dxfId="1" priority="4298" operator="equal">
      <formula>"下调"</formula>
    </cfRule>
    <cfRule type="cellIs" dxfId="0" priority="6346" operator="equal">
      <formula>"不变"</formula>
    </cfRule>
    <cfRule type="iconSet" priority="8394">
      <iconSet iconSet="3Arrows">
        <cfvo type="percent" val="0"/>
        <cfvo type="percent" val="33"/>
        <cfvo type="percent" val="67"/>
      </iconSet>
    </cfRule>
  </conditionalFormatting>
  <conditionalFormatting sqref="VCZ16">
    <cfRule type="colorScale" priority="10442">
      <colorScale>
        <cfvo type="min"/>
        <cfvo type="max"/>
        <color rgb="FF63BE7B"/>
        <color rgb="FFFCFCFF"/>
      </colorScale>
    </cfRule>
  </conditionalFormatting>
  <conditionalFormatting sqref="VDB16">
    <cfRule type="colorScale" priority="12489">
      <colorScale>
        <cfvo type="min"/>
        <cfvo type="max"/>
        <color rgb="FFFF7128"/>
        <color rgb="FFFFEF9C"/>
      </colorScale>
    </cfRule>
    <cfRule type="colorScale" priority="14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DD16">
    <cfRule type="cellIs" dxfId="3" priority="201" operator="equal">
      <formula>"暂停"</formula>
    </cfRule>
    <cfRule type="cellIs" dxfId="2" priority="2249" operator="equal">
      <formula>"上调"</formula>
    </cfRule>
    <cfRule type="cellIs" dxfId="1" priority="4297" operator="equal">
      <formula>"下调"</formula>
    </cfRule>
    <cfRule type="cellIs" dxfId="0" priority="6345" operator="equal">
      <formula>"不变"</formula>
    </cfRule>
    <cfRule type="iconSet" priority="8393">
      <iconSet iconSet="3Arrows">
        <cfvo type="percent" val="0"/>
        <cfvo type="percent" val="33"/>
        <cfvo type="percent" val="67"/>
      </iconSet>
    </cfRule>
  </conditionalFormatting>
  <conditionalFormatting sqref="VDH16">
    <cfRule type="colorScale" priority="10441">
      <colorScale>
        <cfvo type="min"/>
        <cfvo type="max"/>
        <color rgb="FF63BE7B"/>
        <color rgb="FFFCFCFF"/>
      </colorScale>
    </cfRule>
  </conditionalFormatting>
  <conditionalFormatting sqref="VDJ16">
    <cfRule type="colorScale" priority="12488">
      <colorScale>
        <cfvo type="min"/>
        <cfvo type="max"/>
        <color rgb="FFFF7128"/>
        <color rgb="FFFFEF9C"/>
      </colorScale>
    </cfRule>
    <cfRule type="colorScale" priority="14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DL16">
    <cfRule type="cellIs" dxfId="3" priority="200" operator="equal">
      <formula>"暂停"</formula>
    </cfRule>
    <cfRule type="cellIs" dxfId="2" priority="2248" operator="equal">
      <formula>"上调"</formula>
    </cfRule>
    <cfRule type="cellIs" dxfId="1" priority="4296" operator="equal">
      <formula>"下调"</formula>
    </cfRule>
    <cfRule type="cellIs" dxfId="0" priority="6344" operator="equal">
      <formula>"不变"</formula>
    </cfRule>
    <cfRule type="iconSet" priority="8392">
      <iconSet iconSet="3Arrows">
        <cfvo type="percent" val="0"/>
        <cfvo type="percent" val="33"/>
        <cfvo type="percent" val="67"/>
      </iconSet>
    </cfRule>
  </conditionalFormatting>
  <conditionalFormatting sqref="VDP16">
    <cfRule type="colorScale" priority="10440">
      <colorScale>
        <cfvo type="min"/>
        <cfvo type="max"/>
        <color rgb="FF63BE7B"/>
        <color rgb="FFFCFCFF"/>
      </colorScale>
    </cfRule>
  </conditionalFormatting>
  <conditionalFormatting sqref="VDR16">
    <cfRule type="colorScale" priority="12487">
      <colorScale>
        <cfvo type="min"/>
        <cfvo type="max"/>
        <color rgb="FFFF7128"/>
        <color rgb="FFFFEF9C"/>
      </colorScale>
    </cfRule>
    <cfRule type="colorScale" priority="145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DT16">
    <cfRule type="cellIs" dxfId="3" priority="199" operator="equal">
      <formula>"暂停"</formula>
    </cfRule>
    <cfRule type="cellIs" dxfId="2" priority="2247" operator="equal">
      <formula>"上调"</formula>
    </cfRule>
    <cfRule type="cellIs" dxfId="1" priority="4295" operator="equal">
      <formula>"下调"</formula>
    </cfRule>
    <cfRule type="cellIs" dxfId="0" priority="6343" operator="equal">
      <formula>"不变"</formula>
    </cfRule>
    <cfRule type="iconSet" priority="8391">
      <iconSet iconSet="3Arrows">
        <cfvo type="percent" val="0"/>
        <cfvo type="percent" val="33"/>
        <cfvo type="percent" val="67"/>
      </iconSet>
    </cfRule>
  </conditionalFormatting>
  <conditionalFormatting sqref="VDX16">
    <cfRule type="colorScale" priority="10439">
      <colorScale>
        <cfvo type="min"/>
        <cfvo type="max"/>
        <color rgb="FF63BE7B"/>
        <color rgb="FFFCFCFF"/>
      </colorScale>
    </cfRule>
  </conditionalFormatting>
  <conditionalFormatting sqref="VDZ16">
    <cfRule type="colorScale" priority="12486">
      <colorScale>
        <cfvo type="min"/>
        <cfvo type="max"/>
        <color rgb="FFFF7128"/>
        <color rgb="FFFFEF9C"/>
      </colorScale>
    </cfRule>
    <cfRule type="colorScale" priority="145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EB16">
    <cfRule type="cellIs" dxfId="3" priority="198" operator="equal">
      <formula>"暂停"</formula>
    </cfRule>
    <cfRule type="cellIs" dxfId="2" priority="2246" operator="equal">
      <formula>"上调"</formula>
    </cfRule>
    <cfRule type="cellIs" dxfId="1" priority="4294" operator="equal">
      <formula>"下调"</formula>
    </cfRule>
    <cfRule type="cellIs" dxfId="0" priority="6342" operator="equal">
      <formula>"不变"</formula>
    </cfRule>
    <cfRule type="iconSet" priority="8390">
      <iconSet iconSet="3Arrows">
        <cfvo type="percent" val="0"/>
        <cfvo type="percent" val="33"/>
        <cfvo type="percent" val="67"/>
      </iconSet>
    </cfRule>
  </conditionalFormatting>
  <conditionalFormatting sqref="VEF16">
    <cfRule type="colorScale" priority="10438">
      <colorScale>
        <cfvo type="min"/>
        <cfvo type="max"/>
        <color rgb="FF63BE7B"/>
        <color rgb="FFFCFCFF"/>
      </colorScale>
    </cfRule>
  </conditionalFormatting>
  <conditionalFormatting sqref="VEH16">
    <cfRule type="colorScale" priority="12485">
      <colorScale>
        <cfvo type="min"/>
        <cfvo type="max"/>
        <color rgb="FFFF7128"/>
        <color rgb="FFFFEF9C"/>
      </colorScale>
    </cfRule>
    <cfRule type="colorScale" priority="14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EJ16">
    <cfRule type="cellIs" dxfId="3" priority="197" operator="equal">
      <formula>"暂停"</formula>
    </cfRule>
    <cfRule type="cellIs" dxfId="2" priority="2245" operator="equal">
      <formula>"上调"</formula>
    </cfRule>
    <cfRule type="cellIs" dxfId="1" priority="4293" operator="equal">
      <formula>"下调"</formula>
    </cfRule>
    <cfRule type="cellIs" dxfId="0" priority="6341" operator="equal">
      <formula>"不变"</formula>
    </cfRule>
    <cfRule type="iconSet" priority="8389">
      <iconSet iconSet="3Arrows">
        <cfvo type="percent" val="0"/>
        <cfvo type="percent" val="33"/>
        <cfvo type="percent" val="67"/>
      </iconSet>
    </cfRule>
  </conditionalFormatting>
  <conditionalFormatting sqref="VEN16">
    <cfRule type="colorScale" priority="10437">
      <colorScale>
        <cfvo type="min"/>
        <cfvo type="max"/>
        <color rgb="FF63BE7B"/>
        <color rgb="FFFCFCFF"/>
      </colorScale>
    </cfRule>
  </conditionalFormatting>
  <conditionalFormatting sqref="VEP16">
    <cfRule type="colorScale" priority="12484">
      <colorScale>
        <cfvo type="min"/>
        <cfvo type="max"/>
        <color rgb="FFFF7128"/>
        <color rgb="FFFFEF9C"/>
      </colorScale>
    </cfRule>
    <cfRule type="colorScale" priority="145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ER16">
    <cfRule type="cellIs" dxfId="3" priority="196" operator="equal">
      <formula>"暂停"</formula>
    </cfRule>
    <cfRule type="cellIs" dxfId="2" priority="2244" operator="equal">
      <formula>"上调"</formula>
    </cfRule>
    <cfRule type="cellIs" dxfId="1" priority="4292" operator="equal">
      <formula>"下调"</formula>
    </cfRule>
    <cfRule type="cellIs" dxfId="0" priority="6340" operator="equal">
      <formula>"不变"</formula>
    </cfRule>
    <cfRule type="iconSet" priority="8388">
      <iconSet iconSet="3Arrows">
        <cfvo type="percent" val="0"/>
        <cfvo type="percent" val="33"/>
        <cfvo type="percent" val="67"/>
      </iconSet>
    </cfRule>
  </conditionalFormatting>
  <conditionalFormatting sqref="VEV16">
    <cfRule type="colorScale" priority="10436">
      <colorScale>
        <cfvo type="min"/>
        <cfvo type="max"/>
        <color rgb="FF63BE7B"/>
        <color rgb="FFFCFCFF"/>
      </colorScale>
    </cfRule>
  </conditionalFormatting>
  <conditionalFormatting sqref="VEX16">
    <cfRule type="colorScale" priority="12483">
      <colorScale>
        <cfvo type="min"/>
        <cfvo type="max"/>
        <color rgb="FFFF7128"/>
        <color rgb="FFFFEF9C"/>
      </colorScale>
    </cfRule>
    <cfRule type="colorScale" priority="14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EZ16">
    <cfRule type="cellIs" dxfId="3" priority="195" operator="equal">
      <formula>"暂停"</formula>
    </cfRule>
    <cfRule type="cellIs" dxfId="2" priority="2243" operator="equal">
      <formula>"上调"</formula>
    </cfRule>
    <cfRule type="cellIs" dxfId="1" priority="4291" operator="equal">
      <formula>"下调"</formula>
    </cfRule>
    <cfRule type="cellIs" dxfId="0" priority="6339" operator="equal">
      <formula>"不变"</formula>
    </cfRule>
    <cfRule type="iconSet" priority="8387">
      <iconSet iconSet="3Arrows">
        <cfvo type="percent" val="0"/>
        <cfvo type="percent" val="33"/>
        <cfvo type="percent" val="67"/>
      </iconSet>
    </cfRule>
  </conditionalFormatting>
  <conditionalFormatting sqref="VFD16">
    <cfRule type="colorScale" priority="10435">
      <colorScale>
        <cfvo type="min"/>
        <cfvo type="max"/>
        <color rgb="FF63BE7B"/>
        <color rgb="FFFCFCFF"/>
      </colorScale>
    </cfRule>
  </conditionalFormatting>
  <conditionalFormatting sqref="VFF16">
    <cfRule type="colorScale" priority="12482">
      <colorScale>
        <cfvo type="min"/>
        <cfvo type="max"/>
        <color rgb="FFFF7128"/>
        <color rgb="FFFFEF9C"/>
      </colorScale>
    </cfRule>
    <cfRule type="colorScale" priority="14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FH16">
    <cfRule type="cellIs" dxfId="3" priority="194" operator="equal">
      <formula>"暂停"</formula>
    </cfRule>
    <cfRule type="cellIs" dxfId="2" priority="2242" operator="equal">
      <formula>"上调"</formula>
    </cfRule>
    <cfRule type="cellIs" dxfId="1" priority="4290" operator="equal">
      <formula>"下调"</formula>
    </cfRule>
    <cfRule type="cellIs" dxfId="0" priority="6338" operator="equal">
      <formula>"不变"</formula>
    </cfRule>
    <cfRule type="iconSet" priority="8386">
      <iconSet iconSet="3Arrows">
        <cfvo type="percent" val="0"/>
        <cfvo type="percent" val="33"/>
        <cfvo type="percent" val="67"/>
      </iconSet>
    </cfRule>
  </conditionalFormatting>
  <conditionalFormatting sqref="VFL16">
    <cfRule type="colorScale" priority="10434">
      <colorScale>
        <cfvo type="min"/>
        <cfvo type="max"/>
        <color rgb="FF63BE7B"/>
        <color rgb="FFFCFCFF"/>
      </colorScale>
    </cfRule>
  </conditionalFormatting>
  <conditionalFormatting sqref="VFN16">
    <cfRule type="colorScale" priority="12481">
      <colorScale>
        <cfvo type="min"/>
        <cfvo type="max"/>
        <color rgb="FFFF7128"/>
        <color rgb="FFFFEF9C"/>
      </colorScale>
    </cfRule>
    <cfRule type="colorScale" priority="14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FP16">
    <cfRule type="cellIs" dxfId="3" priority="193" operator="equal">
      <formula>"暂停"</formula>
    </cfRule>
    <cfRule type="cellIs" dxfId="2" priority="2241" operator="equal">
      <formula>"上调"</formula>
    </cfRule>
    <cfRule type="cellIs" dxfId="1" priority="4289" operator="equal">
      <formula>"下调"</formula>
    </cfRule>
    <cfRule type="cellIs" dxfId="0" priority="6337" operator="equal">
      <formula>"不变"</formula>
    </cfRule>
    <cfRule type="iconSet" priority="8385">
      <iconSet iconSet="3Arrows">
        <cfvo type="percent" val="0"/>
        <cfvo type="percent" val="33"/>
        <cfvo type="percent" val="67"/>
      </iconSet>
    </cfRule>
  </conditionalFormatting>
  <conditionalFormatting sqref="VFT16">
    <cfRule type="colorScale" priority="10433">
      <colorScale>
        <cfvo type="min"/>
        <cfvo type="max"/>
        <color rgb="FF63BE7B"/>
        <color rgb="FFFCFCFF"/>
      </colorScale>
    </cfRule>
  </conditionalFormatting>
  <conditionalFormatting sqref="VFV16">
    <cfRule type="colorScale" priority="12480">
      <colorScale>
        <cfvo type="min"/>
        <cfvo type="max"/>
        <color rgb="FFFF7128"/>
        <color rgb="FFFFEF9C"/>
      </colorScale>
    </cfRule>
    <cfRule type="colorScale" priority="14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FX16">
    <cfRule type="cellIs" dxfId="3" priority="192" operator="equal">
      <formula>"暂停"</formula>
    </cfRule>
    <cfRule type="cellIs" dxfId="2" priority="2240" operator="equal">
      <formula>"上调"</formula>
    </cfRule>
    <cfRule type="cellIs" dxfId="1" priority="4288" operator="equal">
      <formula>"下调"</formula>
    </cfRule>
    <cfRule type="cellIs" dxfId="0" priority="6336" operator="equal">
      <formula>"不变"</formula>
    </cfRule>
    <cfRule type="iconSet" priority="8384">
      <iconSet iconSet="3Arrows">
        <cfvo type="percent" val="0"/>
        <cfvo type="percent" val="33"/>
        <cfvo type="percent" val="67"/>
      </iconSet>
    </cfRule>
  </conditionalFormatting>
  <conditionalFormatting sqref="VGB16">
    <cfRule type="colorScale" priority="10432">
      <colorScale>
        <cfvo type="min"/>
        <cfvo type="max"/>
        <color rgb="FF63BE7B"/>
        <color rgb="FFFCFCFF"/>
      </colorScale>
    </cfRule>
  </conditionalFormatting>
  <conditionalFormatting sqref="VGD16">
    <cfRule type="colorScale" priority="12479">
      <colorScale>
        <cfvo type="min"/>
        <cfvo type="max"/>
        <color rgb="FFFF7128"/>
        <color rgb="FFFFEF9C"/>
      </colorScale>
    </cfRule>
    <cfRule type="colorScale" priority="14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GF16">
    <cfRule type="cellIs" dxfId="3" priority="191" operator="equal">
      <formula>"暂停"</formula>
    </cfRule>
    <cfRule type="cellIs" dxfId="2" priority="2239" operator="equal">
      <formula>"上调"</formula>
    </cfRule>
    <cfRule type="cellIs" dxfId="1" priority="4287" operator="equal">
      <formula>"下调"</formula>
    </cfRule>
    <cfRule type="cellIs" dxfId="0" priority="6335" operator="equal">
      <formula>"不变"</formula>
    </cfRule>
    <cfRule type="iconSet" priority="8383">
      <iconSet iconSet="3Arrows">
        <cfvo type="percent" val="0"/>
        <cfvo type="percent" val="33"/>
        <cfvo type="percent" val="67"/>
      </iconSet>
    </cfRule>
  </conditionalFormatting>
  <conditionalFormatting sqref="VGJ16">
    <cfRule type="colorScale" priority="10431">
      <colorScale>
        <cfvo type="min"/>
        <cfvo type="max"/>
        <color rgb="FF63BE7B"/>
        <color rgb="FFFCFCFF"/>
      </colorScale>
    </cfRule>
  </conditionalFormatting>
  <conditionalFormatting sqref="VGL16">
    <cfRule type="colorScale" priority="12478">
      <colorScale>
        <cfvo type="min"/>
        <cfvo type="max"/>
        <color rgb="FFFF7128"/>
        <color rgb="FFFFEF9C"/>
      </colorScale>
    </cfRule>
    <cfRule type="colorScale" priority="14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GN16">
    <cfRule type="cellIs" dxfId="3" priority="190" operator="equal">
      <formula>"暂停"</formula>
    </cfRule>
    <cfRule type="cellIs" dxfId="2" priority="2238" operator="equal">
      <formula>"上调"</formula>
    </cfRule>
    <cfRule type="cellIs" dxfId="1" priority="4286" operator="equal">
      <formula>"下调"</formula>
    </cfRule>
    <cfRule type="cellIs" dxfId="0" priority="6334" operator="equal">
      <formula>"不变"</formula>
    </cfRule>
    <cfRule type="iconSet" priority="8382">
      <iconSet iconSet="3Arrows">
        <cfvo type="percent" val="0"/>
        <cfvo type="percent" val="33"/>
        <cfvo type="percent" val="67"/>
      </iconSet>
    </cfRule>
  </conditionalFormatting>
  <conditionalFormatting sqref="VGR16">
    <cfRule type="colorScale" priority="10430">
      <colorScale>
        <cfvo type="min"/>
        <cfvo type="max"/>
        <color rgb="FF63BE7B"/>
        <color rgb="FFFCFCFF"/>
      </colorScale>
    </cfRule>
  </conditionalFormatting>
  <conditionalFormatting sqref="VGT16">
    <cfRule type="colorScale" priority="12477">
      <colorScale>
        <cfvo type="min"/>
        <cfvo type="max"/>
        <color rgb="FFFF7128"/>
        <color rgb="FFFFEF9C"/>
      </colorScale>
    </cfRule>
    <cfRule type="colorScale" priority="14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GV16">
    <cfRule type="cellIs" dxfId="3" priority="189" operator="equal">
      <formula>"暂停"</formula>
    </cfRule>
    <cfRule type="cellIs" dxfId="2" priority="2237" operator="equal">
      <formula>"上调"</formula>
    </cfRule>
    <cfRule type="cellIs" dxfId="1" priority="4285" operator="equal">
      <formula>"下调"</formula>
    </cfRule>
    <cfRule type="cellIs" dxfId="0" priority="6333" operator="equal">
      <formula>"不变"</formula>
    </cfRule>
    <cfRule type="iconSet" priority="8381">
      <iconSet iconSet="3Arrows">
        <cfvo type="percent" val="0"/>
        <cfvo type="percent" val="33"/>
        <cfvo type="percent" val="67"/>
      </iconSet>
    </cfRule>
  </conditionalFormatting>
  <conditionalFormatting sqref="VGZ16">
    <cfRule type="colorScale" priority="10429">
      <colorScale>
        <cfvo type="min"/>
        <cfvo type="max"/>
        <color rgb="FF63BE7B"/>
        <color rgb="FFFCFCFF"/>
      </colorScale>
    </cfRule>
  </conditionalFormatting>
  <conditionalFormatting sqref="VHB16">
    <cfRule type="colorScale" priority="12476">
      <colorScale>
        <cfvo type="min"/>
        <cfvo type="max"/>
        <color rgb="FFFF7128"/>
        <color rgb="FFFFEF9C"/>
      </colorScale>
    </cfRule>
    <cfRule type="colorScale" priority="14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HD16">
    <cfRule type="cellIs" dxfId="3" priority="188" operator="equal">
      <formula>"暂停"</formula>
    </cfRule>
    <cfRule type="cellIs" dxfId="2" priority="2236" operator="equal">
      <formula>"上调"</formula>
    </cfRule>
    <cfRule type="cellIs" dxfId="1" priority="4284" operator="equal">
      <formula>"下调"</formula>
    </cfRule>
    <cfRule type="cellIs" dxfId="0" priority="6332" operator="equal">
      <formula>"不变"</formula>
    </cfRule>
    <cfRule type="iconSet" priority="8380">
      <iconSet iconSet="3Arrows">
        <cfvo type="percent" val="0"/>
        <cfvo type="percent" val="33"/>
        <cfvo type="percent" val="67"/>
      </iconSet>
    </cfRule>
  </conditionalFormatting>
  <conditionalFormatting sqref="VHH16">
    <cfRule type="colorScale" priority="10428">
      <colorScale>
        <cfvo type="min"/>
        <cfvo type="max"/>
        <color rgb="FF63BE7B"/>
        <color rgb="FFFCFCFF"/>
      </colorScale>
    </cfRule>
  </conditionalFormatting>
  <conditionalFormatting sqref="VHJ16">
    <cfRule type="colorScale" priority="12475">
      <colorScale>
        <cfvo type="min"/>
        <cfvo type="max"/>
        <color rgb="FFFF7128"/>
        <color rgb="FFFFEF9C"/>
      </colorScale>
    </cfRule>
    <cfRule type="colorScale" priority="14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HL16">
    <cfRule type="cellIs" dxfId="3" priority="187" operator="equal">
      <formula>"暂停"</formula>
    </cfRule>
    <cfRule type="cellIs" dxfId="2" priority="2235" operator="equal">
      <formula>"上调"</formula>
    </cfRule>
    <cfRule type="cellIs" dxfId="1" priority="4283" operator="equal">
      <formula>"下调"</formula>
    </cfRule>
    <cfRule type="cellIs" dxfId="0" priority="6331" operator="equal">
      <formula>"不变"</formula>
    </cfRule>
    <cfRule type="iconSet" priority="8379">
      <iconSet iconSet="3Arrows">
        <cfvo type="percent" val="0"/>
        <cfvo type="percent" val="33"/>
        <cfvo type="percent" val="67"/>
      </iconSet>
    </cfRule>
  </conditionalFormatting>
  <conditionalFormatting sqref="VHP16">
    <cfRule type="colorScale" priority="10427">
      <colorScale>
        <cfvo type="min"/>
        <cfvo type="max"/>
        <color rgb="FF63BE7B"/>
        <color rgb="FFFCFCFF"/>
      </colorScale>
    </cfRule>
  </conditionalFormatting>
  <conditionalFormatting sqref="VHR16">
    <cfRule type="colorScale" priority="12474">
      <colorScale>
        <cfvo type="min"/>
        <cfvo type="max"/>
        <color rgb="FFFF7128"/>
        <color rgb="FFFFEF9C"/>
      </colorScale>
    </cfRule>
    <cfRule type="colorScale" priority="145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HT16">
    <cfRule type="cellIs" dxfId="3" priority="186" operator="equal">
      <formula>"暂停"</formula>
    </cfRule>
    <cfRule type="cellIs" dxfId="2" priority="2234" operator="equal">
      <formula>"上调"</formula>
    </cfRule>
    <cfRule type="cellIs" dxfId="1" priority="4282" operator="equal">
      <formula>"下调"</formula>
    </cfRule>
    <cfRule type="cellIs" dxfId="0" priority="6330" operator="equal">
      <formula>"不变"</formula>
    </cfRule>
    <cfRule type="iconSet" priority="8378">
      <iconSet iconSet="3Arrows">
        <cfvo type="percent" val="0"/>
        <cfvo type="percent" val="33"/>
        <cfvo type="percent" val="67"/>
      </iconSet>
    </cfRule>
  </conditionalFormatting>
  <conditionalFormatting sqref="VHX16">
    <cfRule type="colorScale" priority="10426">
      <colorScale>
        <cfvo type="min"/>
        <cfvo type="max"/>
        <color rgb="FF63BE7B"/>
        <color rgb="FFFCFCFF"/>
      </colorScale>
    </cfRule>
  </conditionalFormatting>
  <conditionalFormatting sqref="VHZ16">
    <cfRule type="colorScale" priority="12473">
      <colorScale>
        <cfvo type="min"/>
        <cfvo type="max"/>
        <color rgb="FFFF7128"/>
        <color rgb="FFFFEF9C"/>
      </colorScale>
    </cfRule>
    <cfRule type="colorScale" priority="14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IB16">
    <cfRule type="cellIs" dxfId="3" priority="185" operator="equal">
      <formula>"暂停"</formula>
    </cfRule>
    <cfRule type="cellIs" dxfId="2" priority="2233" operator="equal">
      <formula>"上调"</formula>
    </cfRule>
    <cfRule type="cellIs" dxfId="1" priority="4281" operator="equal">
      <formula>"下调"</formula>
    </cfRule>
    <cfRule type="cellIs" dxfId="0" priority="6329" operator="equal">
      <formula>"不变"</formula>
    </cfRule>
    <cfRule type="iconSet" priority="8377">
      <iconSet iconSet="3Arrows">
        <cfvo type="percent" val="0"/>
        <cfvo type="percent" val="33"/>
        <cfvo type="percent" val="67"/>
      </iconSet>
    </cfRule>
  </conditionalFormatting>
  <conditionalFormatting sqref="VIF16">
    <cfRule type="colorScale" priority="10425">
      <colorScale>
        <cfvo type="min"/>
        <cfvo type="max"/>
        <color rgb="FF63BE7B"/>
        <color rgb="FFFCFCFF"/>
      </colorScale>
    </cfRule>
  </conditionalFormatting>
  <conditionalFormatting sqref="VIH16">
    <cfRule type="colorScale" priority="12472">
      <colorScale>
        <cfvo type="min"/>
        <cfvo type="max"/>
        <color rgb="FFFF7128"/>
        <color rgb="FFFFEF9C"/>
      </colorScale>
    </cfRule>
    <cfRule type="colorScale" priority="145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IJ16">
    <cfRule type="cellIs" dxfId="3" priority="184" operator="equal">
      <formula>"暂停"</formula>
    </cfRule>
    <cfRule type="cellIs" dxfId="2" priority="2232" operator="equal">
      <formula>"上调"</formula>
    </cfRule>
    <cfRule type="cellIs" dxfId="1" priority="4280" operator="equal">
      <formula>"下调"</formula>
    </cfRule>
    <cfRule type="cellIs" dxfId="0" priority="6328" operator="equal">
      <formula>"不变"</formula>
    </cfRule>
    <cfRule type="iconSet" priority="8376">
      <iconSet iconSet="3Arrows">
        <cfvo type="percent" val="0"/>
        <cfvo type="percent" val="33"/>
        <cfvo type="percent" val="67"/>
      </iconSet>
    </cfRule>
  </conditionalFormatting>
  <conditionalFormatting sqref="VIN16">
    <cfRule type="colorScale" priority="10424">
      <colorScale>
        <cfvo type="min"/>
        <cfvo type="max"/>
        <color rgb="FF63BE7B"/>
        <color rgb="FFFCFCFF"/>
      </colorScale>
    </cfRule>
  </conditionalFormatting>
  <conditionalFormatting sqref="VIP16">
    <cfRule type="colorScale" priority="12471">
      <colorScale>
        <cfvo type="min"/>
        <cfvo type="max"/>
        <color rgb="FFFF7128"/>
        <color rgb="FFFFEF9C"/>
      </colorScale>
    </cfRule>
    <cfRule type="colorScale" priority="145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IR16">
    <cfRule type="cellIs" dxfId="3" priority="183" operator="equal">
      <formula>"暂停"</formula>
    </cfRule>
    <cfRule type="cellIs" dxfId="2" priority="2231" operator="equal">
      <formula>"上调"</formula>
    </cfRule>
    <cfRule type="cellIs" dxfId="1" priority="4279" operator="equal">
      <formula>"下调"</formula>
    </cfRule>
    <cfRule type="cellIs" dxfId="0" priority="6327" operator="equal">
      <formula>"不变"</formula>
    </cfRule>
    <cfRule type="iconSet" priority="8375">
      <iconSet iconSet="3Arrows">
        <cfvo type="percent" val="0"/>
        <cfvo type="percent" val="33"/>
        <cfvo type="percent" val="67"/>
      </iconSet>
    </cfRule>
  </conditionalFormatting>
  <conditionalFormatting sqref="VIV16">
    <cfRule type="colorScale" priority="10423">
      <colorScale>
        <cfvo type="min"/>
        <cfvo type="max"/>
        <color rgb="FF63BE7B"/>
        <color rgb="FFFCFCFF"/>
      </colorScale>
    </cfRule>
  </conditionalFormatting>
  <conditionalFormatting sqref="VIX16">
    <cfRule type="colorScale" priority="12470">
      <colorScale>
        <cfvo type="min"/>
        <cfvo type="max"/>
        <color rgb="FFFF7128"/>
        <color rgb="FFFFEF9C"/>
      </colorScale>
    </cfRule>
    <cfRule type="colorScale" priority="14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IZ16">
    <cfRule type="cellIs" dxfId="3" priority="182" operator="equal">
      <formula>"暂停"</formula>
    </cfRule>
    <cfRule type="cellIs" dxfId="2" priority="2230" operator="equal">
      <formula>"上调"</formula>
    </cfRule>
    <cfRule type="cellIs" dxfId="1" priority="4278" operator="equal">
      <formula>"下调"</formula>
    </cfRule>
    <cfRule type="cellIs" dxfId="0" priority="6326" operator="equal">
      <formula>"不变"</formula>
    </cfRule>
    <cfRule type="iconSet" priority="8374">
      <iconSet iconSet="3Arrows">
        <cfvo type="percent" val="0"/>
        <cfvo type="percent" val="33"/>
        <cfvo type="percent" val="67"/>
      </iconSet>
    </cfRule>
  </conditionalFormatting>
  <conditionalFormatting sqref="VJD16">
    <cfRule type="colorScale" priority="10422">
      <colorScale>
        <cfvo type="min"/>
        <cfvo type="max"/>
        <color rgb="FF63BE7B"/>
        <color rgb="FFFCFCFF"/>
      </colorScale>
    </cfRule>
  </conditionalFormatting>
  <conditionalFormatting sqref="VJF16">
    <cfRule type="colorScale" priority="12469">
      <colorScale>
        <cfvo type="min"/>
        <cfvo type="max"/>
        <color rgb="FFFF7128"/>
        <color rgb="FFFFEF9C"/>
      </colorScale>
    </cfRule>
    <cfRule type="colorScale" priority="145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JH16">
    <cfRule type="cellIs" dxfId="3" priority="181" operator="equal">
      <formula>"暂停"</formula>
    </cfRule>
    <cfRule type="cellIs" dxfId="2" priority="2229" operator="equal">
      <formula>"上调"</formula>
    </cfRule>
    <cfRule type="cellIs" dxfId="1" priority="4277" operator="equal">
      <formula>"下调"</formula>
    </cfRule>
    <cfRule type="cellIs" dxfId="0" priority="6325" operator="equal">
      <formula>"不变"</formula>
    </cfRule>
    <cfRule type="iconSet" priority="8373">
      <iconSet iconSet="3Arrows">
        <cfvo type="percent" val="0"/>
        <cfvo type="percent" val="33"/>
        <cfvo type="percent" val="67"/>
      </iconSet>
    </cfRule>
  </conditionalFormatting>
  <conditionalFormatting sqref="VJL16">
    <cfRule type="colorScale" priority="10421">
      <colorScale>
        <cfvo type="min"/>
        <cfvo type="max"/>
        <color rgb="FF63BE7B"/>
        <color rgb="FFFCFCFF"/>
      </colorScale>
    </cfRule>
  </conditionalFormatting>
  <conditionalFormatting sqref="VJN16">
    <cfRule type="colorScale" priority="12468">
      <colorScale>
        <cfvo type="min"/>
        <cfvo type="max"/>
        <color rgb="FFFF7128"/>
        <color rgb="FFFFEF9C"/>
      </colorScale>
    </cfRule>
    <cfRule type="colorScale" priority="14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JP16">
    <cfRule type="cellIs" dxfId="3" priority="180" operator="equal">
      <formula>"暂停"</formula>
    </cfRule>
    <cfRule type="cellIs" dxfId="2" priority="2228" operator="equal">
      <formula>"上调"</formula>
    </cfRule>
    <cfRule type="cellIs" dxfId="1" priority="4276" operator="equal">
      <formula>"下调"</formula>
    </cfRule>
    <cfRule type="cellIs" dxfId="0" priority="6324" operator="equal">
      <formula>"不变"</formula>
    </cfRule>
    <cfRule type="iconSet" priority="8372">
      <iconSet iconSet="3Arrows">
        <cfvo type="percent" val="0"/>
        <cfvo type="percent" val="33"/>
        <cfvo type="percent" val="67"/>
      </iconSet>
    </cfRule>
  </conditionalFormatting>
  <conditionalFormatting sqref="VJT16">
    <cfRule type="colorScale" priority="10420">
      <colorScale>
        <cfvo type="min"/>
        <cfvo type="max"/>
        <color rgb="FF63BE7B"/>
        <color rgb="FFFCFCFF"/>
      </colorScale>
    </cfRule>
  </conditionalFormatting>
  <conditionalFormatting sqref="VJV16">
    <cfRule type="colorScale" priority="12467">
      <colorScale>
        <cfvo type="min"/>
        <cfvo type="max"/>
        <color rgb="FFFF7128"/>
        <color rgb="FFFFEF9C"/>
      </colorScale>
    </cfRule>
    <cfRule type="colorScale" priority="14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JX16">
    <cfRule type="cellIs" dxfId="3" priority="179" operator="equal">
      <formula>"暂停"</formula>
    </cfRule>
    <cfRule type="cellIs" dxfId="2" priority="2227" operator="equal">
      <formula>"上调"</formula>
    </cfRule>
    <cfRule type="cellIs" dxfId="1" priority="4275" operator="equal">
      <formula>"下调"</formula>
    </cfRule>
    <cfRule type="cellIs" dxfId="0" priority="6323" operator="equal">
      <formula>"不变"</formula>
    </cfRule>
    <cfRule type="iconSet" priority="8371">
      <iconSet iconSet="3Arrows">
        <cfvo type="percent" val="0"/>
        <cfvo type="percent" val="33"/>
        <cfvo type="percent" val="67"/>
      </iconSet>
    </cfRule>
  </conditionalFormatting>
  <conditionalFormatting sqref="VKB16">
    <cfRule type="colorScale" priority="10419">
      <colorScale>
        <cfvo type="min"/>
        <cfvo type="max"/>
        <color rgb="FF63BE7B"/>
        <color rgb="FFFCFCFF"/>
      </colorScale>
    </cfRule>
  </conditionalFormatting>
  <conditionalFormatting sqref="VKD16">
    <cfRule type="colorScale" priority="12466">
      <colorScale>
        <cfvo type="min"/>
        <cfvo type="max"/>
        <color rgb="FFFF7128"/>
        <color rgb="FFFFEF9C"/>
      </colorScale>
    </cfRule>
    <cfRule type="colorScale" priority="145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KF16">
    <cfRule type="cellIs" dxfId="3" priority="178" operator="equal">
      <formula>"暂停"</formula>
    </cfRule>
    <cfRule type="cellIs" dxfId="2" priority="2226" operator="equal">
      <formula>"上调"</formula>
    </cfRule>
    <cfRule type="cellIs" dxfId="1" priority="4274" operator="equal">
      <formula>"下调"</formula>
    </cfRule>
    <cfRule type="cellIs" dxfId="0" priority="6322" operator="equal">
      <formula>"不变"</formula>
    </cfRule>
    <cfRule type="iconSet" priority="8370">
      <iconSet iconSet="3Arrows">
        <cfvo type="percent" val="0"/>
        <cfvo type="percent" val="33"/>
        <cfvo type="percent" val="67"/>
      </iconSet>
    </cfRule>
  </conditionalFormatting>
  <conditionalFormatting sqref="VKJ16">
    <cfRule type="colorScale" priority="10418">
      <colorScale>
        <cfvo type="min"/>
        <cfvo type="max"/>
        <color rgb="FF63BE7B"/>
        <color rgb="FFFCFCFF"/>
      </colorScale>
    </cfRule>
  </conditionalFormatting>
  <conditionalFormatting sqref="VKL16">
    <cfRule type="colorScale" priority="12465">
      <colorScale>
        <cfvo type="min"/>
        <cfvo type="max"/>
        <color rgb="FFFF7128"/>
        <color rgb="FFFFEF9C"/>
      </colorScale>
    </cfRule>
    <cfRule type="colorScale" priority="145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KN16">
    <cfRule type="cellIs" dxfId="3" priority="177" operator="equal">
      <formula>"暂停"</formula>
    </cfRule>
    <cfRule type="cellIs" dxfId="2" priority="2225" operator="equal">
      <formula>"上调"</formula>
    </cfRule>
    <cfRule type="cellIs" dxfId="1" priority="4273" operator="equal">
      <formula>"下调"</formula>
    </cfRule>
    <cfRule type="cellIs" dxfId="0" priority="6321" operator="equal">
      <formula>"不变"</formula>
    </cfRule>
    <cfRule type="iconSet" priority="8369">
      <iconSet iconSet="3Arrows">
        <cfvo type="percent" val="0"/>
        <cfvo type="percent" val="33"/>
        <cfvo type="percent" val="67"/>
      </iconSet>
    </cfRule>
  </conditionalFormatting>
  <conditionalFormatting sqref="VKR16">
    <cfRule type="colorScale" priority="10417">
      <colorScale>
        <cfvo type="min"/>
        <cfvo type="max"/>
        <color rgb="FF63BE7B"/>
        <color rgb="FFFCFCFF"/>
      </colorScale>
    </cfRule>
  </conditionalFormatting>
  <conditionalFormatting sqref="VKT16">
    <cfRule type="colorScale" priority="12464">
      <colorScale>
        <cfvo type="min"/>
        <cfvo type="max"/>
        <color rgb="FFFF7128"/>
        <color rgb="FFFFEF9C"/>
      </colorScale>
    </cfRule>
    <cfRule type="colorScale" priority="14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KV16">
    <cfRule type="cellIs" dxfId="3" priority="176" operator="equal">
      <formula>"暂停"</formula>
    </cfRule>
    <cfRule type="cellIs" dxfId="2" priority="2224" operator="equal">
      <formula>"上调"</formula>
    </cfRule>
    <cfRule type="cellIs" dxfId="1" priority="4272" operator="equal">
      <formula>"下调"</formula>
    </cfRule>
    <cfRule type="cellIs" dxfId="0" priority="6320" operator="equal">
      <formula>"不变"</formula>
    </cfRule>
    <cfRule type="iconSet" priority="8368">
      <iconSet iconSet="3Arrows">
        <cfvo type="percent" val="0"/>
        <cfvo type="percent" val="33"/>
        <cfvo type="percent" val="67"/>
      </iconSet>
    </cfRule>
  </conditionalFormatting>
  <conditionalFormatting sqref="VKZ16">
    <cfRule type="colorScale" priority="10416">
      <colorScale>
        <cfvo type="min"/>
        <cfvo type="max"/>
        <color rgb="FF63BE7B"/>
        <color rgb="FFFCFCFF"/>
      </colorScale>
    </cfRule>
  </conditionalFormatting>
  <conditionalFormatting sqref="VLB16">
    <cfRule type="colorScale" priority="12463">
      <colorScale>
        <cfvo type="min"/>
        <cfvo type="max"/>
        <color rgb="FFFF7128"/>
        <color rgb="FFFFEF9C"/>
      </colorScale>
    </cfRule>
    <cfRule type="colorScale" priority="145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LD16">
    <cfRule type="cellIs" dxfId="3" priority="175" operator="equal">
      <formula>"暂停"</formula>
    </cfRule>
    <cfRule type="cellIs" dxfId="2" priority="2223" operator="equal">
      <formula>"上调"</formula>
    </cfRule>
    <cfRule type="cellIs" dxfId="1" priority="4271" operator="equal">
      <formula>"下调"</formula>
    </cfRule>
    <cfRule type="cellIs" dxfId="0" priority="6319" operator="equal">
      <formula>"不变"</formula>
    </cfRule>
    <cfRule type="iconSet" priority="8367">
      <iconSet iconSet="3Arrows">
        <cfvo type="percent" val="0"/>
        <cfvo type="percent" val="33"/>
        <cfvo type="percent" val="67"/>
      </iconSet>
    </cfRule>
  </conditionalFormatting>
  <conditionalFormatting sqref="VLH16">
    <cfRule type="colorScale" priority="10415">
      <colorScale>
        <cfvo type="min"/>
        <cfvo type="max"/>
        <color rgb="FF63BE7B"/>
        <color rgb="FFFCFCFF"/>
      </colorScale>
    </cfRule>
  </conditionalFormatting>
  <conditionalFormatting sqref="VLJ16">
    <cfRule type="colorScale" priority="12462">
      <colorScale>
        <cfvo type="min"/>
        <cfvo type="max"/>
        <color rgb="FFFF7128"/>
        <color rgb="FFFFEF9C"/>
      </colorScale>
    </cfRule>
    <cfRule type="colorScale" priority="145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LL16">
    <cfRule type="cellIs" dxfId="3" priority="174" operator="equal">
      <formula>"暂停"</formula>
    </cfRule>
    <cfRule type="cellIs" dxfId="2" priority="2222" operator="equal">
      <formula>"上调"</formula>
    </cfRule>
    <cfRule type="cellIs" dxfId="1" priority="4270" operator="equal">
      <formula>"下调"</formula>
    </cfRule>
    <cfRule type="cellIs" dxfId="0" priority="6318" operator="equal">
      <formula>"不变"</formula>
    </cfRule>
    <cfRule type="iconSet" priority="8366">
      <iconSet iconSet="3Arrows">
        <cfvo type="percent" val="0"/>
        <cfvo type="percent" val="33"/>
        <cfvo type="percent" val="67"/>
      </iconSet>
    </cfRule>
  </conditionalFormatting>
  <conditionalFormatting sqref="VLP16">
    <cfRule type="colorScale" priority="10414">
      <colorScale>
        <cfvo type="min"/>
        <cfvo type="max"/>
        <color rgb="FF63BE7B"/>
        <color rgb="FFFCFCFF"/>
      </colorScale>
    </cfRule>
  </conditionalFormatting>
  <conditionalFormatting sqref="VLR16">
    <cfRule type="colorScale" priority="12461">
      <colorScale>
        <cfvo type="min"/>
        <cfvo type="max"/>
        <color rgb="FFFF7128"/>
        <color rgb="FFFFEF9C"/>
      </colorScale>
    </cfRule>
    <cfRule type="colorScale" priority="145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LT16">
    <cfRule type="cellIs" dxfId="3" priority="173" operator="equal">
      <formula>"暂停"</formula>
    </cfRule>
    <cfRule type="cellIs" dxfId="2" priority="2221" operator="equal">
      <formula>"上调"</formula>
    </cfRule>
    <cfRule type="cellIs" dxfId="1" priority="4269" operator="equal">
      <formula>"下调"</formula>
    </cfRule>
    <cfRule type="cellIs" dxfId="0" priority="6317" operator="equal">
      <formula>"不变"</formula>
    </cfRule>
    <cfRule type="iconSet" priority="8365">
      <iconSet iconSet="3Arrows">
        <cfvo type="percent" val="0"/>
        <cfvo type="percent" val="33"/>
        <cfvo type="percent" val="67"/>
      </iconSet>
    </cfRule>
  </conditionalFormatting>
  <conditionalFormatting sqref="VLX16">
    <cfRule type="colorScale" priority="10413">
      <colorScale>
        <cfvo type="min"/>
        <cfvo type="max"/>
        <color rgb="FF63BE7B"/>
        <color rgb="FFFCFCFF"/>
      </colorScale>
    </cfRule>
  </conditionalFormatting>
  <conditionalFormatting sqref="VLZ16">
    <cfRule type="colorScale" priority="12460">
      <colorScale>
        <cfvo type="min"/>
        <cfvo type="max"/>
        <color rgb="FFFF7128"/>
        <color rgb="FFFFEF9C"/>
      </colorScale>
    </cfRule>
    <cfRule type="colorScale" priority="145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MB16">
    <cfRule type="cellIs" dxfId="3" priority="172" operator="equal">
      <formula>"暂停"</formula>
    </cfRule>
    <cfRule type="cellIs" dxfId="2" priority="2220" operator="equal">
      <formula>"上调"</formula>
    </cfRule>
    <cfRule type="cellIs" dxfId="1" priority="4268" operator="equal">
      <formula>"下调"</formula>
    </cfRule>
    <cfRule type="cellIs" dxfId="0" priority="6316" operator="equal">
      <formula>"不变"</formula>
    </cfRule>
    <cfRule type="iconSet" priority="8364">
      <iconSet iconSet="3Arrows">
        <cfvo type="percent" val="0"/>
        <cfvo type="percent" val="33"/>
        <cfvo type="percent" val="67"/>
      </iconSet>
    </cfRule>
  </conditionalFormatting>
  <conditionalFormatting sqref="VMF16">
    <cfRule type="colorScale" priority="10412">
      <colorScale>
        <cfvo type="min"/>
        <cfvo type="max"/>
        <color rgb="FF63BE7B"/>
        <color rgb="FFFCFCFF"/>
      </colorScale>
    </cfRule>
  </conditionalFormatting>
  <conditionalFormatting sqref="VMH16">
    <cfRule type="colorScale" priority="12459">
      <colorScale>
        <cfvo type="min"/>
        <cfvo type="max"/>
        <color rgb="FFFF7128"/>
        <color rgb="FFFFEF9C"/>
      </colorScale>
    </cfRule>
    <cfRule type="colorScale" priority="145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MJ16">
    <cfRule type="cellIs" dxfId="3" priority="171" operator="equal">
      <formula>"暂停"</formula>
    </cfRule>
    <cfRule type="cellIs" dxfId="2" priority="2219" operator="equal">
      <formula>"上调"</formula>
    </cfRule>
    <cfRule type="cellIs" dxfId="1" priority="4267" operator="equal">
      <formula>"下调"</formula>
    </cfRule>
    <cfRule type="cellIs" dxfId="0" priority="6315" operator="equal">
      <formula>"不变"</formula>
    </cfRule>
    <cfRule type="iconSet" priority="8363">
      <iconSet iconSet="3Arrows">
        <cfvo type="percent" val="0"/>
        <cfvo type="percent" val="33"/>
        <cfvo type="percent" val="67"/>
      </iconSet>
    </cfRule>
  </conditionalFormatting>
  <conditionalFormatting sqref="VMN16">
    <cfRule type="colorScale" priority="10411">
      <colorScale>
        <cfvo type="min"/>
        <cfvo type="max"/>
        <color rgb="FF63BE7B"/>
        <color rgb="FFFCFCFF"/>
      </colorScale>
    </cfRule>
  </conditionalFormatting>
  <conditionalFormatting sqref="VMP16">
    <cfRule type="colorScale" priority="12458">
      <colorScale>
        <cfvo type="min"/>
        <cfvo type="max"/>
        <color rgb="FFFF7128"/>
        <color rgb="FFFFEF9C"/>
      </colorScale>
    </cfRule>
    <cfRule type="colorScale" priority="145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MR16">
    <cfRule type="cellIs" dxfId="3" priority="170" operator="equal">
      <formula>"暂停"</formula>
    </cfRule>
    <cfRule type="cellIs" dxfId="2" priority="2218" operator="equal">
      <formula>"上调"</formula>
    </cfRule>
    <cfRule type="cellIs" dxfId="1" priority="4266" operator="equal">
      <formula>"下调"</formula>
    </cfRule>
    <cfRule type="cellIs" dxfId="0" priority="6314" operator="equal">
      <formula>"不变"</formula>
    </cfRule>
    <cfRule type="iconSet" priority="8362">
      <iconSet iconSet="3Arrows">
        <cfvo type="percent" val="0"/>
        <cfvo type="percent" val="33"/>
        <cfvo type="percent" val="67"/>
      </iconSet>
    </cfRule>
  </conditionalFormatting>
  <conditionalFormatting sqref="VMV16">
    <cfRule type="colorScale" priority="10410">
      <colorScale>
        <cfvo type="min"/>
        <cfvo type="max"/>
        <color rgb="FF63BE7B"/>
        <color rgb="FFFCFCFF"/>
      </colorScale>
    </cfRule>
  </conditionalFormatting>
  <conditionalFormatting sqref="VMX16">
    <cfRule type="colorScale" priority="12457">
      <colorScale>
        <cfvo type="min"/>
        <cfvo type="max"/>
        <color rgb="FFFF7128"/>
        <color rgb="FFFFEF9C"/>
      </colorScale>
    </cfRule>
    <cfRule type="colorScale" priority="14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MZ16">
    <cfRule type="cellIs" dxfId="3" priority="169" operator="equal">
      <formula>"暂停"</formula>
    </cfRule>
    <cfRule type="cellIs" dxfId="2" priority="2217" operator="equal">
      <formula>"上调"</formula>
    </cfRule>
    <cfRule type="cellIs" dxfId="1" priority="4265" operator="equal">
      <formula>"下调"</formula>
    </cfRule>
    <cfRule type="cellIs" dxfId="0" priority="6313" operator="equal">
      <formula>"不变"</formula>
    </cfRule>
    <cfRule type="iconSet" priority="8361">
      <iconSet iconSet="3Arrows">
        <cfvo type="percent" val="0"/>
        <cfvo type="percent" val="33"/>
        <cfvo type="percent" val="67"/>
      </iconSet>
    </cfRule>
  </conditionalFormatting>
  <conditionalFormatting sqref="VND16">
    <cfRule type="colorScale" priority="10409">
      <colorScale>
        <cfvo type="min"/>
        <cfvo type="max"/>
        <color rgb="FF63BE7B"/>
        <color rgb="FFFCFCFF"/>
      </colorScale>
    </cfRule>
  </conditionalFormatting>
  <conditionalFormatting sqref="VNF16">
    <cfRule type="colorScale" priority="12456">
      <colorScale>
        <cfvo type="min"/>
        <cfvo type="max"/>
        <color rgb="FFFF7128"/>
        <color rgb="FFFFEF9C"/>
      </colorScale>
    </cfRule>
    <cfRule type="colorScale" priority="145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NH16">
    <cfRule type="cellIs" dxfId="3" priority="168" operator="equal">
      <formula>"暂停"</formula>
    </cfRule>
    <cfRule type="cellIs" dxfId="2" priority="2216" operator="equal">
      <formula>"上调"</formula>
    </cfRule>
    <cfRule type="cellIs" dxfId="1" priority="4264" operator="equal">
      <formula>"下调"</formula>
    </cfRule>
    <cfRule type="cellIs" dxfId="0" priority="6312" operator="equal">
      <formula>"不变"</formula>
    </cfRule>
    <cfRule type="iconSet" priority="8360">
      <iconSet iconSet="3Arrows">
        <cfvo type="percent" val="0"/>
        <cfvo type="percent" val="33"/>
        <cfvo type="percent" val="67"/>
      </iconSet>
    </cfRule>
  </conditionalFormatting>
  <conditionalFormatting sqref="VNL16">
    <cfRule type="colorScale" priority="10408">
      <colorScale>
        <cfvo type="min"/>
        <cfvo type="max"/>
        <color rgb="FF63BE7B"/>
        <color rgb="FFFCFCFF"/>
      </colorScale>
    </cfRule>
  </conditionalFormatting>
  <conditionalFormatting sqref="VNN16">
    <cfRule type="colorScale" priority="12455">
      <colorScale>
        <cfvo type="min"/>
        <cfvo type="max"/>
        <color rgb="FFFF7128"/>
        <color rgb="FFFFEF9C"/>
      </colorScale>
    </cfRule>
    <cfRule type="colorScale" priority="14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NP16">
    <cfRule type="cellIs" dxfId="3" priority="167" operator="equal">
      <formula>"暂停"</formula>
    </cfRule>
    <cfRule type="cellIs" dxfId="2" priority="2215" operator="equal">
      <formula>"上调"</formula>
    </cfRule>
    <cfRule type="cellIs" dxfId="1" priority="4263" operator="equal">
      <formula>"下调"</formula>
    </cfRule>
    <cfRule type="cellIs" dxfId="0" priority="6311" operator="equal">
      <formula>"不变"</formula>
    </cfRule>
    <cfRule type="iconSet" priority="8359">
      <iconSet iconSet="3Arrows">
        <cfvo type="percent" val="0"/>
        <cfvo type="percent" val="33"/>
        <cfvo type="percent" val="67"/>
      </iconSet>
    </cfRule>
  </conditionalFormatting>
  <conditionalFormatting sqref="VNT16">
    <cfRule type="colorScale" priority="10407">
      <colorScale>
        <cfvo type="min"/>
        <cfvo type="max"/>
        <color rgb="FF63BE7B"/>
        <color rgb="FFFCFCFF"/>
      </colorScale>
    </cfRule>
  </conditionalFormatting>
  <conditionalFormatting sqref="VNV16">
    <cfRule type="colorScale" priority="12454">
      <colorScale>
        <cfvo type="min"/>
        <cfvo type="max"/>
        <color rgb="FFFF7128"/>
        <color rgb="FFFFEF9C"/>
      </colorScale>
    </cfRule>
    <cfRule type="colorScale" priority="145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NX16">
    <cfRule type="cellIs" dxfId="3" priority="166" operator="equal">
      <formula>"暂停"</formula>
    </cfRule>
    <cfRule type="cellIs" dxfId="2" priority="2214" operator="equal">
      <formula>"上调"</formula>
    </cfRule>
    <cfRule type="cellIs" dxfId="1" priority="4262" operator="equal">
      <formula>"下调"</formula>
    </cfRule>
    <cfRule type="cellIs" dxfId="0" priority="6310" operator="equal">
      <formula>"不变"</formula>
    </cfRule>
    <cfRule type="iconSet" priority="8358">
      <iconSet iconSet="3Arrows">
        <cfvo type="percent" val="0"/>
        <cfvo type="percent" val="33"/>
        <cfvo type="percent" val="67"/>
      </iconSet>
    </cfRule>
  </conditionalFormatting>
  <conditionalFormatting sqref="VOB16">
    <cfRule type="colorScale" priority="10406">
      <colorScale>
        <cfvo type="min"/>
        <cfvo type="max"/>
        <color rgb="FF63BE7B"/>
        <color rgb="FFFCFCFF"/>
      </colorScale>
    </cfRule>
  </conditionalFormatting>
  <conditionalFormatting sqref="VOD16">
    <cfRule type="colorScale" priority="12453">
      <colorScale>
        <cfvo type="min"/>
        <cfvo type="max"/>
        <color rgb="FFFF7128"/>
        <color rgb="FFFFEF9C"/>
      </colorScale>
    </cfRule>
    <cfRule type="colorScale" priority="145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OF16">
    <cfRule type="cellIs" dxfId="3" priority="165" operator="equal">
      <formula>"暂停"</formula>
    </cfRule>
    <cfRule type="cellIs" dxfId="2" priority="2213" operator="equal">
      <formula>"上调"</formula>
    </cfRule>
    <cfRule type="cellIs" dxfId="1" priority="4261" operator="equal">
      <formula>"下调"</formula>
    </cfRule>
    <cfRule type="cellIs" dxfId="0" priority="6309" operator="equal">
      <formula>"不变"</formula>
    </cfRule>
    <cfRule type="iconSet" priority="8357">
      <iconSet iconSet="3Arrows">
        <cfvo type="percent" val="0"/>
        <cfvo type="percent" val="33"/>
        <cfvo type="percent" val="67"/>
      </iconSet>
    </cfRule>
  </conditionalFormatting>
  <conditionalFormatting sqref="VOJ16">
    <cfRule type="colorScale" priority="10405">
      <colorScale>
        <cfvo type="min"/>
        <cfvo type="max"/>
        <color rgb="FF63BE7B"/>
        <color rgb="FFFCFCFF"/>
      </colorScale>
    </cfRule>
  </conditionalFormatting>
  <conditionalFormatting sqref="VOL16">
    <cfRule type="colorScale" priority="12452">
      <colorScale>
        <cfvo type="min"/>
        <cfvo type="max"/>
        <color rgb="FFFF7128"/>
        <color rgb="FFFFEF9C"/>
      </colorScale>
    </cfRule>
    <cfRule type="colorScale" priority="14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ON16">
    <cfRule type="cellIs" dxfId="3" priority="164" operator="equal">
      <formula>"暂停"</formula>
    </cfRule>
    <cfRule type="cellIs" dxfId="2" priority="2212" operator="equal">
      <formula>"上调"</formula>
    </cfRule>
    <cfRule type="cellIs" dxfId="1" priority="4260" operator="equal">
      <formula>"下调"</formula>
    </cfRule>
    <cfRule type="cellIs" dxfId="0" priority="6308" operator="equal">
      <formula>"不变"</formula>
    </cfRule>
    <cfRule type="iconSet" priority="8356">
      <iconSet iconSet="3Arrows">
        <cfvo type="percent" val="0"/>
        <cfvo type="percent" val="33"/>
        <cfvo type="percent" val="67"/>
      </iconSet>
    </cfRule>
  </conditionalFormatting>
  <conditionalFormatting sqref="VOR16">
    <cfRule type="colorScale" priority="10404">
      <colorScale>
        <cfvo type="min"/>
        <cfvo type="max"/>
        <color rgb="FF63BE7B"/>
        <color rgb="FFFCFCFF"/>
      </colorScale>
    </cfRule>
  </conditionalFormatting>
  <conditionalFormatting sqref="VOT16">
    <cfRule type="colorScale" priority="12451">
      <colorScale>
        <cfvo type="min"/>
        <cfvo type="max"/>
        <color rgb="FFFF7128"/>
        <color rgb="FFFFEF9C"/>
      </colorScale>
    </cfRule>
    <cfRule type="colorScale" priority="144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OV16">
    <cfRule type="cellIs" dxfId="3" priority="163" operator="equal">
      <formula>"暂停"</formula>
    </cfRule>
    <cfRule type="cellIs" dxfId="2" priority="2211" operator="equal">
      <formula>"上调"</formula>
    </cfRule>
    <cfRule type="cellIs" dxfId="1" priority="4259" operator="equal">
      <formula>"下调"</formula>
    </cfRule>
    <cfRule type="cellIs" dxfId="0" priority="6307" operator="equal">
      <formula>"不变"</formula>
    </cfRule>
    <cfRule type="iconSet" priority="8355">
      <iconSet iconSet="3Arrows">
        <cfvo type="percent" val="0"/>
        <cfvo type="percent" val="33"/>
        <cfvo type="percent" val="67"/>
      </iconSet>
    </cfRule>
  </conditionalFormatting>
  <conditionalFormatting sqref="VOZ16">
    <cfRule type="colorScale" priority="10403">
      <colorScale>
        <cfvo type="min"/>
        <cfvo type="max"/>
        <color rgb="FF63BE7B"/>
        <color rgb="FFFCFCFF"/>
      </colorScale>
    </cfRule>
  </conditionalFormatting>
  <conditionalFormatting sqref="VPB16">
    <cfRule type="colorScale" priority="12450">
      <colorScale>
        <cfvo type="min"/>
        <cfvo type="max"/>
        <color rgb="FFFF7128"/>
        <color rgb="FFFFEF9C"/>
      </colorScale>
    </cfRule>
    <cfRule type="colorScale" priority="144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PD16">
    <cfRule type="cellIs" dxfId="3" priority="162" operator="equal">
      <formula>"暂停"</formula>
    </cfRule>
    <cfRule type="cellIs" dxfId="2" priority="2210" operator="equal">
      <formula>"上调"</formula>
    </cfRule>
    <cfRule type="cellIs" dxfId="1" priority="4258" operator="equal">
      <formula>"下调"</formula>
    </cfRule>
    <cfRule type="cellIs" dxfId="0" priority="6306" operator="equal">
      <formula>"不变"</formula>
    </cfRule>
    <cfRule type="iconSet" priority="8354">
      <iconSet iconSet="3Arrows">
        <cfvo type="percent" val="0"/>
        <cfvo type="percent" val="33"/>
        <cfvo type="percent" val="67"/>
      </iconSet>
    </cfRule>
  </conditionalFormatting>
  <conditionalFormatting sqref="VPH16">
    <cfRule type="colorScale" priority="10402">
      <colorScale>
        <cfvo type="min"/>
        <cfvo type="max"/>
        <color rgb="FF63BE7B"/>
        <color rgb="FFFCFCFF"/>
      </colorScale>
    </cfRule>
  </conditionalFormatting>
  <conditionalFormatting sqref="VPJ16">
    <cfRule type="colorScale" priority="12449">
      <colorScale>
        <cfvo type="min"/>
        <cfvo type="max"/>
        <color rgb="FFFF7128"/>
        <color rgb="FFFFEF9C"/>
      </colorScale>
    </cfRule>
    <cfRule type="colorScale" priority="14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PL16">
    <cfRule type="cellIs" dxfId="3" priority="161" operator="equal">
      <formula>"暂停"</formula>
    </cfRule>
    <cfRule type="cellIs" dxfId="2" priority="2209" operator="equal">
      <formula>"上调"</formula>
    </cfRule>
    <cfRule type="cellIs" dxfId="1" priority="4257" operator="equal">
      <formula>"下调"</formula>
    </cfRule>
    <cfRule type="cellIs" dxfId="0" priority="6305" operator="equal">
      <formula>"不变"</formula>
    </cfRule>
    <cfRule type="iconSet" priority="8353">
      <iconSet iconSet="3Arrows">
        <cfvo type="percent" val="0"/>
        <cfvo type="percent" val="33"/>
        <cfvo type="percent" val="67"/>
      </iconSet>
    </cfRule>
  </conditionalFormatting>
  <conditionalFormatting sqref="VPP16">
    <cfRule type="colorScale" priority="10401">
      <colorScale>
        <cfvo type="min"/>
        <cfvo type="max"/>
        <color rgb="FF63BE7B"/>
        <color rgb="FFFCFCFF"/>
      </colorScale>
    </cfRule>
  </conditionalFormatting>
  <conditionalFormatting sqref="VPR16">
    <cfRule type="colorScale" priority="12448">
      <colorScale>
        <cfvo type="min"/>
        <cfvo type="max"/>
        <color rgb="FFFF7128"/>
        <color rgb="FFFFEF9C"/>
      </colorScale>
    </cfRule>
    <cfRule type="colorScale" priority="144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PT16">
    <cfRule type="cellIs" dxfId="3" priority="160" operator="equal">
      <formula>"暂停"</formula>
    </cfRule>
    <cfRule type="cellIs" dxfId="2" priority="2208" operator="equal">
      <formula>"上调"</formula>
    </cfRule>
    <cfRule type="cellIs" dxfId="1" priority="4256" operator="equal">
      <formula>"下调"</formula>
    </cfRule>
    <cfRule type="cellIs" dxfId="0" priority="6304" operator="equal">
      <formula>"不变"</formula>
    </cfRule>
    <cfRule type="iconSet" priority="8352">
      <iconSet iconSet="3Arrows">
        <cfvo type="percent" val="0"/>
        <cfvo type="percent" val="33"/>
        <cfvo type="percent" val="67"/>
      </iconSet>
    </cfRule>
  </conditionalFormatting>
  <conditionalFormatting sqref="VPX16">
    <cfRule type="colorScale" priority="10400">
      <colorScale>
        <cfvo type="min"/>
        <cfvo type="max"/>
        <color rgb="FF63BE7B"/>
        <color rgb="FFFCFCFF"/>
      </colorScale>
    </cfRule>
  </conditionalFormatting>
  <conditionalFormatting sqref="VPZ16">
    <cfRule type="colorScale" priority="12447">
      <colorScale>
        <cfvo type="min"/>
        <cfvo type="max"/>
        <color rgb="FFFF7128"/>
        <color rgb="FFFFEF9C"/>
      </colorScale>
    </cfRule>
    <cfRule type="colorScale" priority="144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QB16">
    <cfRule type="cellIs" dxfId="3" priority="159" operator="equal">
      <formula>"暂停"</formula>
    </cfRule>
    <cfRule type="cellIs" dxfId="2" priority="2207" operator="equal">
      <formula>"上调"</formula>
    </cfRule>
    <cfRule type="cellIs" dxfId="1" priority="4255" operator="equal">
      <formula>"下调"</formula>
    </cfRule>
    <cfRule type="cellIs" dxfId="0" priority="6303" operator="equal">
      <formula>"不变"</formula>
    </cfRule>
    <cfRule type="iconSet" priority="8351">
      <iconSet iconSet="3Arrows">
        <cfvo type="percent" val="0"/>
        <cfvo type="percent" val="33"/>
        <cfvo type="percent" val="67"/>
      </iconSet>
    </cfRule>
  </conditionalFormatting>
  <conditionalFormatting sqref="VQF16">
    <cfRule type="colorScale" priority="10399">
      <colorScale>
        <cfvo type="min"/>
        <cfvo type="max"/>
        <color rgb="FF63BE7B"/>
        <color rgb="FFFCFCFF"/>
      </colorScale>
    </cfRule>
  </conditionalFormatting>
  <conditionalFormatting sqref="VQH16">
    <cfRule type="colorScale" priority="12446">
      <colorScale>
        <cfvo type="min"/>
        <cfvo type="max"/>
        <color rgb="FFFF7128"/>
        <color rgb="FFFFEF9C"/>
      </colorScale>
    </cfRule>
    <cfRule type="colorScale" priority="14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QJ16">
    <cfRule type="cellIs" dxfId="3" priority="158" operator="equal">
      <formula>"暂停"</formula>
    </cfRule>
    <cfRule type="cellIs" dxfId="2" priority="2206" operator="equal">
      <formula>"上调"</formula>
    </cfRule>
    <cfRule type="cellIs" dxfId="1" priority="4254" operator="equal">
      <formula>"下调"</formula>
    </cfRule>
    <cfRule type="cellIs" dxfId="0" priority="6302" operator="equal">
      <formula>"不变"</formula>
    </cfRule>
    <cfRule type="iconSet" priority="8350">
      <iconSet iconSet="3Arrows">
        <cfvo type="percent" val="0"/>
        <cfvo type="percent" val="33"/>
        <cfvo type="percent" val="67"/>
      </iconSet>
    </cfRule>
  </conditionalFormatting>
  <conditionalFormatting sqref="VQN16">
    <cfRule type="colorScale" priority="10398">
      <colorScale>
        <cfvo type="min"/>
        <cfvo type="max"/>
        <color rgb="FF63BE7B"/>
        <color rgb="FFFCFCFF"/>
      </colorScale>
    </cfRule>
  </conditionalFormatting>
  <conditionalFormatting sqref="VQP16">
    <cfRule type="colorScale" priority="12445">
      <colorScale>
        <cfvo type="min"/>
        <cfvo type="max"/>
        <color rgb="FFFF7128"/>
        <color rgb="FFFFEF9C"/>
      </colorScale>
    </cfRule>
    <cfRule type="colorScale" priority="144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QR16">
    <cfRule type="cellIs" dxfId="3" priority="157" operator="equal">
      <formula>"暂停"</formula>
    </cfRule>
    <cfRule type="cellIs" dxfId="2" priority="2205" operator="equal">
      <formula>"上调"</formula>
    </cfRule>
    <cfRule type="cellIs" dxfId="1" priority="4253" operator="equal">
      <formula>"下调"</formula>
    </cfRule>
    <cfRule type="cellIs" dxfId="0" priority="6301" operator="equal">
      <formula>"不变"</formula>
    </cfRule>
    <cfRule type="iconSet" priority="8349">
      <iconSet iconSet="3Arrows">
        <cfvo type="percent" val="0"/>
        <cfvo type="percent" val="33"/>
        <cfvo type="percent" val="67"/>
      </iconSet>
    </cfRule>
  </conditionalFormatting>
  <conditionalFormatting sqref="VQV16">
    <cfRule type="colorScale" priority="10397">
      <colorScale>
        <cfvo type="min"/>
        <cfvo type="max"/>
        <color rgb="FF63BE7B"/>
        <color rgb="FFFCFCFF"/>
      </colorScale>
    </cfRule>
  </conditionalFormatting>
  <conditionalFormatting sqref="VQX16">
    <cfRule type="colorScale" priority="12444">
      <colorScale>
        <cfvo type="min"/>
        <cfvo type="max"/>
        <color rgb="FFFF7128"/>
        <color rgb="FFFFEF9C"/>
      </colorScale>
    </cfRule>
    <cfRule type="colorScale" priority="144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QZ16">
    <cfRule type="cellIs" dxfId="3" priority="156" operator="equal">
      <formula>"暂停"</formula>
    </cfRule>
    <cfRule type="cellIs" dxfId="2" priority="2204" operator="equal">
      <formula>"上调"</formula>
    </cfRule>
    <cfRule type="cellIs" dxfId="1" priority="4252" operator="equal">
      <formula>"下调"</formula>
    </cfRule>
    <cfRule type="cellIs" dxfId="0" priority="6300" operator="equal">
      <formula>"不变"</formula>
    </cfRule>
    <cfRule type="iconSet" priority="8348">
      <iconSet iconSet="3Arrows">
        <cfvo type="percent" val="0"/>
        <cfvo type="percent" val="33"/>
        <cfvo type="percent" val="67"/>
      </iconSet>
    </cfRule>
  </conditionalFormatting>
  <conditionalFormatting sqref="VRD16">
    <cfRule type="colorScale" priority="10396">
      <colorScale>
        <cfvo type="min"/>
        <cfvo type="max"/>
        <color rgb="FF63BE7B"/>
        <color rgb="FFFCFCFF"/>
      </colorScale>
    </cfRule>
  </conditionalFormatting>
  <conditionalFormatting sqref="VRF16">
    <cfRule type="colorScale" priority="12443">
      <colorScale>
        <cfvo type="min"/>
        <cfvo type="max"/>
        <color rgb="FFFF7128"/>
        <color rgb="FFFFEF9C"/>
      </colorScale>
    </cfRule>
    <cfRule type="colorScale" priority="14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RH16">
    <cfRule type="cellIs" dxfId="3" priority="155" operator="equal">
      <formula>"暂停"</formula>
    </cfRule>
    <cfRule type="cellIs" dxfId="2" priority="2203" operator="equal">
      <formula>"上调"</formula>
    </cfRule>
    <cfRule type="cellIs" dxfId="1" priority="4251" operator="equal">
      <formula>"下调"</formula>
    </cfRule>
    <cfRule type="cellIs" dxfId="0" priority="6299" operator="equal">
      <formula>"不变"</formula>
    </cfRule>
    <cfRule type="iconSet" priority="8347">
      <iconSet iconSet="3Arrows">
        <cfvo type="percent" val="0"/>
        <cfvo type="percent" val="33"/>
        <cfvo type="percent" val="67"/>
      </iconSet>
    </cfRule>
  </conditionalFormatting>
  <conditionalFormatting sqref="VRL16">
    <cfRule type="colorScale" priority="10395">
      <colorScale>
        <cfvo type="min"/>
        <cfvo type="max"/>
        <color rgb="FF63BE7B"/>
        <color rgb="FFFCFCFF"/>
      </colorScale>
    </cfRule>
  </conditionalFormatting>
  <conditionalFormatting sqref="VRN16">
    <cfRule type="colorScale" priority="12442">
      <colorScale>
        <cfvo type="min"/>
        <cfvo type="max"/>
        <color rgb="FFFF7128"/>
        <color rgb="FFFFEF9C"/>
      </colorScale>
    </cfRule>
    <cfRule type="colorScale" priority="144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RP16">
    <cfRule type="cellIs" dxfId="3" priority="154" operator="equal">
      <formula>"暂停"</formula>
    </cfRule>
    <cfRule type="cellIs" dxfId="2" priority="2202" operator="equal">
      <formula>"上调"</formula>
    </cfRule>
    <cfRule type="cellIs" dxfId="1" priority="4250" operator="equal">
      <formula>"下调"</formula>
    </cfRule>
    <cfRule type="cellIs" dxfId="0" priority="6298" operator="equal">
      <formula>"不变"</formula>
    </cfRule>
    <cfRule type="iconSet" priority="8346">
      <iconSet iconSet="3Arrows">
        <cfvo type="percent" val="0"/>
        <cfvo type="percent" val="33"/>
        <cfvo type="percent" val="67"/>
      </iconSet>
    </cfRule>
  </conditionalFormatting>
  <conditionalFormatting sqref="VRT16">
    <cfRule type="colorScale" priority="10394">
      <colorScale>
        <cfvo type="min"/>
        <cfvo type="max"/>
        <color rgb="FF63BE7B"/>
        <color rgb="FFFCFCFF"/>
      </colorScale>
    </cfRule>
  </conditionalFormatting>
  <conditionalFormatting sqref="VRV16">
    <cfRule type="colorScale" priority="12441">
      <colorScale>
        <cfvo type="min"/>
        <cfvo type="max"/>
        <color rgb="FFFF7128"/>
        <color rgb="FFFFEF9C"/>
      </colorScale>
    </cfRule>
    <cfRule type="colorScale" priority="144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RX16">
    <cfRule type="cellIs" dxfId="3" priority="153" operator="equal">
      <formula>"暂停"</formula>
    </cfRule>
    <cfRule type="cellIs" dxfId="2" priority="2201" operator="equal">
      <formula>"上调"</formula>
    </cfRule>
    <cfRule type="cellIs" dxfId="1" priority="4249" operator="equal">
      <formula>"下调"</formula>
    </cfRule>
    <cfRule type="cellIs" dxfId="0" priority="6297" operator="equal">
      <formula>"不变"</formula>
    </cfRule>
    <cfRule type="iconSet" priority="8345">
      <iconSet iconSet="3Arrows">
        <cfvo type="percent" val="0"/>
        <cfvo type="percent" val="33"/>
        <cfvo type="percent" val="67"/>
      </iconSet>
    </cfRule>
  </conditionalFormatting>
  <conditionalFormatting sqref="VSB16">
    <cfRule type="colorScale" priority="10393">
      <colorScale>
        <cfvo type="min"/>
        <cfvo type="max"/>
        <color rgb="FF63BE7B"/>
        <color rgb="FFFCFCFF"/>
      </colorScale>
    </cfRule>
  </conditionalFormatting>
  <conditionalFormatting sqref="VSD16">
    <cfRule type="colorScale" priority="12440">
      <colorScale>
        <cfvo type="min"/>
        <cfvo type="max"/>
        <color rgb="FFFF7128"/>
        <color rgb="FFFFEF9C"/>
      </colorScale>
    </cfRule>
    <cfRule type="colorScale" priority="14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SF16">
    <cfRule type="cellIs" dxfId="3" priority="152" operator="equal">
      <formula>"暂停"</formula>
    </cfRule>
    <cfRule type="cellIs" dxfId="2" priority="2200" operator="equal">
      <formula>"上调"</formula>
    </cfRule>
    <cfRule type="cellIs" dxfId="1" priority="4248" operator="equal">
      <formula>"下调"</formula>
    </cfRule>
    <cfRule type="cellIs" dxfId="0" priority="6296" operator="equal">
      <formula>"不变"</formula>
    </cfRule>
    <cfRule type="iconSet" priority="8344">
      <iconSet iconSet="3Arrows">
        <cfvo type="percent" val="0"/>
        <cfvo type="percent" val="33"/>
        <cfvo type="percent" val="67"/>
      </iconSet>
    </cfRule>
  </conditionalFormatting>
  <conditionalFormatting sqref="VSJ16">
    <cfRule type="colorScale" priority="10392">
      <colorScale>
        <cfvo type="min"/>
        <cfvo type="max"/>
        <color rgb="FF63BE7B"/>
        <color rgb="FFFCFCFF"/>
      </colorScale>
    </cfRule>
  </conditionalFormatting>
  <conditionalFormatting sqref="VSL16">
    <cfRule type="colorScale" priority="12439">
      <colorScale>
        <cfvo type="min"/>
        <cfvo type="max"/>
        <color rgb="FFFF7128"/>
        <color rgb="FFFFEF9C"/>
      </colorScale>
    </cfRule>
    <cfRule type="colorScale" priority="14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SN16">
    <cfRule type="cellIs" dxfId="3" priority="151" operator="equal">
      <formula>"暂停"</formula>
    </cfRule>
    <cfRule type="cellIs" dxfId="2" priority="2199" operator="equal">
      <formula>"上调"</formula>
    </cfRule>
    <cfRule type="cellIs" dxfId="1" priority="4247" operator="equal">
      <formula>"下调"</formula>
    </cfRule>
    <cfRule type="cellIs" dxfId="0" priority="6295" operator="equal">
      <formula>"不变"</formula>
    </cfRule>
    <cfRule type="iconSet" priority="8343">
      <iconSet iconSet="3Arrows">
        <cfvo type="percent" val="0"/>
        <cfvo type="percent" val="33"/>
        <cfvo type="percent" val="67"/>
      </iconSet>
    </cfRule>
  </conditionalFormatting>
  <conditionalFormatting sqref="VSR16">
    <cfRule type="colorScale" priority="10391">
      <colorScale>
        <cfvo type="min"/>
        <cfvo type="max"/>
        <color rgb="FF63BE7B"/>
        <color rgb="FFFCFCFF"/>
      </colorScale>
    </cfRule>
  </conditionalFormatting>
  <conditionalFormatting sqref="VST16">
    <cfRule type="colorScale" priority="12438">
      <colorScale>
        <cfvo type="min"/>
        <cfvo type="max"/>
        <color rgb="FFFF7128"/>
        <color rgb="FFFFEF9C"/>
      </colorScale>
    </cfRule>
    <cfRule type="colorScale" priority="144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SV16">
    <cfRule type="cellIs" dxfId="3" priority="150" operator="equal">
      <formula>"暂停"</formula>
    </cfRule>
    <cfRule type="cellIs" dxfId="2" priority="2198" operator="equal">
      <formula>"上调"</formula>
    </cfRule>
    <cfRule type="cellIs" dxfId="1" priority="4246" operator="equal">
      <formula>"下调"</formula>
    </cfRule>
    <cfRule type="cellIs" dxfId="0" priority="6294" operator="equal">
      <formula>"不变"</formula>
    </cfRule>
    <cfRule type="iconSet" priority="8342">
      <iconSet iconSet="3Arrows">
        <cfvo type="percent" val="0"/>
        <cfvo type="percent" val="33"/>
        <cfvo type="percent" val="67"/>
      </iconSet>
    </cfRule>
  </conditionalFormatting>
  <conditionalFormatting sqref="VSZ16">
    <cfRule type="colorScale" priority="10390">
      <colorScale>
        <cfvo type="min"/>
        <cfvo type="max"/>
        <color rgb="FF63BE7B"/>
        <color rgb="FFFCFCFF"/>
      </colorScale>
    </cfRule>
  </conditionalFormatting>
  <conditionalFormatting sqref="VTB16">
    <cfRule type="colorScale" priority="12437">
      <colorScale>
        <cfvo type="min"/>
        <cfvo type="max"/>
        <color rgb="FFFF7128"/>
        <color rgb="FFFFEF9C"/>
      </colorScale>
    </cfRule>
    <cfRule type="colorScale" priority="14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TD16">
    <cfRule type="cellIs" dxfId="3" priority="149" operator="equal">
      <formula>"暂停"</formula>
    </cfRule>
    <cfRule type="cellIs" dxfId="2" priority="2197" operator="equal">
      <formula>"上调"</formula>
    </cfRule>
    <cfRule type="cellIs" dxfId="1" priority="4245" operator="equal">
      <formula>"下调"</formula>
    </cfRule>
    <cfRule type="cellIs" dxfId="0" priority="6293" operator="equal">
      <formula>"不变"</formula>
    </cfRule>
    <cfRule type="iconSet" priority="8341">
      <iconSet iconSet="3Arrows">
        <cfvo type="percent" val="0"/>
        <cfvo type="percent" val="33"/>
        <cfvo type="percent" val="67"/>
      </iconSet>
    </cfRule>
  </conditionalFormatting>
  <conditionalFormatting sqref="VTH16">
    <cfRule type="colorScale" priority="10389">
      <colorScale>
        <cfvo type="min"/>
        <cfvo type="max"/>
        <color rgb="FF63BE7B"/>
        <color rgb="FFFCFCFF"/>
      </colorScale>
    </cfRule>
  </conditionalFormatting>
  <conditionalFormatting sqref="VTJ16">
    <cfRule type="colorScale" priority="12436">
      <colorScale>
        <cfvo type="min"/>
        <cfvo type="max"/>
        <color rgb="FFFF7128"/>
        <color rgb="FFFFEF9C"/>
      </colorScale>
    </cfRule>
    <cfRule type="colorScale" priority="144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TL16">
    <cfRule type="cellIs" dxfId="3" priority="148" operator="equal">
      <formula>"暂停"</formula>
    </cfRule>
    <cfRule type="cellIs" dxfId="2" priority="2196" operator="equal">
      <formula>"上调"</formula>
    </cfRule>
    <cfRule type="cellIs" dxfId="1" priority="4244" operator="equal">
      <formula>"下调"</formula>
    </cfRule>
    <cfRule type="cellIs" dxfId="0" priority="6292" operator="equal">
      <formula>"不变"</formula>
    </cfRule>
    <cfRule type="iconSet" priority="8340">
      <iconSet iconSet="3Arrows">
        <cfvo type="percent" val="0"/>
        <cfvo type="percent" val="33"/>
        <cfvo type="percent" val="67"/>
      </iconSet>
    </cfRule>
  </conditionalFormatting>
  <conditionalFormatting sqref="VTP16">
    <cfRule type="colorScale" priority="10388">
      <colorScale>
        <cfvo type="min"/>
        <cfvo type="max"/>
        <color rgb="FF63BE7B"/>
        <color rgb="FFFCFCFF"/>
      </colorScale>
    </cfRule>
  </conditionalFormatting>
  <conditionalFormatting sqref="VTR16">
    <cfRule type="colorScale" priority="12435">
      <colorScale>
        <cfvo type="min"/>
        <cfvo type="max"/>
        <color rgb="FFFF7128"/>
        <color rgb="FFFFEF9C"/>
      </colorScale>
    </cfRule>
    <cfRule type="colorScale" priority="14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TT16">
    <cfRule type="cellIs" dxfId="3" priority="147" operator="equal">
      <formula>"暂停"</formula>
    </cfRule>
    <cfRule type="cellIs" dxfId="2" priority="2195" operator="equal">
      <formula>"上调"</formula>
    </cfRule>
    <cfRule type="cellIs" dxfId="1" priority="4243" operator="equal">
      <formula>"下调"</formula>
    </cfRule>
    <cfRule type="cellIs" dxfId="0" priority="6291" operator="equal">
      <formula>"不变"</formula>
    </cfRule>
    <cfRule type="iconSet" priority="8339">
      <iconSet iconSet="3Arrows">
        <cfvo type="percent" val="0"/>
        <cfvo type="percent" val="33"/>
        <cfvo type="percent" val="67"/>
      </iconSet>
    </cfRule>
  </conditionalFormatting>
  <conditionalFormatting sqref="VTX16">
    <cfRule type="colorScale" priority="10387">
      <colorScale>
        <cfvo type="min"/>
        <cfvo type="max"/>
        <color rgb="FF63BE7B"/>
        <color rgb="FFFCFCFF"/>
      </colorScale>
    </cfRule>
  </conditionalFormatting>
  <conditionalFormatting sqref="VTZ16">
    <cfRule type="colorScale" priority="12434">
      <colorScale>
        <cfvo type="min"/>
        <cfvo type="max"/>
        <color rgb="FFFF7128"/>
        <color rgb="FFFFEF9C"/>
      </colorScale>
    </cfRule>
    <cfRule type="colorScale" priority="144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UB16">
    <cfRule type="cellIs" dxfId="3" priority="146" operator="equal">
      <formula>"暂停"</formula>
    </cfRule>
    <cfRule type="cellIs" dxfId="2" priority="2194" operator="equal">
      <formula>"上调"</formula>
    </cfRule>
    <cfRule type="cellIs" dxfId="1" priority="4242" operator="equal">
      <formula>"下调"</formula>
    </cfRule>
    <cfRule type="cellIs" dxfId="0" priority="6290" operator="equal">
      <formula>"不变"</formula>
    </cfRule>
    <cfRule type="iconSet" priority="8338">
      <iconSet iconSet="3Arrows">
        <cfvo type="percent" val="0"/>
        <cfvo type="percent" val="33"/>
        <cfvo type="percent" val="67"/>
      </iconSet>
    </cfRule>
  </conditionalFormatting>
  <conditionalFormatting sqref="VUF16">
    <cfRule type="colorScale" priority="10386">
      <colorScale>
        <cfvo type="min"/>
        <cfvo type="max"/>
        <color rgb="FF63BE7B"/>
        <color rgb="FFFCFCFF"/>
      </colorScale>
    </cfRule>
  </conditionalFormatting>
  <conditionalFormatting sqref="VUH16">
    <cfRule type="colorScale" priority="12433">
      <colorScale>
        <cfvo type="min"/>
        <cfvo type="max"/>
        <color rgb="FFFF7128"/>
        <color rgb="FFFFEF9C"/>
      </colorScale>
    </cfRule>
    <cfRule type="colorScale" priority="144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UJ16">
    <cfRule type="cellIs" dxfId="3" priority="145" operator="equal">
      <formula>"暂停"</formula>
    </cfRule>
    <cfRule type="cellIs" dxfId="2" priority="2193" operator="equal">
      <formula>"上调"</formula>
    </cfRule>
    <cfRule type="cellIs" dxfId="1" priority="4241" operator="equal">
      <formula>"下调"</formula>
    </cfRule>
    <cfRule type="cellIs" dxfId="0" priority="6289" operator="equal">
      <formula>"不变"</formula>
    </cfRule>
    <cfRule type="iconSet" priority="8337">
      <iconSet iconSet="3Arrows">
        <cfvo type="percent" val="0"/>
        <cfvo type="percent" val="33"/>
        <cfvo type="percent" val="67"/>
      </iconSet>
    </cfRule>
  </conditionalFormatting>
  <conditionalFormatting sqref="VUN16">
    <cfRule type="colorScale" priority="10385">
      <colorScale>
        <cfvo type="min"/>
        <cfvo type="max"/>
        <color rgb="FF63BE7B"/>
        <color rgb="FFFCFCFF"/>
      </colorScale>
    </cfRule>
  </conditionalFormatting>
  <conditionalFormatting sqref="VUP16">
    <cfRule type="colorScale" priority="12432">
      <colorScale>
        <cfvo type="min"/>
        <cfvo type="max"/>
        <color rgb="FFFF7128"/>
        <color rgb="FFFFEF9C"/>
      </colorScale>
    </cfRule>
    <cfRule type="colorScale" priority="144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UR16">
    <cfRule type="cellIs" dxfId="3" priority="144" operator="equal">
      <formula>"暂停"</formula>
    </cfRule>
    <cfRule type="cellIs" dxfId="2" priority="2192" operator="equal">
      <formula>"上调"</formula>
    </cfRule>
    <cfRule type="cellIs" dxfId="1" priority="4240" operator="equal">
      <formula>"下调"</formula>
    </cfRule>
    <cfRule type="cellIs" dxfId="0" priority="6288" operator="equal">
      <formula>"不变"</formula>
    </cfRule>
    <cfRule type="iconSet" priority="8336">
      <iconSet iconSet="3Arrows">
        <cfvo type="percent" val="0"/>
        <cfvo type="percent" val="33"/>
        <cfvo type="percent" val="67"/>
      </iconSet>
    </cfRule>
  </conditionalFormatting>
  <conditionalFormatting sqref="VUV16">
    <cfRule type="colorScale" priority="10384">
      <colorScale>
        <cfvo type="min"/>
        <cfvo type="max"/>
        <color rgb="FF63BE7B"/>
        <color rgb="FFFCFCFF"/>
      </colorScale>
    </cfRule>
  </conditionalFormatting>
  <conditionalFormatting sqref="VUX16">
    <cfRule type="colorScale" priority="12431">
      <colorScale>
        <cfvo type="min"/>
        <cfvo type="max"/>
        <color rgb="FFFF7128"/>
        <color rgb="FFFFEF9C"/>
      </colorScale>
    </cfRule>
    <cfRule type="colorScale" priority="144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UZ16">
    <cfRule type="cellIs" dxfId="3" priority="143" operator="equal">
      <formula>"暂停"</formula>
    </cfRule>
    <cfRule type="cellIs" dxfId="2" priority="2191" operator="equal">
      <formula>"上调"</formula>
    </cfRule>
    <cfRule type="cellIs" dxfId="1" priority="4239" operator="equal">
      <formula>"下调"</formula>
    </cfRule>
    <cfRule type="cellIs" dxfId="0" priority="6287" operator="equal">
      <formula>"不变"</formula>
    </cfRule>
    <cfRule type="iconSet" priority="8335">
      <iconSet iconSet="3Arrows">
        <cfvo type="percent" val="0"/>
        <cfvo type="percent" val="33"/>
        <cfvo type="percent" val="67"/>
      </iconSet>
    </cfRule>
  </conditionalFormatting>
  <conditionalFormatting sqref="VVD16">
    <cfRule type="colorScale" priority="10383">
      <colorScale>
        <cfvo type="min"/>
        <cfvo type="max"/>
        <color rgb="FF63BE7B"/>
        <color rgb="FFFCFCFF"/>
      </colorScale>
    </cfRule>
  </conditionalFormatting>
  <conditionalFormatting sqref="VVF16">
    <cfRule type="colorScale" priority="12430">
      <colorScale>
        <cfvo type="min"/>
        <cfvo type="max"/>
        <color rgb="FFFF7128"/>
        <color rgb="FFFFEF9C"/>
      </colorScale>
    </cfRule>
    <cfRule type="colorScale" priority="14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VH16">
    <cfRule type="cellIs" dxfId="3" priority="142" operator="equal">
      <formula>"暂停"</formula>
    </cfRule>
    <cfRule type="cellIs" dxfId="2" priority="2190" operator="equal">
      <formula>"上调"</formula>
    </cfRule>
    <cfRule type="cellIs" dxfId="1" priority="4238" operator="equal">
      <formula>"下调"</formula>
    </cfRule>
    <cfRule type="cellIs" dxfId="0" priority="6286" operator="equal">
      <formula>"不变"</formula>
    </cfRule>
    <cfRule type="iconSet" priority="8334">
      <iconSet iconSet="3Arrows">
        <cfvo type="percent" val="0"/>
        <cfvo type="percent" val="33"/>
        <cfvo type="percent" val="67"/>
      </iconSet>
    </cfRule>
  </conditionalFormatting>
  <conditionalFormatting sqref="VVL16">
    <cfRule type="colorScale" priority="10382">
      <colorScale>
        <cfvo type="min"/>
        <cfvo type="max"/>
        <color rgb="FF63BE7B"/>
        <color rgb="FFFCFCFF"/>
      </colorScale>
    </cfRule>
  </conditionalFormatting>
  <conditionalFormatting sqref="VVN16">
    <cfRule type="colorScale" priority="12429">
      <colorScale>
        <cfvo type="min"/>
        <cfvo type="max"/>
        <color rgb="FFFF7128"/>
        <color rgb="FFFFEF9C"/>
      </colorScale>
    </cfRule>
    <cfRule type="colorScale" priority="14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VP16">
    <cfRule type="cellIs" dxfId="3" priority="141" operator="equal">
      <formula>"暂停"</formula>
    </cfRule>
    <cfRule type="cellIs" dxfId="2" priority="2189" operator="equal">
      <formula>"上调"</formula>
    </cfRule>
    <cfRule type="cellIs" dxfId="1" priority="4237" operator="equal">
      <formula>"下调"</formula>
    </cfRule>
    <cfRule type="cellIs" dxfId="0" priority="6285" operator="equal">
      <formula>"不变"</formula>
    </cfRule>
    <cfRule type="iconSet" priority="8333">
      <iconSet iconSet="3Arrows">
        <cfvo type="percent" val="0"/>
        <cfvo type="percent" val="33"/>
        <cfvo type="percent" val="67"/>
      </iconSet>
    </cfRule>
  </conditionalFormatting>
  <conditionalFormatting sqref="VVT16">
    <cfRule type="colorScale" priority="10381">
      <colorScale>
        <cfvo type="min"/>
        <cfvo type="max"/>
        <color rgb="FF63BE7B"/>
        <color rgb="FFFCFCFF"/>
      </colorScale>
    </cfRule>
  </conditionalFormatting>
  <conditionalFormatting sqref="VVV16">
    <cfRule type="colorScale" priority="12428">
      <colorScale>
        <cfvo type="min"/>
        <cfvo type="max"/>
        <color rgb="FFFF7128"/>
        <color rgb="FFFFEF9C"/>
      </colorScale>
    </cfRule>
    <cfRule type="colorScale" priority="144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VX16">
    <cfRule type="cellIs" dxfId="3" priority="140" operator="equal">
      <formula>"暂停"</formula>
    </cfRule>
    <cfRule type="cellIs" dxfId="2" priority="2188" operator="equal">
      <formula>"上调"</formula>
    </cfRule>
    <cfRule type="cellIs" dxfId="1" priority="4236" operator="equal">
      <formula>"下调"</formula>
    </cfRule>
    <cfRule type="cellIs" dxfId="0" priority="6284" operator="equal">
      <formula>"不变"</formula>
    </cfRule>
    <cfRule type="iconSet" priority="8332">
      <iconSet iconSet="3Arrows">
        <cfvo type="percent" val="0"/>
        <cfvo type="percent" val="33"/>
        <cfvo type="percent" val="67"/>
      </iconSet>
    </cfRule>
  </conditionalFormatting>
  <conditionalFormatting sqref="VWB16">
    <cfRule type="colorScale" priority="10380">
      <colorScale>
        <cfvo type="min"/>
        <cfvo type="max"/>
        <color rgb="FF63BE7B"/>
        <color rgb="FFFCFCFF"/>
      </colorScale>
    </cfRule>
  </conditionalFormatting>
  <conditionalFormatting sqref="VWD16">
    <cfRule type="colorScale" priority="12427">
      <colorScale>
        <cfvo type="min"/>
        <cfvo type="max"/>
        <color rgb="FFFF7128"/>
        <color rgb="FFFFEF9C"/>
      </colorScale>
    </cfRule>
    <cfRule type="colorScale" priority="144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WF16">
    <cfRule type="cellIs" dxfId="3" priority="139" operator="equal">
      <formula>"暂停"</formula>
    </cfRule>
    <cfRule type="cellIs" dxfId="2" priority="2187" operator="equal">
      <formula>"上调"</formula>
    </cfRule>
    <cfRule type="cellIs" dxfId="1" priority="4235" operator="equal">
      <formula>"下调"</formula>
    </cfRule>
    <cfRule type="cellIs" dxfId="0" priority="6283" operator="equal">
      <formula>"不变"</formula>
    </cfRule>
    <cfRule type="iconSet" priority="8331">
      <iconSet iconSet="3Arrows">
        <cfvo type="percent" val="0"/>
        <cfvo type="percent" val="33"/>
        <cfvo type="percent" val="67"/>
      </iconSet>
    </cfRule>
  </conditionalFormatting>
  <conditionalFormatting sqref="VWJ16">
    <cfRule type="colorScale" priority="10379">
      <colorScale>
        <cfvo type="min"/>
        <cfvo type="max"/>
        <color rgb="FF63BE7B"/>
        <color rgb="FFFCFCFF"/>
      </colorScale>
    </cfRule>
  </conditionalFormatting>
  <conditionalFormatting sqref="VWL16">
    <cfRule type="colorScale" priority="12426">
      <colorScale>
        <cfvo type="min"/>
        <cfvo type="max"/>
        <color rgb="FFFF7128"/>
        <color rgb="FFFFEF9C"/>
      </colorScale>
    </cfRule>
    <cfRule type="colorScale" priority="144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WN16">
    <cfRule type="cellIs" dxfId="3" priority="138" operator="equal">
      <formula>"暂停"</formula>
    </cfRule>
    <cfRule type="cellIs" dxfId="2" priority="2186" operator="equal">
      <formula>"上调"</formula>
    </cfRule>
    <cfRule type="cellIs" dxfId="1" priority="4234" operator="equal">
      <formula>"下调"</formula>
    </cfRule>
    <cfRule type="cellIs" dxfId="0" priority="6282" operator="equal">
      <formula>"不变"</formula>
    </cfRule>
    <cfRule type="iconSet" priority="8330">
      <iconSet iconSet="3Arrows">
        <cfvo type="percent" val="0"/>
        <cfvo type="percent" val="33"/>
        <cfvo type="percent" val="67"/>
      </iconSet>
    </cfRule>
  </conditionalFormatting>
  <conditionalFormatting sqref="VWR16">
    <cfRule type="colorScale" priority="10378">
      <colorScale>
        <cfvo type="min"/>
        <cfvo type="max"/>
        <color rgb="FF63BE7B"/>
        <color rgb="FFFCFCFF"/>
      </colorScale>
    </cfRule>
  </conditionalFormatting>
  <conditionalFormatting sqref="VWT16">
    <cfRule type="colorScale" priority="12425">
      <colorScale>
        <cfvo type="min"/>
        <cfvo type="max"/>
        <color rgb="FFFF7128"/>
        <color rgb="FFFFEF9C"/>
      </colorScale>
    </cfRule>
    <cfRule type="colorScale" priority="14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WV16">
    <cfRule type="cellIs" dxfId="3" priority="137" operator="equal">
      <formula>"暂停"</formula>
    </cfRule>
    <cfRule type="cellIs" dxfId="2" priority="2185" operator="equal">
      <formula>"上调"</formula>
    </cfRule>
    <cfRule type="cellIs" dxfId="1" priority="4233" operator="equal">
      <formula>"下调"</formula>
    </cfRule>
    <cfRule type="cellIs" dxfId="0" priority="6281" operator="equal">
      <formula>"不变"</formula>
    </cfRule>
    <cfRule type="iconSet" priority="8329">
      <iconSet iconSet="3Arrows">
        <cfvo type="percent" val="0"/>
        <cfvo type="percent" val="33"/>
        <cfvo type="percent" val="67"/>
      </iconSet>
    </cfRule>
  </conditionalFormatting>
  <conditionalFormatting sqref="VWZ16">
    <cfRule type="colorScale" priority="10377">
      <colorScale>
        <cfvo type="min"/>
        <cfvo type="max"/>
        <color rgb="FF63BE7B"/>
        <color rgb="FFFCFCFF"/>
      </colorScale>
    </cfRule>
  </conditionalFormatting>
  <conditionalFormatting sqref="VXB16">
    <cfRule type="colorScale" priority="12424">
      <colorScale>
        <cfvo type="min"/>
        <cfvo type="max"/>
        <color rgb="FFFF7128"/>
        <color rgb="FFFFEF9C"/>
      </colorScale>
    </cfRule>
    <cfRule type="colorScale" priority="144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XD16">
    <cfRule type="cellIs" dxfId="3" priority="136" operator="equal">
      <formula>"暂停"</formula>
    </cfRule>
    <cfRule type="cellIs" dxfId="2" priority="2184" operator="equal">
      <formula>"上调"</formula>
    </cfRule>
    <cfRule type="cellIs" dxfId="1" priority="4232" operator="equal">
      <formula>"下调"</formula>
    </cfRule>
    <cfRule type="cellIs" dxfId="0" priority="6280" operator="equal">
      <formula>"不变"</formula>
    </cfRule>
    <cfRule type="iconSet" priority="8328">
      <iconSet iconSet="3Arrows">
        <cfvo type="percent" val="0"/>
        <cfvo type="percent" val="33"/>
        <cfvo type="percent" val="67"/>
      </iconSet>
    </cfRule>
  </conditionalFormatting>
  <conditionalFormatting sqref="VXH16">
    <cfRule type="colorScale" priority="10376">
      <colorScale>
        <cfvo type="min"/>
        <cfvo type="max"/>
        <color rgb="FF63BE7B"/>
        <color rgb="FFFCFCFF"/>
      </colorScale>
    </cfRule>
  </conditionalFormatting>
  <conditionalFormatting sqref="VXJ16">
    <cfRule type="colorScale" priority="12423">
      <colorScale>
        <cfvo type="min"/>
        <cfvo type="max"/>
        <color rgb="FFFF7128"/>
        <color rgb="FFFFEF9C"/>
      </colorScale>
    </cfRule>
    <cfRule type="colorScale" priority="144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XL16">
    <cfRule type="cellIs" dxfId="3" priority="135" operator="equal">
      <formula>"暂停"</formula>
    </cfRule>
    <cfRule type="cellIs" dxfId="2" priority="2183" operator="equal">
      <formula>"上调"</formula>
    </cfRule>
    <cfRule type="cellIs" dxfId="1" priority="4231" operator="equal">
      <formula>"下调"</formula>
    </cfRule>
    <cfRule type="cellIs" dxfId="0" priority="6279" operator="equal">
      <formula>"不变"</formula>
    </cfRule>
    <cfRule type="iconSet" priority="8327">
      <iconSet iconSet="3Arrows">
        <cfvo type="percent" val="0"/>
        <cfvo type="percent" val="33"/>
        <cfvo type="percent" val="67"/>
      </iconSet>
    </cfRule>
  </conditionalFormatting>
  <conditionalFormatting sqref="VXP16">
    <cfRule type="colorScale" priority="10375">
      <colorScale>
        <cfvo type="min"/>
        <cfvo type="max"/>
        <color rgb="FF63BE7B"/>
        <color rgb="FFFCFCFF"/>
      </colorScale>
    </cfRule>
  </conditionalFormatting>
  <conditionalFormatting sqref="VXR16">
    <cfRule type="colorScale" priority="12422">
      <colorScale>
        <cfvo type="min"/>
        <cfvo type="max"/>
        <color rgb="FFFF7128"/>
        <color rgb="FFFFEF9C"/>
      </colorScale>
    </cfRule>
    <cfRule type="colorScale" priority="144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XT16">
    <cfRule type="cellIs" dxfId="3" priority="134" operator="equal">
      <formula>"暂停"</formula>
    </cfRule>
    <cfRule type="cellIs" dxfId="2" priority="2182" operator="equal">
      <formula>"上调"</formula>
    </cfRule>
    <cfRule type="cellIs" dxfId="1" priority="4230" operator="equal">
      <formula>"下调"</formula>
    </cfRule>
    <cfRule type="cellIs" dxfId="0" priority="6278" operator="equal">
      <formula>"不变"</formula>
    </cfRule>
    <cfRule type="iconSet" priority="8326">
      <iconSet iconSet="3Arrows">
        <cfvo type="percent" val="0"/>
        <cfvo type="percent" val="33"/>
        <cfvo type="percent" val="67"/>
      </iconSet>
    </cfRule>
  </conditionalFormatting>
  <conditionalFormatting sqref="VXX16">
    <cfRule type="colorScale" priority="10374">
      <colorScale>
        <cfvo type="min"/>
        <cfvo type="max"/>
        <color rgb="FF63BE7B"/>
        <color rgb="FFFCFCFF"/>
      </colorScale>
    </cfRule>
  </conditionalFormatting>
  <conditionalFormatting sqref="VXZ16">
    <cfRule type="colorScale" priority="12421">
      <colorScale>
        <cfvo type="min"/>
        <cfvo type="max"/>
        <color rgb="FFFF7128"/>
        <color rgb="FFFFEF9C"/>
      </colorScale>
    </cfRule>
    <cfRule type="colorScale" priority="14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YB16">
    <cfRule type="cellIs" dxfId="3" priority="133" operator="equal">
      <formula>"暂停"</formula>
    </cfRule>
    <cfRule type="cellIs" dxfId="2" priority="2181" operator="equal">
      <formula>"上调"</formula>
    </cfRule>
    <cfRule type="cellIs" dxfId="1" priority="4229" operator="equal">
      <formula>"下调"</formula>
    </cfRule>
    <cfRule type="cellIs" dxfId="0" priority="6277" operator="equal">
      <formula>"不变"</formula>
    </cfRule>
    <cfRule type="iconSet" priority="8325">
      <iconSet iconSet="3Arrows">
        <cfvo type="percent" val="0"/>
        <cfvo type="percent" val="33"/>
        <cfvo type="percent" val="67"/>
      </iconSet>
    </cfRule>
  </conditionalFormatting>
  <conditionalFormatting sqref="VYF16">
    <cfRule type="colorScale" priority="10373">
      <colorScale>
        <cfvo type="min"/>
        <cfvo type="max"/>
        <color rgb="FF63BE7B"/>
        <color rgb="FFFCFCFF"/>
      </colorScale>
    </cfRule>
  </conditionalFormatting>
  <conditionalFormatting sqref="VYH16">
    <cfRule type="colorScale" priority="12420">
      <colorScale>
        <cfvo type="min"/>
        <cfvo type="max"/>
        <color rgb="FFFF7128"/>
        <color rgb="FFFFEF9C"/>
      </colorScale>
    </cfRule>
    <cfRule type="colorScale" priority="14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YJ16">
    <cfRule type="cellIs" dxfId="3" priority="132" operator="equal">
      <formula>"暂停"</formula>
    </cfRule>
    <cfRule type="cellIs" dxfId="2" priority="2180" operator="equal">
      <formula>"上调"</formula>
    </cfRule>
    <cfRule type="cellIs" dxfId="1" priority="4228" operator="equal">
      <formula>"下调"</formula>
    </cfRule>
    <cfRule type="cellIs" dxfId="0" priority="6276" operator="equal">
      <formula>"不变"</formula>
    </cfRule>
    <cfRule type="iconSet" priority="8324">
      <iconSet iconSet="3Arrows">
        <cfvo type="percent" val="0"/>
        <cfvo type="percent" val="33"/>
        <cfvo type="percent" val="67"/>
      </iconSet>
    </cfRule>
  </conditionalFormatting>
  <conditionalFormatting sqref="VYN16">
    <cfRule type="colorScale" priority="10372">
      <colorScale>
        <cfvo type="min"/>
        <cfvo type="max"/>
        <color rgb="FF63BE7B"/>
        <color rgb="FFFCFCFF"/>
      </colorScale>
    </cfRule>
  </conditionalFormatting>
  <conditionalFormatting sqref="VYP16">
    <cfRule type="colorScale" priority="12419">
      <colorScale>
        <cfvo type="min"/>
        <cfvo type="max"/>
        <color rgb="FFFF7128"/>
        <color rgb="FFFFEF9C"/>
      </colorScale>
    </cfRule>
    <cfRule type="colorScale" priority="144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YR16">
    <cfRule type="cellIs" dxfId="3" priority="131" operator="equal">
      <formula>"暂停"</formula>
    </cfRule>
    <cfRule type="cellIs" dxfId="2" priority="2179" operator="equal">
      <formula>"上调"</formula>
    </cfRule>
    <cfRule type="cellIs" dxfId="1" priority="4227" operator="equal">
      <formula>"下调"</formula>
    </cfRule>
    <cfRule type="cellIs" dxfId="0" priority="6275" operator="equal">
      <formula>"不变"</formula>
    </cfRule>
    <cfRule type="iconSet" priority="8323">
      <iconSet iconSet="3Arrows">
        <cfvo type="percent" val="0"/>
        <cfvo type="percent" val="33"/>
        <cfvo type="percent" val="67"/>
      </iconSet>
    </cfRule>
  </conditionalFormatting>
  <conditionalFormatting sqref="VYV16">
    <cfRule type="colorScale" priority="10371">
      <colorScale>
        <cfvo type="min"/>
        <cfvo type="max"/>
        <color rgb="FF63BE7B"/>
        <color rgb="FFFCFCFF"/>
      </colorScale>
    </cfRule>
  </conditionalFormatting>
  <conditionalFormatting sqref="VYX16">
    <cfRule type="colorScale" priority="12418">
      <colorScale>
        <cfvo type="min"/>
        <cfvo type="max"/>
        <color rgb="FFFF7128"/>
        <color rgb="FFFFEF9C"/>
      </colorScale>
    </cfRule>
    <cfRule type="colorScale" priority="144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YZ16">
    <cfRule type="cellIs" dxfId="3" priority="130" operator="equal">
      <formula>"暂停"</formula>
    </cfRule>
    <cfRule type="cellIs" dxfId="2" priority="2178" operator="equal">
      <formula>"上调"</formula>
    </cfRule>
    <cfRule type="cellIs" dxfId="1" priority="4226" operator="equal">
      <formula>"下调"</formula>
    </cfRule>
    <cfRule type="cellIs" dxfId="0" priority="6274" operator="equal">
      <formula>"不变"</formula>
    </cfRule>
    <cfRule type="iconSet" priority="8322">
      <iconSet iconSet="3Arrows">
        <cfvo type="percent" val="0"/>
        <cfvo type="percent" val="33"/>
        <cfvo type="percent" val="67"/>
      </iconSet>
    </cfRule>
  </conditionalFormatting>
  <conditionalFormatting sqref="VZD16">
    <cfRule type="colorScale" priority="10370">
      <colorScale>
        <cfvo type="min"/>
        <cfvo type="max"/>
        <color rgb="FF63BE7B"/>
        <color rgb="FFFCFCFF"/>
      </colorScale>
    </cfRule>
  </conditionalFormatting>
  <conditionalFormatting sqref="VZF16">
    <cfRule type="colorScale" priority="12417">
      <colorScale>
        <cfvo type="min"/>
        <cfvo type="max"/>
        <color rgb="FFFF7128"/>
        <color rgb="FFFFEF9C"/>
      </colorScale>
    </cfRule>
    <cfRule type="colorScale" priority="14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ZH16">
    <cfRule type="cellIs" dxfId="3" priority="129" operator="equal">
      <formula>"暂停"</formula>
    </cfRule>
    <cfRule type="cellIs" dxfId="2" priority="2177" operator="equal">
      <formula>"上调"</formula>
    </cfRule>
    <cfRule type="cellIs" dxfId="1" priority="4225" operator="equal">
      <formula>"下调"</formula>
    </cfRule>
    <cfRule type="cellIs" dxfId="0" priority="6273" operator="equal">
      <formula>"不变"</formula>
    </cfRule>
    <cfRule type="iconSet" priority="8321">
      <iconSet iconSet="3Arrows">
        <cfvo type="percent" val="0"/>
        <cfvo type="percent" val="33"/>
        <cfvo type="percent" val="67"/>
      </iconSet>
    </cfRule>
  </conditionalFormatting>
  <conditionalFormatting sqref="VZL16">
    <cfRule type="colorScale" priority="10369">
      <colorScale>
        <cfvo type="min"/>
        <cfvo type="max"/>
        <color rgb="FF63BE7B"/>
        <color rgb="FFFCFCFF"/>
      </colorScale>
    </cfRule>
  </conditionalFormatting>
  <conditionalFormatting sqref="VZN16">
    <cfRule type="colorScale" priority="12416">
      <colorScale>
        <cfvo type="min"/>
        <cfvo type="max"/>
        <color rgb="FFFF7128"/>
        <color rgb="FFFFEF9C"/>
      </colorScale>
    </cfRule>
    <cfRule type="colorScale" priority="14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ZP16">
    <cfRule type="cellIs" dxfId="3" priority="128" operator="equal">
      <formula>"暂停"</formula>
    </cfRule>
    <cfRule type="cellIs" dxfId="2" priority="2176" operator="equal">
      <formula>"上调"</formula>
    </cfRule>
    <cfRule type="cellIs" dxfId="1" priority="4224" operator="equal">
      <formula>"下调"</formula>
    </cfRule>
    <cfRule type="cellIs" dxfId="0" priority="6272" operator="equal">
      <formula>"不变"</formula>
    </cfRule>
    <cfRule type="iconSet" priority="8320">
      <iconSet iconSet="3Arrows">
        <cfvo type="percent" val="0"/>
        <cfvo type="percent" val="33"/>
        <cfvo type="percent" val="67"/>
      </iconSet>
    </cfRule>
  </conditionalFormatting>
  <conditionalFormatting sqref="VZT16">
    <cfRule type="colorScale" priority="10368">
      <colorScale>
        <cfvo type="min"/>
        <cfvo type="max"/>
        <color rgb="FF63BE7B"/>
        <color rgb="FFFCFCFF"/>
      </colorScale>
    </cfRule>
  </conditionalFormatting>
  <conditionalFormatting sqref="VZV16">
    <cfRule type="colorScale" priority="12415">
      <colorScale>
        <cfvo type="min"/>
        <cfvo type="max"/>
        <color rgb="FFFF7128"/>
        <color rgb="FFFFEF9C"/>
      </colorScale>
    </cfRule>
    <cfRule type="colorScale" priority="14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ZX16">
    <cfRule type="cellIs" dxfId="3" priority="127" operator="equal">
      <formula>"暂停"</formula>
    </cfRule>
    <cfRule type="cellIs" dxfId="2" priority="2175" operator="equal">
      <formula>"上调"</formula>
    </cfRule>
    <cfRule type="cellIs" dxfId="1" priority="4223" operator="equal">
      <formula>"下调"</formula>
    </cfRule>
    <cfRule type="cellIs" dxfId="0" priority="6271" operator="equal">
      <formula>"不变"</formula>
    </cfRule>
    <cfRule type="iconSet" priority="8319">
      <iconSet iconSet="3Arrows">
        <cfvo type="percent" val="0"/>
        <cfvo type="percent" val="33"/>
        <cfvo type="percent" val="67"/>
      </iconSet>
    </cfRule>
  </conditionalFormatting>
  <conditionalFormatting sqref="WAB16">
    <cfRule type="colorScale" priority="10367">
      <colorScale>
        <cfvo type="min"/>
        <cfvo type="max"/>
        <color rgb="FF63BE7B"/>
        <color rgb="FFFCFCFF"/>
      </colorScale>
    </cfRule>
  </conditionalFormatting>
  <conditionalFormatting sqref="WAD16">
    <cfRule type="colorScale" priority="12414">
      <colorScale>
        <cfvo type="min"/>
        <cfvo type="max"/>
        <color rgb="FFFF7128"/>
        <color rgb="FFFFEF9C"/>
      </colorScale>
    </cfRule>
    <cfRule type="colorScale" priority="14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AF16">
    <cfRule type="cellIs" dxfId="3" priority="126" operator="equal">
      <formula>"暂停"</formula>
    </cfRule>
    <cfRule type="cellIs" dxfId="2" priority="2174" operator="equal">
      <formula>"上调"</formula>
    </cfRule>
    <cfRule type="cellIs" dxfId="1" priority="4222" operator="equal">
      <formula>"下调"</formula>
    </cfRule>
    <cfRule type="cellIs" dxfId="0" priority="6270" operator="equal">
      <formula>"不变"</formula>
    </cfRule>
    <cfRule type="iconSet" priority="8318">
      <iconSet iconSet="3Arrows">
        <cfvo type="percent" val="0"/>
        <cfvo type="percent" val="33"/>
        <cfvo type="percent" val="67"/>
      </iconSet>
    </cfRule>
  </conditionalFormatting>
  <conditionalFormatting sqref="WAJ16">
    <cfRule type="colorScale" priority="10366">
      <colorScale>
        <cfvo type="min"/>
        <cfvo type="max"/>
        <color rgb="FF63BE7B"/>
        <color rgb="FFFCFCFF"/>
      </colorScale>
    </cfRule>
  </conditionalFormatting>
  <conditionalFormatting sqref="WAL16">
    <cfRule type="colorScale" priority="12413">
      <colorScale>
        <cfvo type="min"/>
        <cfvo type="max"/>
        <color rgb="FFFF7128"/>
        <color rgb="FFFFEF9C"/>
      </colorScale>
    </cfRule>
    <cfRule type="colorScale" priority="144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AN16">
    <cfRule type="cellIs" dxfId="3" priority="125" operator="equal">
      <formula>"暂停"</formula>
    </cfRule>
    <cfRule type="cellIs" dxfId="2" priority="2173" operator="equal">
      <formula>"上调"</formula>
    </cfRule>
    <cfRule type="cellIs" dxfId="1" priority="4221" operator="equal">
      <formula>"下调"</formula>
    </cfRule>
    <cfRule type="cellIs" dxfId="0" priority="6269" operator="equal">
      <formula>"不变"</formula>
    </cfRule>
    <cfRule type="iconSet" priority="8317">
      <iconSet iconSet="3Arrows">
        <cfvo type="percent" val="0"/>
        <cfvo type="percent" val="33"/>
        <cfvo type="percent" val="67"/>
      </iconSet>
    </cfRule>
  </conditionalFormatting>
  <conditionalFormatting sqref="WAR16">
    <cfRule type="colorScale" priority="10365">
      <colorScale>
        <cfvo type="min"/>
        <cfvo type="max"/>
        <color rgb="FF63BE7B"/>
        <color rgb="FFFCFCFF"/>
      </colorScale>
    </cfRule>
  </conditionalFormatting>
  <conditionalFormatting sqref="WAT16">
    <cfRule type="colorScale" priority="12412">
      <colorScale>
        <cfvo type="min"/>
        <cfvo type="max"/>
        <color rgb="FFFF7128"/>
        <color rgb="FFFFEF9C"/>
      </colorScale>
    </cfRule>
    <cfRule type="colorScale" priority="14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AV16">
    <cfRule type="cellIs" dxfId="3" priority="124" operator="equal">
      <formula>"暂停"</formula>
    </cfRule>
    <cfRule type="cellIs" dxfId="2" priority="2172" operator="equal">
      <formula>"上调"</formula>
    </cfRule>
    <cfRule type="cellIs" dxfId="1" priority="4220" operator="equal">
      <formula>"下调"</formula>
    </cfRule>
    <cfRule type="cellIs" dxfId="0" priority="6268" operator="equal">
      <formula>"不变"</formula>
    </cfRule>
    <cfRule type="iconSet" priority="8316">
      <iconSet iconSet="3Arrows">
        <cfvo type="percent" val="0"/>
        <cfvo type="percent" val="33"/>
        <cfvo type="percent" val="67"/>
      </iconSet>
    </cfRule>
  </conditionalFormatting>
  <conditionalFormatting sqref="WAZ16">
    <cfRule type="colorScale" priority="10364">
      <colorScale>
        <cfvo type="min"/>
        <cfvo type="max"/>
        <color rgb="FF63BE7B"/>
        <color rgb="FFFCFCFF"/>
      </colorScale>
    </cfRule>
  </conditionalFormatting>
  <conditionalFormatting sqref="WBB16">
    <cfRule type="colorScale" priority="12411">
      <colorScale>
        <cfvo type="min"/>
        <cfvo type="max"/>
        <color rgb="FFFF7128"/>
        <color rgb="FFFFEF9C"/>
      </colorScale>
    </cfRule>
    <cfRule type="colorScale" priority="144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BD16">
    <cfRule type="cellIs" dxfId="3" priority="123" operator="equal">
      <formula>"暂停"</formula>
    </cfRule>
    <cfRule type="cellIs" dxfId="2" priority="2171" operator="equal">
      <formula>"上调"</formula>
    </cfRule>
    <cfRule type="cellIs" dxfId="1" priority="4219" operator="equal">
      <formula>"下调"</formula>
    </cfRule>
    <cfRule type="cellIs" dxfId="0" priority="6267" operator="equal">
      <formula>"不变"</formula>
    </cfRule>
    <cfRule type="iconSet" priority="8315">
      <iconSet iconSet="3Arrows">
        <cfvo type="percent" val="0"/>
        <cfvo type="percent" val="33"/>
        <cfvo type="percent" val="67"/>
      </iconSet>
    </cfRule>
  </conditionalFormatting>
  <conditionalFormatting sqref="WBH16">
    <cfRule type="colorScale" priority="10363">
      <colorScale>
        <cfvo type="min"/>
        <cfvo type="max"/>
        <color rgb="FF63BE7B"/>
        <color rgb="FFFCFCFF"/>
      </colorScale>
    </cfRule>
  </conditionalFormatting>
  <conditionalFormatting sqref="WBJ16">
    <cfRule type="colorScale" priority="12410">
      <colorScale>
        <cfvo type="min"/>
        <cfvo type="max"/>
        <color rgb="FFFF7128"/>
        <color rgb="FFFFEF9C"/>
      </colorScale>
    </cfRule>
    <cfRule type="colorScale" priority="14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BL16">
    <cfRule type="cellIs" dxfId="3" priority="122" operator="equal">
      <formula>"暂停"</formula>
    </cfRule>
    <cfRule type="cellIs" dxfId="2" priority="2170" operator="equal">
      <formula>"上调"</formula>
    </cfRule>
    <cfRule type="cellIs" dxfId="1" priority="4218" operator="equal">
      <formula>"下调"</formula>
    </cfRule>
    <cfRule type="cellIs" dxfId="0" priority="6266" operator="equal">
      <formula>"不变"</formula>
    </cfRule>
    <cfRule type="iconSet" priority="8314">
      <iconSet iconSet="3Arrows">
        <cfvo type="percent" val="0"/>
        <cfvo type="percent" val="33"/>
        <cfvo type="percent" val="67"/>
      </iconSet>
    </cfRule>
  </conditionalFormatting>
  <conditionalFormatting sqref="WBP16">
    <cfRule type="colorScale" priority="10362">
      <colorScale>
        <cfvo type="min"/>
        <cfvo type="max"/>
        <color rgb="FF63BE7B"/>
        <color rgb="FFFCFCFF"/>
      </colorScale>
    </cfRule>
  </conditionalFormatting>
  <conditionalFormatting sqref="WBR16">
    <cfRule type="colorScale" priority="12409">
      <colorScale>
        <cfvo type="min"/>
        <cfvo type="max"/>
        <color rgb="FFFF7128"/>
        <color rgb="FFFFEF9C"/>
      </colorScale>
    </cfRule>
    <cfRule type="colorScale" priority="144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BT16">
    <cfRule type="cellIs" dxfId="3" priority="121" operator="equal">
      <formula>"暂停"</formula>
    </cfRule>
    <cfRule type="cellIs" dxfId="2" priority="2169" operator="equal">
      <formula>"上调"</formula>
    </cfRule>
    <cfRule type="cellIs" dxfId="1" priority="4217" operator="equal">
      <formula>"下调"</formula>
    </cfRule>
    <cfRule type="cellIs" dxfId="0" priority="6265" operator="equal">
      <formula>"不变"</formula>
    </cfRule>
    <cfRule type="iconSet" priority="8313">
      <iconSet iconSet="3Arrows">
        <cfvo type="percent" val="0"/>
        <cfvo type="percent" val="33"/>
        <cfvo type="percent" val="67"/>
      </iconSet>
    </cfRule>
  </conditionalFormatting>
  <conditionalFormatting sqref="WBX16">
    <cfRule type="colorScale" priority="10361">
      <colorScale>
        <cfvo type="min"/>
        <cfvo type="max"/>
        <color rgb="FF63BE7B"/>
        <color rgb="FFFCFCFF"/>
      </colorScale>
    </cfRule>
  </conditionalFormatting>
  <conditionalFormatting sqref="WBZ16">
    <cfRule type="colorScale" priority="12408">
      <colorScale>
        <cfvo type="min"/>
        <cfvo type="max"/>
        <color rgb="FFFF7128"/>
        <color rgb="FFFFEF9C"/>
      </colorScale>
    </cfRule>
    <cfRule type="colorScale" priority="144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CB16">
    <cfRule type="cellIs" dxfId="3" priority="120" operator="equal">
      <formula>"暂停"</formula>
    </cfRule>
    <cfRule type="cellIs" dxfId="2" priority="2168" operator="equal">
      <formula>"上调"</formula>
    </cfRule>
    <cfRule type="cellIs" dxfId="1" priority="4216" operator="equal">
      <formula>"下调"</formula>
    </cfRule>
    <cfRule type="cellIs" dxfId="0" priority="6264" operator="equal">
      <formula>"不变"</formula>
    </cfRule>
    <cfRule type="iconSet" priority="8312">
      <iconSet iconSet="3Arrows">
        <cfvo type="percent" val="0"/>
        <cfvo type="percent" val="33"/>
        <cfvo type="percent" val="67"/>
      </iconSet>
    </cfRule>
  </conditionalFormatting>
  <conditionalFormatting sqref="WCF16">
    <cfRule type="colorScale" priority="10360">
      <colorScale>
        <cfvo type="min"/>
        <cfvo type="max"/>
        <color rgb="FF63BE7B"/>
        <color rgb="FFFCFCFF"/>
      </colorScale>
    </cfRule>
  </conditionalFormatting>
  <conditionalFormatting sqref="WCH16">
    <cfRule type="colorScale" priority="12407">
      <colorScale>
        <cfvo type="min"/>
        <cfvo type="max"/>
        <color rgb="FFFF7128"/>
        <color rgb="FFFFEF9C"/>
      </colorScale>
    </cfRule>
    <cfRule type="colorScale" priority="144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CJ16">
    <cfRule type="cellIs" dxfId="3" priority="119" operator="equal">
      <formula>"暂停"</formula>
    </cfRule>
    <cfRule type="cellIs" dxfId="2" priority="2167" operator="equal">
      <formula>"上调"</formula>
    </cfRule>
    <cfRule type="cellIs" dxfId="1" priority="4215" operator="equal">
      <formula>"下调"</formula>
    </cfRule>
    <cfRule type="cellIs" dxfId="0" priority="6263" operator="equal">
      <formula>"不变"</formula>
    </cfRule>
    <cfRule type="iconSet" priority="8311">
      <iconSet iconSet="3Arrows">
        <cfvo type="percent" val="0"/>
        <cfvo type="percent" val="33"/>
        <cfvo type="percent" val="67"/>
      </iconSet>
    </cfRule>
  </conditionalFormatting>
  <conditionalFormatting sqref="WCN16">
    <cfRule type="colorScale" priority="10359">
      <colorScale>
        <cfvo type="min"/>
        <cfvo type="max"/>
        <color rgb="FF63BE7B"/>
        <color rgb="FFFCFCFF"/>
      </colorScale>
    </cfRule>
  </conditionalFormatting>
  <conditionalFormatting sqref="WCP16">
    <cfRule type="colorScale" priority="12406">
      <colorScale>
        <cfvo type="min"/>
        <cfvo type="max"/>
        <color rgb="FFFF7128"/>
        <color rgb="FFFFEF9C"/>
      </colorScale>
    </cfRule>
    <cfRule type="colorScale" priority="14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CR16">
    <cfRule type="cellIs" dxfId="3" priority="118" operator="equal">
      <formula>"暂停"</formula>
    </cfRule>
    <cfRule type="cellIs" dxfId="2" priority="2166" operator="equal">
      <formula>"上调"</formula>
    </cfRule>
    <cfRule type="cellIs" dxfId="1" priority="4214" operator="equal">
      <formula>"下调"</formula>
    </cfRule>
    <cfRule type="cellIs" dxfId="0" priority="6262" operator="equal">
      <formula>"不变"</formula>
    </cfRule>
    <cfRule type="iconSet" priority="8310">
      <iconSet iconSet="3Arrows">
        <cfvo type="percent" val="0"/>
        <cfvo type="percent" val="33"/>
        <cfvo type="percent" val="67"/>
      </iconSet>
    </cfRule>
  </conditionalFormatting>
  <conditionalFormatting sqref="WCV16">
    <cfRule type="colorScale" priority="10358">
      <colorScale>
        <cfvo type="min"/>
        <cfvo type="max"/>
        <color rgb="FF63BE7B"/>
        <color rgb="FFFCFCFF"/>
      </colorScale>
    </cfRule>
  </conditionalFormatting>
  <conditionalFormatting sqref="WCX16">
    <cfRule type="colorScale" priority="12405">
      <colorScale>
        <cfvo type="min"/>
        <cfvo type="max"/>
        <color rgb="FFFF7128"/>
        <color rgb="FFFFEF9C"/>
      </colorScale>
    </cfRule>
    <cfRule type="colorScale" priority="144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CZ16">
    <cfRule type="cellIs" dxfId="3" priority="117" operator="equal">
      <formula>"暂停"</formula>
    </cfRule>
    <cfRule type="cellIs" dxfId="2" priority="2165" operator="equal">
      <formula>"上调"</formula>
    </cfRule>
    <cfRule type="cellIs" dxfId="1" priority="4213" operator="equal">
      <formula>"下调"</formula>
    </cfRule>
    <cfRule type="cellIs" dxfId="0" priority="6261" operator="equal">
      <formula>"不变"</formula>
    </cfRule>
    <cfRule type="iconSet" priority="8309">
      <iconSet iconSet="3Arrows">
        <cfvo type="percent" val="0"/>
        <cfvo type="percent" val="33"/>
        <cfvo type="percent" val="67"/>
      </iconSet>
    </cfRule>
  </conditionalFormatting>
  <conditionalFormatting sqref="WDD16">
    <cfRule type="colorScale" priority="10357">
      <colorScale>
        <cfvo type="min"/>
        <cfvo type="max"/>
        <color rgb="FF63BE7B"/>
        <color rgb="FFFCFCFF"/>
      </colorScale>
    </cfRule>
  </conditionalFormatting>
  <conditionalFormatting sqref="WDF16">
    <cfRule type="colorScale" priority="12404">
      <colorScale>
        <cfvo type="min"/>
        <cfvo type="max"/>
        <color rgb="FFFF7128"/>
        <color rgb="FFFFEF9C"/>
      </colorScale>
    </cfRule>
    <cfRule type="colorScale" priority="144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DH16">
    <cfRule type="cellIs" dxfId="3" priority="116" operator="equal">
      <formula>"暂停"</formula>
    </cfRule>
    <cfRule type="cellIs" dxfId="2" priority="2164" operator="equal">
      <formula>"上调"</formula>
    </cfRule>
    <cfRule type="cellIs" dxfId="1" priority="4212" operator="equal">
      <formula>"下调"</formula>
    </cfRule>
    <cfRule type="cellIs" dxfId="0" priority="6260" operator="equal">
      <formula>"不变"</formula>
    </cfRule>
    <cfRule type="iconSet" priority="8308">
      <iconSet iconSet="3Arrows">
        <cfvo type="percent" val="0"/>
        <cfvo type="percent" val="33"/>
        <cfvo type="percent" val="67"/>
      </iconSet>
    </cfRule>
  </conditionalFormatting>
  <conditionalFormatting sqref="WDL16">
    <cfRule type="colorScale" priority="10356">
      <colorScale>
        <cfvo type="min"/>
        <cfvo type="max"/>
        <color rgb="FF63BE7B"/>
        <color rgb="FFFCFCFF"/>
      </colorScale>
    </cfRule>
  </conditionalFormatting>
  <conditionalFormatting sqref="WDN16">
    <cfRule type="colorScale" priority="12403">
      <colorScale>
        <cfvo type="min"/>
        <cfvo type="max"/>
        <color rgb="FFFF7128"/>
        <color rgb="FFFFEF9C"/>
      </colorScale>
    </cfRule>
    <cfRule type="colorScale" priority="144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DP16">
    <cfRule type="cellIs" dxfId="3" priority="115" operator="equal">
      <formula>"暂停"</formula>
    </cfRule>
    <cfRule type="cellIs" dxfId="2" priority="2163" operator="equal">
      <formula>"上调"</formula>
    </cfRule>
    <cfRule type="cellIs" dxfId="1" priority="4211" operator="equal">
      <formula>"下调"</formula>
    </cfRule>
    <cfRule type="cellIs" dxfId="0" priority="6259" operator="equal">
      <formula>"不变"</formula>
    </cfRule>
    <cfRule type="iconSet" priority="8307">
      <iconSet iconSet="3Arrows">
        <cfvo type="percent" val="0"/>
        <cfvo type="percent" val="33"/>
        <cfvo type="percent" val="67"/>
      </iconSet>
    </cfRule>
  </conditionalFormatting>
  <conditionalFormatting sqref="WDT16">
    <cfRule type="colorScale" priority="10355">
      <colorScale>
        <cfvo type="min"/>
        <cfvo type="max"/>
        <color rgb="FF63BE7B"/>
        <color rgb="FFFCFCFF"/>
      </colorScale>
    </cfRule>
  </conditionalFormatting>
  <conditionalFormatting sqref="WDV16">
    <cfRule type="colorScale" priority="12402">
      <colorScale>
        <cfvo type="min"/>
        <cfvo type="max"/>
        <color rgb="FFFF7128"/>
        <color rgb="FFFFEF9C"/>
      </colorScale>
    </cfRule>
    <cfRule type="colorScale" priority="144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DX16">
    <cfRule type="cellIs" dxfId="3" priority="114" operator="equal">
      <formula>"暂停"</formula>
    </cfRule>
    <cfRule type="cellIs" dxfId="2" priority="2162" operator="equal">
      <formula>"上调"</formula>
    </cfRule>
    <cfRule type="cellIs" dxfId="1" priority="4210" operator="equal">
      <formula>"下调"</formula>
    </cfRule>
    <cfRule type="cellIs" dxfId="0" priority="6258" operator="equal">
      <formula>"不变"</formula>
    </cfRule>
    <cfRule type="iconSet" priority="8306">
      <iconSet iconSet="3Arrows">
        <cfvo type="percent" val="0"/>
        <cfvo type="percent" val="33"/>
        <cfvo type="percent" val="67"/>
      </iconSet>
    </cfRule>
  </conditionalFormatting>
  <conditionalFormatting sqref="WEB16">
    <cfRule type="colorScale" priority="10354">
      <colorScale>
        <cfvo type="min"/>
        <cfvo type="max"/>
        <color rgb="FF63BE7B"/>
        <color rgb="FFFCFCFF"/>
      </colorScale>
    </cfRule>
  </conditionalFormatting>
  <conditionalFormatting sqref="WED16">
    <cfRule type="colorScale" priority="12401">
      <colorScale>
        <cfvo type="min"/>
        <cfvo type="max"/>
        <color rgb="FFFF7128"/>
        <color rgb="FFFFEF9C"/>
      </colorScale>
    </cfRule>
    <cfRule type="colorScale" priority="14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EF16">
    <cfRule type="cellIs" dxfId="3" priority="113" operator="equal">
      <formula>"暂停"</formula>
    </cfRule>
    <cfRule type="cellIs" dxfId="2" priority="2161" operator="equal">
      <formula>"上调"</formula>
    </cfRule>
    <cfRule type="cellIs" dxfId="1" priority="4209" operator="equal">
      <formula>"下调"</formula>
    </cfRule>
    <cfRule type="cellIs" dxfId="0" priority="6257" operator="equal">
      <formula>"不变"</formula>
    </cfRule>
    <cfRule type="iconSet" priority="8305">
      <iconSet iconSet="3Arrows">
        <cfvo type="percent" val="0"/>
        <cfvo type="percent" val="33"/>
        <cfvo type="percent" val="67"/>
      </iconSet>
    </cfRule>
  </conditionalFormatting>
  <conditionalFormatting sqref="WEJ16">
    <cfRule type="colorScale" priority="10353">
      <colorScale>
        <cfvo type="min"/>
        <cfvo type="max"/>
        <color rgb="FF63BE7B"/>
        <color rgb="FFFCFCFF"/>
      </colorScale>
    </cfRule>
  </conditionalFormatting>
  <conditionalFormatting sqref="WEL16">
    <cfRule type="colorScale" priority="12400">
      <colorScale>
        <cfvo type="min"/>
        <cfvo type="max"/>
        <color rgb="FFFF7128"/>
        <color rgb="FFFFEF9C"/>
      </colorScale>
    </cfRule>
    <cfRule type="colorScale" priority="144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EN16">
    <cfRule type="cellIs" dxfId="3" priority="112" operator="equal">
      <formula>"暂停"</formula>
    </cfRule>
    <cfRule type="cellIs" dxfId="2" priority="2160" operator="equal">
      <formula>"上调"</formula>
    </cfRule>
    <cfRule type="cellIs" dxfId="1" priority="4208" operator="equal">
      <formula>"下调"</formula>
    </cfRule>
    <cfRule type="cellIs" dxfId="0" priority="6256" operator="equal">
      <formula>"不变"</formula>
    </cfRule>
    <cfRule type="iconSet" priority="8304">
      <iconSet iconSet="3Arrows">
        <cfvo type="percent" val="0"/>
        <cfvo type="percent" val="33"/>
        <cfvo type="percent" val="67"/>
      </iconSet>
    </cfRule>
  </conditionalFormatting>
  <conditionalFormatting sqref="WER16">
    <cfRule type="colorScale" priority="10352">
      <colorScale>
        <cfvo type="min"/>
        <cfvo type="max"/>
        <color rgb="FF63BE7B"/>
        <color rgb="FFFCFCFF"/>
      </colorScale>
    </cfRule>
  </conditionalFormatting>
  <conditionalFormatting sqref="WET16">
    <cfRule type="colorScale" priority="12399">
      <colorScale>
        <cfvo type="min"/>
        <cfvo type="max"/>
        <color rgb="FFFF7128"/>
        <color rgb="FFFFEF9C"/>
      </colorScale>
    </cfRule>
    <cfRule type="colorScale" priority="144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EV16">
    <cfRule type="cellIs" dxfId="3" priority="111" operator="equal">
      <formula>"暂停"</formula>
    </cfRule>
    <cfRule type="cellIs" dxfId="2" priority="2159" operator="equal">
      <formula>"上调"</formula>
    </cfRule>
    <cfRule type="cellIs" dxfId="1" priority="4207" operator="equal">
      <formula>"下调"</formula>
    </cfRule>
    <cfRule type="cellIs" dxfId="0" priority="6255" operator="equal">
      <formula>"不变"</formula>
    </cfRule>
    <cfRule type="iconSet" priority="8303">
      <iconSet iconSet="3Arrows">
        <cfvo type="percent" val="0"/>
        <cfvo type="percent" val="33"/>
        <cfvo type="percent" val="67"/>
      </iconSet>
    </cfRule>
  </conditionalFormatting>
  <conditionalFormatting sqref="WEZ16">
    <cfRule type="colorScale" priority="10351">
      <colorScale>
        <cfvo type="min"/>
        <cfvo type="max"/>
        <color rgb="FF63BE7B"/>
        <color rgb="FFFCFCFF"/>
      </colorScale>
    </cfRule>
  </conditionalFormatting>
  <conditionalFormatting sqref="WFB16">
    <cfRule type="colorScale" priority="12398">
      <colorScale>
        <cfvo type="min"/>
        <cfvo type="max"/>
        <color rgb="FFFF7128"/>
        <color rgb="FFFFEF9C"/>
      </colorScale>
    </cfRule>
    <cfRule type="colorScale" priority="144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FD16">
    <cfRule type="cellIs" dxfId="3" priority="110" operator="equal">
      <formula>"暂停"</formula>
    </cfRule>
    <cfRule type="cellIs" dxfId="2" priority="2158" operator="equal">
      <formula>"上调"</formula>
    </cfRule>
    <cfRule type="cellIs" dxfId="1" priority="4206" operator="equal">
      <formula>"下调"</formula>
    </cfRule>
    <cfRule type="cellIs" dxfId="0" priority="6254" operator="equal">
      <formula>"不变"</formula>
    </cfRule>
    <cfRule type="iconSet" priority="8302">
      <iconSet iconSet="3Arrows">
        <cfvo type="percent" val="0"/>
        <cfvo type="percent" val="33"/>
        <cfvo type="percent" val="67"/>
      </iconSet>
    </cfRule>
  </conditionalFormatting>
  <conditionalFormatting sqref="WFH16">
    <cfRule type="colorScale" priority="10350">
      <colorScale>
        <cfvo type="min"/>
        <cfvo type="max"/>
        <color rgb="FF63BE7B"/>
        <color rgb="FFFCFCFF"/>
      </colorScale>
    </cfRule>
  </conditionalFormatting>
  <conditionalFormatting sqref="WFJ16">
    <cfRule type="colorScale" priority="12397">
      <colorScale>
        <cfvo type="min"/>
        <cfvo type="max"/>
        <color rgb="FFFF7128"/>
        <color rgb="FFFFEF9C"/>
      </colorScale>
    </cfRule>
    <cfRule type="colorScale" priority="144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FL16">
    <cfRule type="cellIs" dxfId="3" priority="109" operator="equal">
      <formula>"暂停"</formula>
    </cfRule>
    <cfRule type="cellIs" dxfId="2" priority="2157" operator="equal">
      <formula>"上调"</formula>
    </cfRule>
    <cfRule type="cellIs" dxfId="1" priority="4205" operator="equal">
      <formula>"下调"</formula>
    </cfRule>
    <cfRule type="cellIs" dxfId="0" priority="6253" operator="equal">
      <formula>"不变"</formula>
    </cfRule>
    <cfRule type="iconSet" priority="8301">
      <iconSet iconSet="3Arrows">
        <cfvo type="percent" val="0"/>
        <cfvo type="percent" val="33"/>
        <cfvo type="percent" val="67"/>
      </iconSet>
    </cfRule>
  </conditionalFormatting>
  <conditionalFormatting sqref="WFP16">
    <cfRule type="colorScale" priority="10349">
      <colorScale>
        <cfvo type="min"/>
        <cfvo type="max"/>
        <color rgb="FF63BE7B"/>
        <color rgb="FFFCFCFF"/>
      </colorScale>
    </cfRule>
  </conditionalFormatting>
  <conditionalFormatting sqref="WFR16">
    <cfRule type="colorScale" priority="12396">
      <colorScale>
        <cfvo type="min"/>
        <cfvo type="max"/>
        <color rgb="FFFF7128"/>
        <color rgb="FFFFEF9C"/>
      </colorScale>
    </cfRule>
    <cfRule type="colorScale" priority="144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FT16">
    <cfRule type="cellIs" dxfId="3" priority="108" operator="equal">
      <formula>"暂停"</formula>
    </cfRule>
    <cfRule type="cellIs" dxfId="2" priority="2156" operator="equal">
      <formula>"上调"</formula>
    </cfRule>
    <cfRule type="cellIs" dxfId="1" priority="4204" operator="equal">
      <formula>"下调"</formula>
    </cfRule>
    <cfRule type="cellIs" dxfId="0" priority="6252" operator="equal">
      <formula>"不变"</formula>
    </cfRule>
    <cfRule type="iconSet" priority="8300">
      <iconSet iconSet="3Arrows">
        <cfvo type="percent" val="0"/>
        <cfvo type="percent" val="33"/>
        <cfvo type="percent" val="67"/>
      </iconSet>
    </cfRule>
  </conditionalFormatting>
  <conditionalFormatting sqref="WFX16">
    <cfRule type="colorScale" priority="10348">
      <colorScale>
        <cfvo type="min"/>
        <cfvo type="max"/>
        <color rgb="FF63BE7B"/>
        <color rgb="FFFCFCFF"/>
      </colorScale>
    </cfRule>
  </conditionalFormatting>
  <conditionalFormatting sqref="WFZ16">
    <cfRule type="colorScale" priority="12395">
      <colorScale>
        <cfvo type="min"/>
        <cfvo type="max"/>
        <color rgb="FFFF7128"/>
        <color rgb="FFFFEF9C"/>
      </colorScale>
    </cfRule>
    <cfRule type="colorScale" priority="14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GB16">
    <cfRule type="cellIs" dxfId="3" priority="107" operator="equal">
      <formula>"暂停"</formula>
    </cfRule>
    <cfRule type="cellIs" dxfId="2" priority="2155" operator="equal">
      <formula>"上调"</formula>
    </cfRule>
    <cfRule type="cellIs" dxfId="1" priority="4203" operator="equal">
      <formula>"下调"</formula>
    </cfRule>
    <cfRule type="cellIs" dxfId="0" priority="6251" operator="equal">
      <formula>"不变"</formula>
    </cfRule>
    <cfRule type="iconSet" priority="8299">
      <iconSet iconSet="3Arrows">
        <cfvo type="percent" val="0"/>
        <cfvo type="percent" val="33"/>
        <cfvo type="percent" val="67"/>
      </iconSet>
    </cfRule>
  </conditionalFormatting>
  <conditionalFormatting sqref="WGF16">
    <cfRule type="colorScale" priority="10347">
      <colorScale>
        <cfvo type="min"/>
        <cfvo type="max"/>
        <color rgb="FF63BE7B"/>
        <color rgb="FFFCFCFF"/>
      </colorScale>
    </cfRule>
  </conditionalFormatting>
  <conditionalFormatting sqref="WGH16">
    <cfRule type="colorScale" priority="12394">
      <colorScale>
        <cfvo type="min"/>
        <cfvo type="max"/>
        <color rgb="FFFF7128"/>
        <color rgb="FFFFEF9C"/>
      </colorScale>
    </cfRule>
    <cfRule type="colorScale" priority="144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GJ16">
    <cfRule type="cellIs" dxfId="3" priority="106" operator="equal">
      <formula>"暂停"</formula>
    </cfRule>
    <cfRule type="cellIs" dxfId="2" priority="2154" operator="equal">
      <formula>"上调"</formula>
    </cfRule>
    <cfRule type="cellIs" dxfId="1" priority="4202" operator="equal">
      <formula>"下调"</formula>
    </cfRule>
    <cfRule type="cellIs" dxfId="0" priority="6250" operator="equal">
      <formula>"不变"</formula>
    </cfRule>
    <cfRule type="iconSet" priority="8298">
      <iconSet iconSet="3Arrows">
        <cfvo type="percent" val="0"/>
        <cfvo type="percent" val="33"/>
        <cfvo type="percent" val="67"/>
      </iconSet>
    </cfRule>
  </conditionalFormatting>
  <conditionalFormatting sqref="WGN16">
    <cfRule type="colorScale" priority="10346">
      <colorScale>
        <cfvo type="min"/>
        <cfvo type="max"/>
        <color rgb="FF63BE7B"/>
        <color rgb="FFFCFCFF"/>
      </colorScale>
    </cfRule>
  </conditionalFormatting>
  <conditionalFormatting sqref="WGP16">
    <cfRule type="colorScale" priority="12393">
      <colorScale>
        <cfvo type="min"/>
        <cfvo type="max"/>
        <color rgb="FFFF7128"/>
        <color rgb="FFFFEF9C"/>
      </colorScale>
    </cfRule>
    <cfRule type="colorScale" priority="14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GR16">
    <cfRule type="cellIs" dxfId="3" priority="105" operator="equal">
      <formula>"暂停"</formula>
    </cfRule>
    <cfRule type="cellIs" dxfId="2" priority="2153" operator="equal">
      <formula>"上调"</formula>
    </cfRule>
    <cfRule type="cellIs" dxfId="1" priority="4201" operator="equal">
      <formula>"下调"</formula>
    </cfRule>
    <cfRule type="cellIs" dxfId="0" priority="6249" operator="equal">
      <formula>"不变"</formula>
    </cfRule>
    <cfRule type="iconSet" priority="8297">
      <iconSet iconSet="3Arrows">
        <cfvo type="percent" val="0"/>
        <cfvo type="percent" val="33"/>
        <cfvo type="percent" val="67"/>
      </iconSet>
    </cfRule>
  </conditionalFormatting>
  <conditionalFormatting sqref="WGV16">
    <cfRule type="colorScale" priority="10345">
      <colorScale>
        <cfvo type="min"/>
        <cfvo type="max"/>
        <color rgb="FF63BE7B"/>
        <color rgb="FFFCFCFF"/>
      </colorScale>
    </cfRule>
  </conditionalFormatting>
  <conditionalFormatting sqref="WGX16">
    <cfRule type="colorScale" priority="12392">
      <colorScale>
        <cfvo type="min"/>
        <cfvo type="max"/>
        <color rgb="FFFF7128"/>
        <color rgb="FFFFEF9C"/>
      </colorScale>
    </cfRule>
    <cfRule type="colorScale" priority="144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GZ16">
    <cfRule type="cellIs" dxfId="3" priority="104" operator="equal">
      <formula>"暂停"</formula>
    </cfRule>
    <cfRule type="cellIs" dxfId="2" priority="2152" operator="equal">
      <formula>"上调"</formula>
    </cfRule>
    <cfRule type="cellIs" dxfId="1" priority="4200" operator="equal">
      <formula>"下调"</formula>
    </cfRule>
    <cfRule type="cellIs" dxfId="0" priority="6248" operator="equal">
      <formula>"不变"</formula>
    </cfRule>
    <cfRule type="iconSet" priority="8296">
      <iconSet iconSet="3Arrows">
        <cfvo type="percent" val="0"/>
        <cfvo type="percent" val="33"/>
        <cfvo type="percent" val="67"/>
      </iconSet>
    </cfRule>
  </conditionalFormatting>
  <conditionalFormatting sqref="WHD16">
    <cfRule type="colorScale" priority="10344">
      <colorScale>
        <cfvo type="min"/>
        <cfvo type="max"/>
        <color rgb="FF63BE7B"/>
        <color rgb="FFFCFCFF"/>
      </colorScale>
    </cfRule>
  </conditionalFormatting>
  <conditionalFormatting sqref="WHF16">
    <cfRule type="colorScale" priority="12391">
      <colorScale>
        <cfvo type="min"/>
        <cfvo type="max"/>
        <color rgb="FFFF7128"/>
        <color rgb="FFFFEF9C"/>
      </colorScale>
    </cfRule>
    <cfRule type="colorScale" priority="144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HH16">
    <cfRule type="cellIs" dxfId="3" priority="103" operator="equal">
      <formula>"暂停"</formula>
    </cfRule>
    <cfRule type="cellIs" dxfId="2" priority="2151" operator="equal">
      <formula>"上调"</formula>
    </cfRule>
    <cfRule type="cellIs" dxfId="1" priority="4199" operator="equal">
      <formula>"下调"</formula>
    </cfRule>
    <cfRule type="cellIs" dxfId="0" priority="6247" operator="equal">
      <formula>"不变"</formula>
    </cfRule>
    <cfRule type="iconSet" priority="8295">
      <iconSet iconSet="3Arrows">
        <cfvo type="percent" val="0"/>
        <cfvo type="percent" val="33"/>
        <cfvo type="percent" val="67"/>
      </iconSet>
    </cfRule>
  </conditionalFormatting>
  <conditionalFormatting sqref="WHL16">
    <cfRule type="colorScale" priority="10343">
      <colorScale>
        <cfvo type="min"/>
        <cfvo type="max"/>
        <color rgb="FF63BE7B"/>
        <color rgb="FFFCFCFF"/>
      </colorScale>
    </cfRule>
  </conditionalFormatting>
  <conditionalFormatting sqref="WHN16">
    <cfRule type="colorScale" priority="12390">
      <colorScale>
        <cfvo type="min"/>
        <cfvo type="max"/>
        <color rgb="FFFF7128"/>
        <color rgb="FFFFEF9C"/>
      </colorScale>
    </cfRule>
    <cfRule type="colorScale" priority="144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HP16">
    <cfRule type="cellIs" dxfId="3" priority="102" operator="equal">
      <formula>"暂停"</formula>
    </cfRule>
    <cfRule type="cellIs" dxfId="2" priority="2150" operator="equal">
      <formula>"上调"</formula>
    </cfRule>
    <cfRule type="cellIs" dxfId="1" priority="4198" operator="equal">
      <formula>"下调"</formula>
    </cfRule>
    <cfRule type="cellIs" dxfId="0" priority="6246" operator="equal">
      <formula>"不变"</formula>
    </cfRule>
    <cfRule type="iconSet" priority="8294">
      <iconSet iconSet="3Arrows">
        <cfvo type="percent" val="0"/>
        <cfvo type="percent" val="33"/>
        <cfvo type="percent" val="67"/>
      </iconSet>
    </cfRule>
  </conditionalFormatting>
  <conditionalFormatting sqref="WHT16">
    <cfRule type="colorScale" priority="10342">
      <colorScale>
        <cfvo type="min"/>
        <cfvo type="max"/>
        <color rgb="FF63BE7B"/>
        <color rgb="FFFCFCFF"/>
      </colorScale>
    </cfRule>
  </conditionalFormatting>
  <conditionalFormatting sqref="WHV16">
    <cfRule type="colorScale" priority="12389">
      <colorScale>
        <cfvo type="min"/>
        <cfvo type="max"/>
        <color rgb="FFFF7128"/>
        <color rgb="FFFFEF9C"/>
      </colorScale>
    </cfRule>
    <cfRule type="colorScale" priority="144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HX16">
    <cfRule type="cellIs" dxfId="3" priority="101" operator="equal">
      <formula>"暂停"</formula>
    </cfRule>
    <cfRule type="cellIs" dxfId="2" priority="2149" operator="equal">
      <formula>"上调"</formula>
    </cfRule>
    <cfRule type="cellIs" dxfId="1" priority="4197" operator="equal">
      <formula>"下调"</formula>
    </cfRule>
    <cfRule type="cellIs" dxfId="0" priority="6245" operator="equal">
      <formula>"不变"</formula>
    </cfRule>
    <cfRule type="iconSet" priority="8293">
      <iconSet iconSet="3Arrows">
        <cfvo type="percent" val="0"/>
        <cfvo type="percent" val="33"/>
        <cfvo type="percent" val="67"/>
      </iconSet>
    </cfRule>
  </conditionalFormatting>
  <conditionalFormatting sqref="WIB16">
    <cfRule type="colorScale" priority="10341">
      <colorScale>
        <cfvo type="min"/>
        <cfvo type="max"/>
        <color rgb="FF63BE7B"/>
        <color rgb="FFFCFCFF"/>
      </colorScale>
    </cfRule>
  </conditionalFormatting>
  <conditionalFormatting sqref="WID16">
    <cfRule type="colorScale" priority="12388">
      <colorScale>
        <cfvo type="min"/>
        <cfvo type="max"/>
        <color rgb="FFFF7128"/>
        <color rgb="FFFFEF9C"/>
      </colorScale>
    </cfRule>
    <cfRule type="colorScale" priority="144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IF16">
    <cfRule type="cellIs" dxfId="3" priority="100" operator="equal">
      <formula>"暂停"</formula>
    </cfRule>
    <cfRule type="cellIs" dxfId="2" priority="2148" operator="equal">
      <formula>"上调"</formula>
    </cfRule>
    <cfRule type="cellIs" dxfId="1" priority="4196" operator="equal">
      <formula>"下调"</formula>
    </cfRule>
    <cfRule type="cellIs" dxfId="0" priority="6244" operator="equal">
      <formula>"不变"</formula>
    </cfRule>
    <cfRule type="iconSet" priority="8292">
      <iconSet iconSet="3Arrows">
        <cfvo type="percent" val="0"/>
        <cfvo type="percent" val="33"/>
        <cfvo type="percent" val="67"/>
      </iconSet>
    </cfRule>
  </conditionalFormatting>
  <conditionalFormatting sqref="WIJ16">
    <cfRule type="colorScale" priority="10340">
      <colorScale>
        <cfvo type="min"/>
        <cfvo type="max"/>
        <color rgb="FF63BE7B"/>
        <color rgb="FFFCFCFF"/>
      </colorScale>
    </cfRule>
  </conditionalFormatting>
  <conditionalFormatting sqref="WIL16">
    <cfRule type="colorScale" priority="12387">
      <colorScale>
        <cfvo type="min"/>
        <cfvo type="max"/>
        <color rgb="FFFF7128"/>
        <color rgb="FFFFEF9C"/>
      </colorScale>
    </cfRule>
    <cfRule type="colorScale" priority="144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IN16">
    <cfRule type="cellIs" dxfId="3" priority="99" operator="equal">
      <formula>"暂停"</formula>
    </cfRule>
    <cfRule type="cellIs" dxfId="2" priority="2147" operator="equal">
      <formula>"上调"</formula>
    </cfRule>
    <cfRule type="cellIs" dxfId="1" priority="4195" operator="equal">
      <formula>"下调"</formula>
    </cfRule>
    <cfRule type="cellIs" dxfId="0" priority="6243" operator="equal">
      <formula>"不变"</formula>
    </cfRule>
    <cfRule type="iconSet" priority="8291">
      <iconSet iconSet="3Arrows">
        <cfvo type="percent" val="0"/>
        <cfvo type="percent" val="33"/>
        <cfvo type="percent" val="67"/>
      </iconSet>
    </cfRule>
  </conditionalFormatting>
  <conditionalFormatting sqref="WIR16">
    <cfRule type="colorScale" priority="10339">
      <colorScale>
        <cfvo type="min"/>
        <cfvo type="max"/>
        <color rgb="FF63BE7B"/>
        <color rgb="FFFCFCFF"/>
      </colorScale>
    </cfRule>
  </conditionalFormatting>
  <conditionalFormatting sqref="WIT16">
    <cfRule type="colorScale" priority="12386">
      <colorScale>
        <cfvo type="min"/>
        <cfvo type="max"/>
        <color rgb="FFFF7128"/>
        <color rgb="FFFFEF9C"/>
      </colorScale>
    </cfRule>
    <cfRule type="colorScale" priority="144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IV16">
    <cfRule type="cellIs" dxfId="3" priority="98" operator="equal">
      <formula>"暂停"</formula>
    </cfRule>
    <cfRule type="cellIs" dxfId="2" priority="2146" operator="equal">
      <formula>"上调"</formula>
    </cfRule>
    <cfRule type="cellIs" dxfId="1" priority="4194" operator="equal">
      <formula>"下调"</formula>
    </cfRule>
    <cfRule type="cellIs" dxfId="0" priority="6242" operator="equal">
      <formula>"不变"</formula>
    </cfRule>
    <cfRule type="iconSet" priority="8290">
      <iconSet iconSet="3Arrows">
        <cfvo type="percent" val="0"/>
        <cfvo type="percent" val="33"/>
        <cfvo type="percent" val="67"/>
      </iconSet>
    </cfRule>
  </conditionalFormatting>
  <conditionalFormatting sqref="WIZ16">
    <cfRule type="colorScale" priority="10338">
      <colorScale>
        <cfvo type="min"/>
        <cfvo type="max"/>
        <color rgb="FF63BE7B"/>
        <color rgb="FFFCFCFF"/>
      </colorScale>
    </cfRule>
  </conditionalFormatting>
  <conditionalFormatting sqref="WJB16">
    <cfRule type="colorScale" priority="12385">
      <colorScale>
        <cfvo type="min"/>
        <cfvo type="max"/>
        <color rgb="FFFF7128"/>
        <color rgb="FFFFEF9C"/>
      </colorScale>
    </cfRule>
    <cfRule type="colorScale" priority="144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JD16">
    <cfRule type="cellIs" dxfId="3" priority="97" operator="equal">
      <formula>"暂停"</formula>
    </cfRule>
    <cfRule type="cellIs" dxfId="2" priority="2145" operator="equal">
      <formula>"上调"</formula>
    </cfRule>
    <cfRule type="cellIs" dxfId="1" priority="4193" operator="equal">
      <formula>"下调"</formula>
    </cfRule>
    <cfRule type="cellIs" dxfId="0" priority="6241" operator="equal">
      <formula>"不变"</formula>
    </cfRule>
    <cfRule type="iconSet" priority="8289">
      <iconSet iconSet="3Arrows">
        <cfvo type="percent" val="0"/>
        <cfvo type="percent" val="33"/>
        <cfvo type="percent" val="67"/>
      </iconSet>
    </cfRule>
  </conditionalFormatting>
  <conditionalFormatting sqref="WJH16">
    <cfRule type="colorScale" priority="10337">
      <colorScale>
        <cfvo type="min"/>
        <cfvo type="max"/>
        <color rgb="FF63BE7B"/>
        <color rgb="FFFCFCFF"/>
      </colorScale>
    </cfRule>
  </conditionalFormatting>
  <conditionalFormatting sqref="WJJ16">
    <cfRule type="colorScale" priority="12384">
      <colorScale>
        <cfvo type="min"/>
        <cfvo type="max"/>
        <color rgb="FFFF7128"/>
        <color rgb="FFFFEF9C"/>
      </colorScale>
    </cfRule>
    <cfRule type="colorScale" priority="144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JL16">
    <cfRule type="cellIs" dxfId="3" priority="96" operator="equal">
      <formula>"暂停"</formula>
    </cfRule>
    <cfRule type="cellIs" dxfId="2" priority="2144" operator="equal">
      <formula>"上调"</formula>
    </cfRule>
    <cfRule type="cellIs" dxfId="1" priority="4192" operator="equal">
      <formula>"下调"</formula>
    </cfRule>
    <cfRule type="cellIs" dxfId="0" priority="6240" operator="equal">
      <formula>"不变"</formula>
    </cfRule>
    <cfRule type="iconSet" priority="8288">
      <iconSet iconSet="3Arrows">
        <cfvo type="percent" val="0"/>
        <cfvo type="percent" val="33"/>
        <cfvo type="percent" val="67"/>
      </iconSet>
    </cfRule>
  </conditionalFormatting>
  <conditionalFormatting sqref="WJP16">
    <cfRule type="colorScale" priority="10336">
      <colorScale>
        <cfvo type="min"/>
        <cfvo type="max"/>
        <color rgb="FF63BE7B"/>
        <color rgb="FFFCFCFF"/>
      </colorScale>
    </cfRule>
  </conditionalFormatting>
  <conditionalFormatting sqref="WJR16">
    <cfRule type="colorScale" priority="12383">
      <colorScale>
        <cfvo type="min"/>
        <cfvo type="max"/>
        <color rgb="FFFF7128"/>
        <color rgb="FFFFEF9C"/>
      </colorScale>
    </cfRule>
    <cfRule type="colorScale" priority="144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JT16">
    <cfRule type="cellIs" dxfId="3" priority="95" operator="equal">
      <formula>"暂停"</formula>
    </cfRule>
    <cfRule type="cellIs" dxfId="2" priority="2143" operator="equal">
      <formula>"上调"</formula>
    </cfRule>
    <cfRule type="cellIs" dxfId="1" priority="4191" operator="equal">
      <formula>"下调"</formula>
    </cfRule>
    <cfRule type="cellIs" dxfId="0" priority="6239" operator="equal">
      <formula>"不变"</formula>
    </cfRule>
    <cfRule type="iconSet" priority="8287">
      <iconSet iconSet="3Arrows">
        <cfvo type="percent" val="0"/>
        <cfvo type="percent" val="33"/>
        <cfvo type="percent" val="67"/>
      </iconSet>
    </cfRule>
  </conditionalFormatting>
  <conditionalFormatting sqref="WJX16">
    <cfRule type="colorScale" priority="10335">
      <colorScale>
        <cfvo type="min"/>
        <cfvo type="max"/>
        <color rgb="FF63BE7B"/>
        <color rgb="FFFCFCFF"/>
      </colorScale>
    </cfRule>
  </conditionalFormatting>
  <conditionalFormatting sqref="WJZ16">
    <cfRule type="colorScale" priority="12382">
      <colorScale>
        <cfvo type="min"/>
        <cfvo type="max"/>
        <color rgb="FFFF7128"/>
        <color rgb="FFFFEF9C"/>
      </colorScale>
    </cfRule>
    <cfRule type="colorScale" priority="144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KB16">
    <cfRule type="cellIs" dxfId="3" priority="94" operator="equal">
      <formula>"暂停"</formula>
    </cfRule>
    <cfRule type="cellIs" dxfId="2" priority="2142" operator="equal">
      <formula>"上调"</formula>
    </cfRule>
    <cfRule type="cellIs" dxfId="1" priority="4190" operator="equal">
      <formula>"下调"</formula>
    </cfRule>
    <cfRule type="cellIs" dxfId="0" priority="6238" operator="equal">
      <formula>"不变"</formula>
    </cfRule>
    <cfRule type="iconSet" priority="8286">
      <iconSet iconSet="3Arrows">
        <cfvo type="percent" val="0"/>
        <cfvo type="percent" val="33"/>
        <cfvo type="percent" val="67"/>
      </iconSet>
    </cfRule>
  </conditionalFormatting>
  <conditionalFormatting sqref="WKF16">
    <cfRule type="colorScale" priority="10334">
      <colorScale>
        <cfvo type="min"/>
        <cfvo type="max"/>
        <color rgb="FF63BE7B"/>
        <color rgb="FFFCFCFF"/>
      </colorScale>
    </cfRule>
  </conditionalFormatting>
  <conditionalFormatting sqref="WKH16">
    <cfRule type="colorScale" priority="12381">
      <colorScale>
        <cfvo type="min"/>
        <cfvo type="max"/>
        <color rgb="FFFF7128"/>
        <color rgb="FFFFEF9C"/>
      </colorScale>
    </cfRule>
    <cfRule type="colorScale" priority="14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KJ16">
    <cfRule type="cellIs" dxfId="3" priority="93" operator="equal">
      <formula>"暂停"</formula>
    </cfRule>
    <cfRule type="cellIs" dxfId="2" priority="2141" operator="equal">
      <formula>"上调"</formula>
    </cfRule>
    <cfRule type="cellIs" dxfId="1" priority="4189" operator="equal">
      <formula>"下调"</formula>
    </cfRule>
    <cfRule type="cellIs" dxfId="0" priority="6237" operator="equal">
      <formula>"不变"</formula>
    </cfRule>
    <cfRule type="iconSet" priority="8285">
      <iconSet iconSet="3Arrows">
        <cfvo type="percent" val="0"/>
        <cfvo type="percent" val="33"/>
        <cfvo type="percent" val="67"/>
      </iconSet>
    </cfRule>
  </conditionalFormatting>
  <conditionalFormatting sqref="WKN16">
    <cfRule type="colorScale" priority="10333">
      <colorScale>
        <cfvo type="min"/>
        <cfvo type="max"/>
        <color rgb="FF63BE7B"/>
        <color rgb="FFFCFCFF"/>
      </colorScale>
    </cfRule>
  </conditionalFormatting>
  <conditionalFormatting sqref="WKP16">
    <cfRule type="colorScale" priority="12380">
      <colorScale>
        <cfvo type="min"/>
        <cfvo type="max"/>
        <color rgb="FFFF7128"/>
        <color rgb="FFFFEF9C"/>
      </colorScale>
    </cfRule>
    <cfRule type="colorScale" priority="144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KR16">
    <cfRule type="cellIs" dxfId="3" priority="92" operator="equal">
      <formula>"暂停"</formula>
    </cfRule>
    <cfRule type="cellIs" dxfId="2" priority="2140" operator="equal">
      <formula>"上调"</formula>
    </cfRule>
    <cfRule type="cellIs" dxfId="1" priority="4188" operator="equal">
      <formula>"下调"</formula>
    </cfRule>
    <cfRule type="cellIs" dxfId="0" priority="6236" operator="equal">
      <formula>"不变"</formula>
    </cfRule>
    <cfRule type="iconSet" priority="8284">
      <iconSet iconSet="3Arrows">
        <cfvo type="percent" val="0"/>
        <cfvo type="percent" val="33"/>
        <cfvo type="percent" val="67"/>
      </iconSet>
    </cfRule>
  </conditionalFormatting>
  <conditionalFormatting sqref="WKV16">
    <cfRule type="colorScale" priority="10332">
      <colorScale>
        <cfvo type="min"/>
        <cfvo type="max"/>
        <color rgb="FF63BE7B"/>
        <color rgb="FFFCFCFF"/>
      </colorScale>
    </cfRule>
  </conditionalFormatting>
  <conditionalFormatting sqref="WKX16">
    <cfRule type="colorScale" priority="12379">
      <colorScale>
        <cfvo type="min"/>
        <cfvo type="max"/>
        <color rgb="FFFF7128"/>
        <color rgb="FFFFEF9C"/>
      </colorScale>
    </cfRule>
    <cfRule type="colorScale" priority="144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KZ16">
    <cfRule type="cellIs" dxfId="3" priority="91" operator="equal">
      <formula>"暂停"</formula>
    </cfRule>
    <cfRule type="cellIs" dxfId="2" priority="2139" operator="equal">
      <formula>"上调"</formula>
    </cfRule>
    <cfRule type="cellIs" dxfId="1" priority="4187" operator="equal">
      <formula>"下调"</formula>
    </cfRule>
    <cfRule type="cellIs" dxfId="0" priority="6235" operator="equal">
      <formula>"不变"</formula>
    </cfRule>
    <cfRule type="iconSet" priority="8283">
      <iconSet iconSet="3Arrows">
        <cfvo type="percent" val="0"/>
        <cfvo type="percent" val="33"/>
        <cfvo type="percent" val="67"/>
      </iconSet>
    </cfRule>
  </conditionalFormatting>
  <conditionalFormatting sqref="WLD16">
    <cfRule type="colorScale" priority="10331">
      <colorScale>
        <cfvo type="min"/>
        <cfvo type="max"/>
        <color rgb="FF63BE7B"/>
        <color rgb="FFFCFCFF"/>
      </colorScale>
    </cfRule>
  </conditionalFormatting>
  <conditionalFormatting sqref="WLF16">
    <cfRule type="colorScale" priority="12378">
      <colorScale>
        <cfvo type="min"/>
        <cfvo type="max"/>
        <color rgb="FFFF7128"/>
        <color rgb="FFFFEF9C"/>
      </colorScale>
    </cfRule>
    <cfRule type="colorScale" priority="144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LH16">
    <cfRule type="cellIs" dxfId="3" priority="90" operator="equal">
      <formula>"暂停"</formula>
    </cfRule>
    <cfRule type="cellIs" dxfId="2" priority="2138" operator="equal">
      <formula>"上调"</formula>
    </cfRule>
    <cfRule type="cellIs" dxfId="1" priority="4186" operator="equal">
      <formula>"下调"</formula>
    </cfRule>
    <cfRule type="cellIs" dxfId="0" priority="6234" operator="equal">
      <formula>"不变"</formula>
    </cfRule>
    <cfRule type="iconSet" priority="8282">
      <iconSet iconSet="3Arrows">
        <cfvo type="percent" val="0"/>
        <cfvo type="percent" val="33"/>
        <cfvo type="percent" val="67"/>
      </iconSet>
    </cfRule>
  </conditionalFormatting>
  <conditionalFormatting sqref="WLL16">
    <cfRule type="colorScale" priority="10330">
      <colorScale>
        <cfvo type="min"/>
        <cfvo type="max"/>
        <color rgb="FF63BE7B"/>
        <color rgb="FFFCFCFF"/>
      </colorScale>
    </cfRule>
  </conditionalFormatting>
  <conditionalFormatting sqref="WLN16">
    <cfRule type="colorScale" priority="12377">
      <colorScale>
        <cfvo type="min"/>
        <cfvo type="max"/>
        <color rgb="FFFF7128"/>
        <color rgb="FFFFEF9C"/>
      </colorScale>
    </cfRule>
    <cfRule type="colorScale" priority="144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LP16">
    <cfRule type="cellIs" dxfId="3" priority="89" operator="equal">
      <formula>"暂停"</formula>
    </cfRule>
    <cfRule type="cellIs" dxfId="2" priority="2137" operator="equal">
      <formula>"上调"</formula>
    </cfRule>
    <cfRule type="cellIs" dxfId="1" priority="4185" operator="equal">
      <formula>"下调"</formula>
    </cfRule>
    <cfRule type="cellIs" dxfId="0" priority="6233" operator="equal">
      <formula>"不变"</formula>
    </cfRule>
    <cfRule type="iconSet" priority="8281">
      <iconSet iconSet="3Arrows">
        <cfvo type="percent" val="0"/>
        <cfvo type="percent" val="33"/>
        <cfvo type="percent" val="67"/>
      </iconSet>
    </cfRule>
  </conditionalFormatting>
  <conditionalFormatting sqref="WLT16">
    <cfRule type="colorScale" priority="10329">
      <colorScale>
        <cfvo type="min"/>
        <cfvo type="max"/>
        <color rgb="FF63BE7B"/>
        <color rgb="FFFCFCFF"/>
      </colorScale>
    </cfRule>
  </conditionalFormatting>
  <conditionalFormatting sqref="WLV16">
    <cfRule type="colorScale" priority="12376">
      <colorScale>
        <cfvo type="min"/>
        <cfvo type="max"/>
        <color rgb="FFFF7128"/>
        <color rgb="FFFFEF9C"/>
      </colorScale>
    </cfRule>
    <cfRule type="colorScale" priority="14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LX16">
    <cfRule type="cellIs" dxfId="3" priority="88" operator="equal">
      <formula>"暂停"</formula>
    </cfRule>
    <cfRule type="cellIs" dxfId="2" priority="2136" operator="equal">
      <formula>"上调"</formula>
    </cfRule>
    <cfRule type="cellIs" dxfId="1" priority="4184" operator="equal">
      <formula>"下调"</formula>
    </cfRule>
    <cfRule type="cellIs" dxfId="0" priority="6232" operator="equal">
      <formula>"不变"</formula>
    </cfRule>
    <cfRule type="iconSet" priority="8280">
      <iconSet iconSet="3Arrows">
        <cfvo type="percent" val="0"/>
        <cfvo type="percent" val="33"/>
        <cfvo type="percent" val="67"/>
      </iconSet>
    </cfRule>
  </conditionalFormatting>
  <conditionalFormatting sqref="WMB16">
    <cfRule type="colorScale" priority="10328">
      <colorScale>
        <cfvo type="min"/>
        <cfvo type="max"/>
        <color rgb="FF63BE7B"/>
        <color rgb="FFFCFCFF"/>
      </colorScale>
    </cfRule>
  </conditionalFormatting>
  <conditionalFormatting sqref="WMD16">
    <cfRule type="colorScale" priority="12375">
      <colorScale>
        <cfvo type="min"/>
        <cfvo type="max"/>
        <color rgb="FFFF7128"/>
        <color rgb="FFFFEF9C"/>
      </colorScale>
    </cfRule>
    <cfRule type="colorScale" priority="144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MF16">
    <cfRule type="cellIs" dxfId="3" priority="87" operator="equal">
      <formula>"暂停"</formula>
    </cfRule>
    <cfRule type="cellIs" dxfId="2" priority="2135" operator="equal">
      <formula>"上调"</formula>
    </cfRule>
    <cfRule type="cellIs" dxfId="1" priority="4183" operator="equal">
      <formula>"下调"</formula>
    </cfRule>
    <cfRule type="cellIs" dxfId="0" priority="6231" operator="equal">
      <formula>"不变"</formula>
    </cfRule>
    <cfRule type="iconSet" priority="8279">
      <iconSet iconSet="3Arrows">
        <cfvo type="percent" val="0"/>
        <cfvo type="percent" val="33"/>
        <cfvo type="percent" val="67"/>
      </iconSet>
    </cfRule>
  </conditionalFormatting>
  <conditionalFormatting sqref="WMJ16">
    <cfRule type="colorScale" priority="10327">
      <colorScale>
        <cfvo type="min"/>
        <cfvo type="max"/>
        <color rgb="FF63BE7B"/>
        <color rgb="FFFCFCFF"/>
      </colorScale>
    </cfRule>
  </conditionalFormatting>
  <conditionalFormatting sqref="WML16">
    <cfRule type="colorScale" priority="12374">
      <colorScale>
        <cfvo type="min"/>
        <cfvo type="max"/>
        <color rgb="FFFF7128"/>
        <color rgb="FFFFEF9C"/>
      </colorScale>
    </cfRule>
    <cfRule type="colorScale" priority="144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MN16">
    <cfRule type="cellIs" dxfId="3" priority="86" operator="equal">
      <formula>"暂停"</formula>
    </cfRule>
    <cfRule type="cellIs" dxfId="2" priority="2134" operator="equal">
      <formula>"上调"</formula>
    </cfRule>
    <cfRule type="cellIs" dxfId="1" priority="4182" operator="equal">
      <formula>"下调"</formula>
    </cfRule>
    <cfRule type="cellIs" dxfId="0" priority="6230" operator="equal">
      <formula>"不变"</formula>
    </cfRule>
    <cfRule type="iconSet" priority="8278">
      <iconSet iconSet="3Arrows">
        <cfvo type="percent" val="0"/>
        <cfvo type="percent" val="33"/>
        <cfvo type="percent" val="67"/>
      </iconSet>
    </cfRule>
  </conditionalFormatting>
  <conditionalFormatting sqref="WMR16">
    <cfRule type="colorScale" priority="10326">
      <colorScale>
        <cfvo type="min"/>
        <cfvo type="max"/>
        <color rgb="FF63BE7B"/>
        <color rgb="FFFCFCFF"/>
      </colorScale>
    </cfRule>
  </conditionalFormatting>
  <conditionalFormatting sqref="WMT16">
    <cfRule type="colorScale" priority="12373">
      <colorScale>
        <cfvo type="min"/>
        <cfvo type="max"/>
        <color rgb="FFFF7128"/>
        <color rgb="FFFFEF9C"/>
      </colorScale>
    </cfRule>
    <cfRule type="colorScale" priority="144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MV16">
    <cfRule type="cellIs" dxfId="3" priority="85" operator="equal">
      <formula>"暂停"</formula>
    </cfRule>
    <cfRule type="cellIs" dxfId="2" priority="2133" operator="equal">
      <formula>"上调"</formula>
    </cfRule>
    <cfRule type="cellIs" dxfId="1" priority="4181" operator="equal">
      <formula>"下调"</formula>
    </cfRule>
    <cfRule type="cellIs" dxfId="0" priority="6229" operator="equal">
      <formula>"不变"</formula>
    </cfRule>
    <cfRule type="iconSet" priority="8277">
      <iconSet iconSet="3Arrows">
        <cfvo type="percent" val="0"/>
        <cfvo type="percent" val="33"/>
        <cfvo type="percent" val="67"/>
      </iconSet>
    </cfRule>
  </conditionalFormatting>
  <conditionalFormatting sqref="WMZ16">
    <cfRule type="colorScale" priority="10325">
      <colorScale>
        <cfvo type="min"/>
        <cfvo type="max"/>
        <color rgb="FF63BE7B"/>
        <color rgb="FFFCFCFF"/>
      </colorScale>
    </cfRule>
  </conditionalFormatting>
  <conditionalFormatting sqref="WNB16">
    <cfRule type="colorScale" priority="12372">
      <colorScale>
        <cfvo type="min"/>
        <cfvo type="max"/>
        <color rgb="FFFF7128"/>
        <color rgb="FFFFEF9C"/>
      </colorScale>
    </cfRule>
    <cfRule type="colorScale" priority="144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ND16">
    <cfRule type="cellIs" dxfId="3" priority="84" operator="equal">
      <formula>"暂停"</formula>
    </cfRule>
    <cfRule type="cellIs" dxfId="2" priority="2132" operator="equal">
      <formula>"上调"</formula>
    </cfRule>
    <cfRule type="cellIs" dxfId="1" priority="4180" operator="equal">
      <formula>"下调"</formula>
    </cfRule>
    <cfRule type="cellIs" dxfId="0" priority="6228" operator="equal">
      <formula>"不变"</formula>
    </cfRule>
    <cfRule type="iconSet" priority="8276">
      <iconSet iconSet="3Arrows">
        <cfvo type="percent" val="0"/>
        <cfvo type="percent" val="33"/>
        <cfvo type="percent" val="67"/>
      </iconSet>
    </cfRule>
  </conditionalFormatting>
  <conditionalFormatting sqref="WNH16">
    <cfRule type="colorScale" priority="10324">
      <colorScale>
        <cfvo type="min"/>
        <cfvo type="max"/>
        <color rgb="FF63BE7B"/>
        <color rgb="FFFCFCFF"/>
      </colorScale>
    </cfRule>
  </conditionalFormatting>
  <conditionalFormatting sqref="WNJ16">
    <cfRule type="colorScale" priority="12371">
      <colorScale>
        <cfvo type="min"/>
        <cfvo type="max"/>
        <color rgb="FFFF7128"/>
        <color rgb="FFFFEF9C"/>
      </colorScale>
    </cfRule>
    <cfRule type="colorScale" priority="144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NL16">
    <cfRule type="cellIs" dxfId="3" priority="83" operator="equal">
      <formula>"暂停"</formula>
    </cfRule>
    <cfRule type="cellIs" dxfId="2" priority="2131" operator="equal">
      <formula>"上调"</formula>
    </cfRule>
    <cfRule type="cellIs" dxfId="1" priority="4179" operator="equal">
      <formula>"下调"</formula>
    </cfRule>
    <cfRule type="cellIs" dxfId="0" priority="6227" operator="equal">
      <formula>"不变"</formula>
    </cfRule>
    <cfRule type="iconSet" priority="8275">
      <iconSet iconSet="3Arrows">
        <cfvo type="percent" val="0"/>
        <cfvo type="percent" val="33"/>
        <cfvo type="percent" val="67"/>
      </iconSet>
    </cfRule>
  </conditionalFormatting>
  <conditionalFormatting sqref="WNP16">
    <cfRule type="colorScale" priority="10323">
      <colorScale>
        <cfvo type="min"/>
        <cfvo type="max"/>
        <color rgb="FF63BE7B"/>
        <color rgb="FFFCFCFF"/>
      </colorScale>
    </cfRule>
  </conditionalFormatting>
  <conditionalFormatting sqref="WNR16">
    <cfRule type="colorScale" priority="12370">
      <colorScale>
        <cfvo type="min"/>
        <cfvo type="max"/>
        <color rgb="FFFF7128"/>
        <color rgb="FFFFEF9C"/>
      </colorScale>
    </cfRule>
    <cfRule type="colorScale" priority="144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NT16">
    <cfRule type="cellIs" dxfId="3" priority="82" operator="equal">
      <formula>"暂停"</formula>
    </cfRule>
    <cfRule type="cellIs" dxfId="2" priority="2130" operator="equal">
      <formula>"上调"</formula>
    </cfRule>
    <cfRule type="cellIs" dxfId="1" priority="4178" operator="equal">
      <formula>"下调"</formula>
    </cfRule>
    <cfRule type="cellIs" dxfId="0" priority="6226" operator="equal">
      <formula>"不变"</formula>
    </cfRule>
    <cfRule type="iconSet" priority="8274">
      <iconSet iconSet="3Arrows">
        <cfvo type="percent" val="0"/>
        <cfvo type="percent" val="33"/>
        <cfvo type="percent" val="67"/>
      </iconSet>
    </cfRule>
  </conditionalFormatting>
  <conditionalFormatting sqref="WNX16">
    <cfRule type="colorScale" priority="10322">
      <colorScale>
        <cfvo type="min"/>
        <cfvo type="max"/>
        <color rgb="FF63BE7B"/>
        <color rgb="FFFCFCFF"/>
      </colorScale>
    </cfRule>
  </conditionalFormatting>
  <conditionalFormatting sqref="WNZ16">
    <cfRule type="colorScale" priority="12369">
      <colorScale>
        <cfvo type="min"/>
        <cfvo type="max"/>
        <color rgb="FFFF7128"/>
        <color rgb="FFFFEF9C"/>
      </colorScale>
    </cfRule>
    <cfRule type="colorScale" priority="14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OB16">
    <cfRule type="cellIs" dxfId="3" priority="81" operator="equal">
      <formula>"暂停"</formula>
    </cfRule>
    <cfRule type="cellIs" dxfId="2" priority="2129" operator="equal">
      <formula>"上调"</formula>
    </cfRule>
    <cfRule type="cellIs" dxfId="1" priority="4177" operator="equal">
      <formula>"下调"</formula>
    </cfRule>
    <cfRule type="cellIs" dxfId="0" priority="6225" operator="equal">
      <formula>"不变"</formula>
    </cfRule>
    <cfRule type="iconSet" priority="8273">
      <iconSet iconSet="3Arrows">
        <cfvo type="percent" val="0"/>
        <cfvo type="percent" val="33"/>
        <cfvo type="percent" val="67"/>
      </iconSet>
    </cfRule>
  </conditionalFormatting>
  <conditionalFormatting sqref="WOF16">
    <cfRule type="colorScale" priority="10321">
      <colorScale>
        <cfvo type="min"/>
        <cfvo type="max"/>
        <color rgb="FF63BE7B"/>
        <color rgb="FFFCFCFF"/>
      </colorScale>
    </cfRule>
  </conditionalFormatting>
  <conditionalFormatting sqref="WOH16">
    <cfRule type="colorScale" priority="12368">
      <colorScale>
        <cfvo type="min"/>
        <cfvo type="max"/>
        <color rgb="FFFF7128"/>
        <color rgb="FFFFEF9C"/>
      </colorScale>
    </cfRule>
    <cfRule type="colorScale" priority="144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OJ16">
    <cfRule type="cellIs" dxfId="3" priority="80" operator="equal">
      <formula>"暂停"</formula>
    </cfRule>
    <cfRule type="cellIs" dxfId="2" priority="2128" operator="equal">
      <formula>"上调"</formula>
    </cfRule>
    <cfRule type="cellIs" dxfId="1" priority="4176" operator="equal">
      <formula>"下调"</formula>
    </cfRule>
    <cfRule type="cellIs" dxfId="0" priority="6224" operator="equal">
      <formula>"不变"</formula>
    </cfRule>
    <cfRule type="iconSet" priority="8272">
      <iconSet iconSet="3Arrows">
        <cfvo type="percent" val="0"/>
        <cfvo type="percent" val="33"/>
        <cfvo type="percent" val="67"/>
      </iconSet>
    </cfRule>
  </conditionalFormatting>
  <conditionalFormatting sqref="WON16">
    <cfRule type="colorScale" priority="10320">
      <colorScale>
        <cfvo type="min"/>
        <cfvo type="max"/>
        <color rgb="FF63BE7B"/>
        <color rgb="FFFCFCFF"/>
      </colorScale>
    </cfRule>
  </conditionalFormatting>
  <conditionalFormatting sqref="WOP16">
    <cfRule type="colorScale" priority="12367">
      <colorScale>
        <cfvo type="min"/>
        <cfvo type="max"/>
        <color rgb="FFFF7128"/>
        <color rgb="FFFFEF9C"/>
      </colorScale>
    </cfRule>
    <cfRule type="colorScale" priority="144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OR16">
    <cfRule type="cellIs" dxfId="3" priority="79" operator="equal">
      <formula>"暂停"</formula>
    </cfRule>
    <cfRule type="cellIs" dxfId="2" priority="2127" operator="equal">
      <formula>"上调"</formula>
    </cfRule>
    <cfRule type="cellIs" dxfId="1" priority="4175" operator="equal">
      <formula>"下调"</formula>
    </cfRule>
    <cfRule type="cellIs" dxfId="0" priority="6223" operator="equal">
      <formula>"不变"</formula>
    </cfRule>
    <cfRule type="iconSet" priority="8271">
      <iconSet iconSet="3Arrows">
        <cfvo type="percent" val="0"/>
        <cfvo type="percent" val="33"/>
        <cfvo type="percent" val="67"/>
      </iconSet>
    </cfRule>
  </conditionalFormatting>
  <conditionalFormatting sqref="WOV16">
    <cfRule type="colorScale" priority="10319">
      <colorScale>
        <cfvo type="min"/>
        <cfvo type="max"/>
        <color rgb="FF63BE7B"/>
        <color rgb="FFFCFCFF"/>
      </colorScale>
    </cfRule>
  </conditionalFormatting>
  <conditionalFormatting sqref="WOX16">
    <cfRule type="colorScale" priority="12366">
      <colorScale>
        <cfvo type="min"/>
        <cfvo type="max"/>
        <color rgb="FFFF7128"/>
        <color rgb="FFFFEF9C"/>
      </colorScale>
    </cfRule>
    <cfRule type="colorScale" priority="14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OZ16">
    <cfRule type="cellIs" dxfId="3" priority="78" operator="equal">
      <formula>"暂停"</formula>
    </cfRule>
    <cfRule type="cellIs" dxfId="2" priority="2126" operator="equal">
      <formula>"上调"</formula>
    </cfRule>
    <cfRule type="cellIs" dxfId="1" priority="4174" operator="equal">
      <formula>"下调"</formula>
    </cfRule>
    <cfRule type="cellIs" dxfId="0" priority="6222" operator="equal">
      <formula>"不变"</formula>
    </cfRule>
    <cfRule type="iconSet" priority="8270">
      <iconSet iconSet="3Arrows">
        <cfvo type="percent" val="0"/>
        <cfvo type="percent" val="33"/>
        <cfvo type="percent" val="67"/>
      </iconSet>
    </cfRule>
  </conditionalFormatting>
  <conditionalFormatting sqref="WPD16">
    <cfRule type="colorScale" priority="10318">
      <colorScale>
        <cfvo type="min"/>
        <cfvo type="max"/>
        <color rgb="FF63BE7B"/>
        <color rgb="FFFCFCFF"/>
      </colorScale>
    </cfRule>
  </conditionalFormatting>
  <conditionalFormatting sqref="WPF16">
    <cfRule type="colorScale" priority="12365">
      <colorScale>
        <cfvo type="min"/>
        <cfvo type="max"/>
        <color rgb="FFFF7128"/>
        <color rgb="FFFFEF9C"/>
      </colorScale>
    </cfRule>
    <cfRule type="colorScale" priority="144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PH16">
    <cfRule type="cellIs" dxfId="3" priority="77" operator="equal">
      <formula>"暂停"</formula>
    </cfRule>
    <cfRule type="cellIs" dxfId="2" priority="2125" operator="equal">
      <formula>"上调"</formula>
    </cfRule>
    <cfRule type="cellIs" dxfId="1" priority="4173" operator="equal">
      <formula>"下调"</formula>
    </cfRule>
    <cfRule type="cellIs" dxfId="0" priority="6221" operator="equal">
      <formula>"不变"</formula>
    </cfRule>
    <cfRule type="iconSet" priority="8269">
      <iconSet iconSet="3Arrows">
        <cfvo type="percent" val="0"/>
        <cfvo type="percent" val="33"/>
        <cfvo type="percent" val="67"/>
      </iconSet>
    </cfRule>
  </conditionalFormatting>
  <conditionalFormatting sqref="WPL16">
    <cfRule type="colorScale" priority="10317">
      <colorScale>
        <cfvo type="min"/>
        <cfvo type="max"/>
        <color rgb="FF63BE7B"/>
        <color rgb="FFFCFCFF"/>
      </colorScale>
    </cfRule>
  </conditionalFormatting>
  <conditionalFormatting sqref="WPN16">
    <cfRule type="colorScale" priority="12364">
      <colorScale>
        <cfvo type="min"/>
        <cfvo type="max"/>
        <color rgb="FFFF7128"/>
        <color rgb="FFFFEF9C"/>
      </colorScale>
    </cfRule>
    <cfRule type="colorScale" priority="144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PP16">
    <cfRule type="cellIs" dxfId="3" priority="76" operator="equal">
      <formula>"暂停"</formula>
    </cfRule>
    <cfRule type="cellIs" dxfId="2" priority="2124" operator="equal">
      <formula>"上调"</formula>
    </cfRule>
    <cfRule type="cellIs" dxfId="1" priority="4172" operator="equal">
      <formula>"下调"</formula>
    </cfRule>
    <cfRule type="cellIs" dxfId="0" priority="6220" operator="equal">
      <formula>"不变"</formula>
    </cfRule>
    <cfRule type="iconSet" priority="8268">
      <iconSet iconSet="3Arrows">
        <cfvo type="percent" val="0"/>
        <cfvo type="percent" val="33"/>
        <cfvo type="percent" val="67"/>
      </iconSet>
    </cfRule>
  </conditionalFormatting>
  <conditionalFormatting sqref="WPT16">
    <cfRule type="colorScale" priority="10316">
      <colorScale>
        <cfvo type="min"/>
        <cfvo type="max"/>
        <color rgb="FF63BE7B"/>
        <color rgb="FFFCFCFF"/>
      </colorScale>
    </cfRule>
  </conditionalFormatting>
  <conditionalFormatting sqref="WPV16">
    <cfRule type="colorScale" priority="12363">
      <colorScale>
        <cfvo type="min"/>
        <cfvo type="max"/>
        <color rgb="FFFF7128"/>
        <color rgb="FFFFEF9C"/>
      </colorScale>
    </cfRule>
    <cfRule type="colorScale" priority="144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PX16">
    <cfRule type="cellIs" dxfId="3" priority="75" operator="equal">
      <formula>"暂停"</formula>
    </cfRule>
    <cfRule type="cellIs" dxfId="2" priority="2123" operator="equal">
      <formula>"上调"</formula>
    </cfRule>
    <cfRule type="cellIs" dxfId="1" priority="4171" operator="equal">
      <formula>"下调"</formula>
    </cfRule>
    <cfRule type="cellIs" dxfId="0" priority="6219" operator="equal">
      <formula>"不变"</formula>
    </cfRule>
    <cfRule type="iconSet" priority="8267">
      <iconSet iconSet="3Arrows">
        <cfvo type="percent" val="0"/>
        <cfvo type="percent" val="33"/>
        <cfvo type="percent" val="67"/>
      </iconSet>
    </cfRule>
  </conditionalFormatting>
  <conditionalFormatting sqref="WQB16">
    <cfRule type="colorScale" priority="10315">
      <colorScale>
        <cfvo type="min"/>
        <cfvo type="max"/>
        <color rgb="FF63BE7B"/>
        <color rgb="FFFCFCFF"/>
      </colorScale>
    </cfRule>
  </conditionalFormatting>
  <conditionalFormatting sqref="WQD16">
    <cfRule type="colorScale" priority="12362">
      <colorScale>
        <cfvo type="min"/>
        <cfvo type="max"/>
        <color rgb="FFFF7128"/>
        <color rgb="FFFFEF9C"/>
      </colorScale>
    </cfRule>
    <cfRule type="colorScale" priority="144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QF16">
    <cfRule type="cellIs" dxfId="3" priority="74" operator="equal">
      <formula>"暂停"</formula>
    </cfRule>
    <cfRule type="cellIs" dxfId="2" priority="2122" operator="equal">
      <formula>"上调"</formula>
    </cfRule>
    <cfRule type="cellIs" dxfId="1" priority="4170" operator="equal">
      <formula>"下调"</formula>
    </cfRule>
    <cfRule type="cellIs" dxfId="0" priority="6218" operator="equal">
      <formula>"不变"</formula>
    </cfRule>
    <cfRule type="iconSet" priority="8266">
      <iconSet iconSet="3Arrows">
        <cfvo type="percent" val="0"/>
        <cfvo type="percent" val="33"/>
        <cfvo type="percent" val="67"/>
      </iconSet>
    </cfRule>
  </conditionalFormatting>
  <conditionalFormatting sqref="WQJ16">
    <cfRule type="colorScale" priority="10314">
      <colorScale>
        <cfvo type="min"/>
        <cfvo type="max"/>
        <color rgb="FF63BE7B"/>
        <color rgb="FFFCFCFF"/>
      </colorScale>
    </cfRule>
  </conditionalFormatting>
  <conditionalFormatting sqref="WQL16">
    <cfRule type="colorScale" priority="12361">
      <colorScale>
        <cfvo type="min"/>
        <cfvo type="max"/>
        <color rgb="FFFF7128"/>
        <color rgb="FFFFEF9C"/>
      </colorScale>
    </cfRule>
    <cfRule type="colorScale" priority="14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QN16">
    <cfRule type="cellIs" dxfId="3" priority="73" operator="equal">
      <formula>"暂停"</formula>
    </cfRule>
    <cfRule type="cellIs" dxfId="2" priority="2121" operator="equal">
      <formula>"上调"</formula>
    </cfRule>
    <cfRule type="cellIs" dxfId="1" priority="4169" operator="equal">
      <formula>"下调"</formula>
    </cfRule>
    <cfRule type="cellIs" dxfId="0" priority="6217" operator="equal">
      <formula>"不变"</formula>
    </cfRule>
    <cfRule type="iconSet" priority="8265">
      <iconSet iconSet="3Arrows">
        <cfvo type="percent" val="0"/>
        <cfvo type="percent" val="33"/>
        <cfvo type="percent" val="67"/>
      </iconSet>
    </cfRule>
  </conditionalFormatting>
  <conditionalFormatting sqref="WQR16">
    <cfRule type="colorScale" priority="10313">
      <colorScale>
        <cfvo type="min"/>
        <cfvo type="max"/>
        <color rgb="FF63BE7B"/>
        <color rgb="FFFCFCFF"/>
      </colorScale>
    </cfRule>
  </conditionalFormatting>
  <conditionalFormatting sqref="WQT16">
    <cfRule type="colorScale" priority="12360">
      <colorScale>
        <cfvo type="min"/>
        <cfvo type="max"/>
        <color rgb="FFFF7128"/>
        <color rgb="FFFFEF9C"/>
      </colorScale>
    </cfRule>
    <cfRule type="colorScale" priority="144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QV16">
    <cfRule type="cellIs" dxfId="3" priority="72" operator="equal">
      <formula>"暂停"</formula>
    </cfRule>
    <cfRule type="cellIs" dxfId="2" priority="2120" operator="equal">
      <formula>"上调"</formula>
    </cfRule>
    <cfRule type="cellIs" dxfId="1" priority="4168" operator="equal">
      <formula>"下调"</formula>
    </cfRule>
    <cfRule type="cellIs" dxfId="0" priority="6216" operator="equal">
      <formula>"不变"</formula>
    </cfRule>
    <cfRule type="iconSet" priority="8264">
      <iconSet iconSet="3Arrows">
        <cfvo type="percent" val="0"/>
        <cfvo type="percent" val="33"/>
        <cfvo type="percent" val="67"/>
      </iconSet>
    </cfRule>
  </conditionalFormatting>
  <conditionalFormatting sqref="WQZ16">
    <cfRule type="colorScale" priority="10312">
      <colorScale>
        <cfvo type="min"/>
        <cfvo type="max"/>
        <color rgb="FF63BE7B"/>
        <color rgb="FFFCFCFF"/>
      </colorScale>
    </cfRule>
  </conditionalFormatting>
  <conditionalFormatting sqref="WRB16">
    <cfRule type="colorScale" priority="12359">
      <colorScale>
        <cfvo type="min"/>
        <cfvo type="max"/>
        <color rgb="FFFF7128"/>
        <color rgb="FFFFEF9C"/>
      </colorScale>
    </cfRule>
    <cfRule type="colorScale" priority="14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RD16">
    <cfRule type="cellIs" dxfId="3" priority="71" operator="equal">
      <formula>"暂停"</formula>
    </cfRule>
    <cfRule type="cellIs" dxfId="2" priority="2119" operator="equal">
      <formula>"上调"</formula>
    </cfRule>
    <cfRule type="cellIs" dxfId="1" priority="4167" operator="equal">
      <formula>"下调"</formula>
    </cfRule>
    <cfRule type="cellIs" dxfId="0" priority="6215" operator="equal">
      <formula>"不变"</formula>
    </cfRule>
    <cfRule type="iconSet" priority="8263">
      <iconSet iconSet="3Arrows">
        <cfvo type="percent" val="0"/>
        <cfvo type="percent" val="33"/>
        <cfvo type="percent" val="67"/>
      </iconSet>
    </cfRule>
  </conditionalFormatting>
  <conditionalFormatting sqref="WRH16">
    <cfRule type="colorScale" priority="10311">
      <colorScale>
        <cfvo type="min"/>
        <cfvo type="max"/>
        <color rgb="FF63BE7B"/>
        <color rgb="FFFCFCFF"/>
      </colorScale>
    </cfRule>
  </conditionalFormatting>
  <conditionalFormatting sqref="WRJ16">
    <cfRule type="colorScale" priority="12358">
      <colorScale>
        <cfvo type="min"/>
        <cfvo type="max"/>
        <color rgb="FFFF7128"/>
        <color rgb="FFFFEF9C"/>
      </colorScale>
    </cfRule>
    <cfRule type="colorScale" priority="14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RL16">
    <cfRule type="cellIs" dxfId="3" priority="70" operator="equal">
      <formula>"暂停"</formula>
    </cfRule>
    <cfRule type="cellIs" dxfId="2" priority="2118" operator="equal">
      <formula>"上调"</formula>
    </cfRule>
    <cfRule type="cellIs" dxfId="1" priority="4166" operator="equal">
      <formula>"下调"</formula>
    </cfRule>
    <cfRule type="cellIs" dxfId="0" priority="6214" operator="equal">
      <formula>"不变"</formula>
    </cfRule>
    <cfRule type="iconSet" priority="8262">
      <iconSet iconSet="3Arrows">
        <cfvo type="percent" val="0"/>
        <cfvo type="percent" val="33"/>
        <cfvo type="percent" val="67"/>
      </iconSet>
    </cfRule>
  </conditionalFormatting>
  <conditionalFormatting sqref="WRP16">
    <cfRule type="colorScale" priority="10310">
      <colorScale>
        <cfvo type="min"/>
        <cfvo type="max"/>
        <color rgb="FF63BE7B"/>
        <color rgb="FFFCFCFF"/>
      </colorScale>
    </cfRule>
  </conditionalFormatting>
  <conditionalFormatting sqref="WRR16">
    <cfRule type="colorScale" priority="12357">
      <colorScale>
        <cfvo type="min"/>
        <cfvo type="max"/>
        <color rgb="FFFF7128"/>
        <color rgb="FFFFEF9C"/>
      </colorScale>
    </cfRule>
    <cfRule type="colorScale" priority="144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RT16">
    <cfRule type="cellIs" dxfId="3" priority="69" operator="equal">
      <formula>"暂停"</formula>
    </cfRule>
    <cfRule type="cellIs" dxfId="2" priority="2117" operator="equal">
      <formula>"上调"</formula>
    </cfRule>
    <cfRule type="cellIs" dxfId="1" priority="4165" operator="equal">
      <formula>"下调"</formula>
    </cfRule>
    <cfRule type="cellIs" dxfId="0" priority="6213" operator="equal">
      <formula>"不变"</formula>
    </cfRule>
    <cfRule type="iconSet" priority="8261">
      <iconSet iconSet="3Arrows">
        <cfvo type="percent" val="0"/>
        <cfvo type="percent" val="33"/>
        <cfvo type="percent" val="67"/>
      </iconSet>
    </cfRule>
  </conditionalFormatting>
  <conditionalFormatting sqref="WRX16">
    <cfRule type="colorScale" priority="10309">
      <colorScale>
        <cfvo type="min"/>
        <cfvo type="max"/>
        <color rgb="FF63BE7B"/>
        <color rgb="FFFCFCFF"/>
      </colorScale>
    </cfRule>
  </conditionalFormatting>
  <conditionalFormatting sqref="WRZ16">
    <cfRule type="colorScale" priority="12356">
      <colorScale>
        <cfvo type="min"/>
        <cfvo type="max"/>
        <color rgb="FFFF7128"/>
        <color rgb="FFFFEF9C"/>
      </colorScale>
    </cfRule>
    <cfRule type="colorScale" priority="14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SB16">
    <cfRule type="cellIs" dxfId="3" priority="68" operator="equal">
      <formula>"暂停"</formula>
    </cfRule>
    <cfRule type="cellIs" dxfId="2" priority="2116" operator="equal">
      <formula>"上调"</formula>
    </cfRule>
    <cfRule type="cellIs" dxfId="1" priority="4164" operator="equal">
      <formula>"下调"</formula>
    </cfRule>
    <cfRule type="cellIs" dxfId="0" priority="6212" operator="equal">
      <formula>"不变"</formula>
    </cfRule>
    <cfRule type="iconSet" priority="8260">
      <iconSet iconSet="3Arrows">
        <cfvo type="percent" val="0"/>
        <cfvo type="percent" val="33"/>
        <cfvo type="percent" val="67"/>
      </iconSet>
    </cfRule>
  </conditionalFormatting>
  <conditionalFormatting sqref="WSF16">
    <cfRule type="colorScale" priority="10308">
      <colorScale>
        <cfvo type="min"/>
        <cfvo type="max"/>
        <color rgb="FF63BE7B"/>
        <color rgb="FFFCFCFF"/>
      </colorScale>
    </cfRule>
  </conditionalFormatting>
  <conditionalFormatting sqref="WSH16">
    <cfRule type="colorScale" priority="12355">
      <colorScale>
        <cfvo type="min"/>
        <cfvo type="max"/>
        <color rgb="FFFF7128"/>
        <color rgb="FFFFEF9C"/>
      </colorScale>
    </cfRule>
    <cfRule type="colorScale" priority="144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SJ16">
    <cfRule type="cellIs" dxfId="3" priority="67" operator="equal">
      <formula>"暂停"</formula>
    </cfRule>
    <cfRule type="cellIs" dxfId="2" priority="2115" operator="equal">
      <formula>"上调"</formula>
    </cfRule>
    <cfRule type="cellIs" dxfId="1" priority="4163" operator="equal">
      <formula>"下调"</formula>
    </cfRule>
    <cfRule type="cellIs" dxfId="0" priority="6211" operator="equal">
      <formula>"不变"</formula>
    </cfRule>
    <cfRule type="iconSet" priority="8259">
      <iconSet iconSet="3Arrows">
        <cfvo type="percent" val="0"/>
        <cfvo type="percent" val="33"/>
        <cfvo type="percent" val="67"/>
      </iconSet>
    </cfRule>
  </conditionalFormatting>
  <conditionalFormatting sqref="WSN16">
    <cfRule type="colorScale" priority="10307">
      <colorScale>
        <cfvo type="min"/>
        <cfvo type="max"/>
        <color rgb="FF63BE7B"/>
        <color rgb="FFFCFCFF"/>
      </colorScale>
    </cfRule>
  </conditionalFormatting>
  <conditionalFormatting sqref="WSP16">
    <cfRule type="colorScale" priority="12354">
      <colorScale>
        <cfvo type="min"/>
        <cfvo type="max"/>
        <color rgb="FFFF7128"/>
        <color rgb="FFFFEF9C"/>
      </colorScale>
    </cfRule>
    <cfRule type="colorScale" priority="144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SR16">
    <cfRule type="cellIs" dxfId="3" priority="66" operator="equal">
      <formula>"暂停"</formula>
    </cfRule>
    <cfRule type="cellIs" dxfId="2" priority="2114" operator="equal">
      <formula>"上调"</formula>
    </cfRule>
    <cfRule type="cellIs" dxfId="1" priority="4162" operator="equal">
      <formula>"下调"</formula>
    </cfRule>
    <cfRule type="cellIs" dxfId="0" priority="6210" operator="equal">
      <formula>"不变"</formula>
    </cfRule>
    <cfRule type="iconSet" priority="8258">
      <iconSet iconSet="3Arrows">
        <cfvo type="percent" val="0"/>
        <cfvo type="percent" val="33"/>
        <cfvo type="percent" val="67"/>
      </iconSet>
    </cfRule>
  </conditionalFormatting>
  <conditionalFormatting sqref="WSV16">
    <cfRule type="colorScale" priority="10306">
      <colorScale>
        <cfvo type="min"/>
        <cfvo type="max"/>
        <color rgb="FF63BE7B"/>
        <color rgb="FFFCFCFF"/>
      </colorScale>
    </cfRule>
  </conditionalFormatting>
  <conditionalFormatting sqref="WSX16">
    <cfRule type="colorScale" priority="12353">
      <colorScale>
        <cfvo type="min"/>
        <cfvo type="max"/>
        <color rgb="FFFF7128"/>
        <color rgb="FFFFEF9C"/>
      </colorScale>
    </cfRule>
    <cfRule type="colorScale" priority="14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SZ16">
    <cfRule type="cellIs" dxfId="3" priority="65" operator="equal">
      <formula>"暂停"</formula>
    </cfRule>
    <cfRule type="cellIs" dxfId="2" priority="2113" operator="equal">
      <formula>"上调"</formula>
    </cfRule>
    <cfRule type="cellIs" dxfId="1" priority="4161" operator="equal">
      <formula>"下调"</formula>
    </cfRule>
    <cfRule type="cellIs" dxfId="0" priority="6209" operator="equal">
      <formula>"不变"</formula>
    </cfRule>
    <cfRule type="iconSet" priority="8257">
      <iconSet iconSet="3Arrows">
        <cfvo type="percent" val="0"/>
        <cfvo type="percent" val="33"/>
        <cfvo type="percent" val="67"/>
      </iconSet>
    </cfRule>
  </conditionalFormatting>
  <conditionalFormatting sqref="WTD16">
    <cfRule type="colorScale" priority="10305">
      <colorScale>
        <cfvo type="min"/>
        <cfvo type="max"/>
        <color rgb="FF63BE7B"/>
        <color rgb="FFFCFCFF"/>
      </colorScale>
    </cfRule>
  </conditionalFormatting>
  <conditionalFormatting sqref="WTF16">
    <cfRule type="colorScale" priority="12352">
      <colorScale>
        <cfvo type="min"/>
        <cfvo type="max"/>
        <color rgb="FFFF7128"/>
        <color rgb="FFFFEF9C"/>
      </colorScale>
    </cfRule>
    <cfRule type="colorScale" priority="14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TH16">
    <cfRule type="cellIs" dxfId="3" priority="64" operator="equal">
      <formula>"暂停"</formula>
    </cfRule>
    <cfRule type="cellIs" dxfId="2" priority="2112" operator="equal">
      <formula>"上调"</formula>
    </cfRule>
    <cfRule type="cellIs" dxfId="1" priority="4160" operator="equal">
      <formula>"下调"</formula>
    </cfRule>
    <cfRule type="cellIs" dxfId="0" priority="6208" operator="equal">
      <formula>"不变"</formula>
    </cfRule>
    <cfRule type="iconSet" priority="8256">
      <iconSet iconSet="3Arrows">
        <cfvo type="percent" val="0"/>
        <cfvo type="percent" val="33"/>
        <cfvo type="percent" val="67"/>
      </iconSet>
    </cfRule>
  </conditionalFormatting>
  <conditionalFormatting sqref="WTL16">
    <cfRule type="colorScale" priority="10304">
      <colorScale>
        <cfvo type="min"/>
        <cfvo type="max"/>
        <color rgb="FF63BE7B"/>
        <color rgb="FFFCFCFF"/>
      </colorScale>
    </cfRule>
  </conditionalFormatting>
  <conditionalFormatting sqref="WTN16">
    <cfRule type="colorScale" priority="12351">
      <colorScale>
        <cfvo type="min"/>
        <cfvo type="max"/>
        <color rgb="FFFF7128"/>
        <color rgb="FFFFEF9C"/>
      </colorScale>
    </cfRule>
    <cfRule type="colorScale" priority="143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TP16">
    <cfRule type="cellIs" dxfId="3" priority="63" operator="equal">
      <formula>"暂停"</formula>
    </cfRule>
    <cfRule type="cellIs" dxfId="2" priority="2111" operator="equal">
      <formula>"上调"</formula>
    </cfRule>
    <cfRule type="cellIs" dxfId="1" priority="4159" operator="equal">
      <formula>"下调"</formula>
    </cfRule>
    <cfRule type="cellIs" dxfId="0" priority="6207" operator="equal">
      <formula>"不变"</formula>
    </cfRule>
    <cfRule type="iconSet" priority="8255">
      <iconSet iconSet="3Arrows">
        <cfvo type="percent" val="0"/>
        <cfvo type="percent" val="33"/>
        <cfvo type="percent" val="67"/>
      </iconSet>
    </cfRule>
  </conditionalFormatting>
  <conditionalFormatting sqref="WTT16">
    <cfRule type="colorScale" priority="10303">
      <colorScale>
        <cfvo type="min"/>
        <cfvo type="max"/>
        <color rgb="FF63BE7B"/>
        <color rgb="FFFCFCFF"/>
      </colorScale>
    </cfRule>
  </conditionalFormatting>
  <conditionalFormatting sqref="WTV16">
    <cfRule type="colorScale" priority="12350">
      <colorScale>
        <cfvo type="min"/>
        <cfvo type="max"/>
        <color rgb="FFFF7128"/>
        <color rgb="FFFFEF9C"/>
      </colorScale>
    </cfRule>
    <cfRule type="colorScale" priority="143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TX16">
    <cfRule type="cellIs" dxfId="3" priority="62" operator="equal">
      <formula>"暂停"</formula>
    </cfRule>
    <cfRule type="cellIs" dxfId="2" priority="2110" operator="equal">
      <formula>"上调"</formula>
    </cfRule>
    <cfRule type="cellIs" dxfId="1" priority="4158" operator="equal">
      <formula>"下调"</formula>
    </cfRule>
    <cfRule type="cellIs" dxfId="0" priority="6206" operator="equal">
      <formula>"不变"</formula>
    </cfRule>
    <cfRule type="iconSet" priority="8254">
      <iconSet iconSet="3Arrows">
        <cfvo type="percent" val="0"/>
        <cfvo type="percent" val="33"/>
        <cfvo type="percent" val="67"/>
      </iconSet>
    </cfRule>
  </conditionalFormatting>
  <conditionalFormatting sqref="WUB16">
    <cfRule type="colorScale" priority="10302">
      <colorScale>
        <cfvo type="min"/>
        <cfvo type="max"/>
        <color rgb="FF63BE7B"/>
        <color rgb="FFFCFCFF"/>
      </colorScale>
    </cfRule>
  </conditionalFormatting>
  <conditionalFormatting sqref="WUD16">
    <cfRule type="colorScale" priority="12349">
      <colorScale>
        <cfvo type="min"/>
        <cfvo type="max"/>
        <color rgb="FFFF7128"/>
        <color rgb="FFFFEF9C"/>
      </colorScale>
    </cfRule>
    <cfRule type="colorScale" priority="14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UF16">
    <cfRule type="cellIs" dxfId="3" priority="61" operator="equal">
      <formula>"暂停"</formula>
    </cfRule>
    <cfRule type="cellIs" dxfId="2" priority="2109" operator="equal">
      <formula>"上调"</formula>
    </cfRule>
    <cfRule type="cellIs" dxfId="1" priority="4157" operator="equal">
      <formula>"下调"</formula>
    </cfRule>
    <cfRule type="cellIs" dxfId="0" priority="6205" operator="equal">
      <formula>"不变"</formula>
    </cfRule>
    <cfRule type="iconSet" priority="8253">
      <iconSet iconSet="3Arrows">
        <cfvo type="percent" val="0"/>
        <cfvo type="percent" val="33"/>
        <cfvo type="percent" val="67"/>
      </iconSet>
    </cfRule>
  </conditionalFormatting>
  <conditionalFormatting sqref="WUJ16">
    <cfRule type="colorScale" priority="10301">
      <colorScale>
        <cfvo type="min"/>
        <cfvo type="max"/>
        <color rgb="FF63BE7B"/>
        <color rgb="FFFCFCFF"/>
      </colorScale>
    </cfRule>
  </conditionalFormatting>
  <conditionalFormatting sqref="WUL16">
    <cfRule type="colorScale" priority="12348">
      <colorScale>
        <cfvo type="min"/>
        <cfvo type="max"/>
        <color rgb="FFFF7128"/>
        <color rgb="FFFFEF9C"/>
      </colorScale>
    </cfRule>
    <cfRule type="colorScale" priority="14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UN16">
    <cfRule type="cellIs" dxfId="3" priority="60" operator="equal">
      <formula>"暂停"</formula>
    </cfRule>
    <cfRule type="cellIs" dxfId="2" priority="2108" operator="equal">
      <formula>"上调"</formula>
    </cfRule>
    <cfRule type="cellIs" dxfId="1" priority="4156" operator="equal">
      <formula>"下调"</formula>
    </cfRule>
    <cfRule type="cellIs" dxfId="0" priority="6204" operator="equal">
      <formula>"不变"</formula>
    </cfRule>
    <cfRule type="iconSet" priority="8252">
      <iconSet iconSet="3Arrows">
        <cfvo type="percent" val="0"/>
        <cfvo type="percent" val="33"/>
        <cfvo type="percent" val="67"/>
      </iconSet>
    </cfRule>
  </conditionalFormatting>
  <conditionalFormatting sqref="WUR16">
    <cfRule type="colorScale" priority="10300">
      <colorScale>
        <cfvo type="min"/>
        <cfvo type="max"/>
        <color rgb="FF63BE7B"/>
        <color rgb="FFFCFCFF"/>
      </colorScale>
    </cfRule>
  </conditionalFormatting>
  <conditionalFormatting sqref="WUT16">
    <cfRule type="colorScale" priority="12347">
      <colorScale>
        <cfvo type="min"/>
        <cfvo type="max"/>
        <color rgb="FFFF7128"/>
        <color rgb="FFFFEF9C"/>
      </colorScale>
    </cfRule>
    <cfRule type="colorScale" priority="14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UV16">
    <cfRule type="cellIs" dxfId="3" priority="59" operator="equal">
      <formula>"暂停"</formula>
    </cfRule>
    <cfRule type="cellIs" dxfId="2" priority="2107" operator="equal">
      <formula>"上调"</formula>
    </cfRule>
    <cfRule type="cellIs" dxfId="1" priority="4155" operator="equal">
      <formula>"下调"</formula>
    </cfRule>
    <cfRule type="cellIs" dxfId="0" priority="6203" operator="equal">
      <formula>"不变"</formula>
    </cfRule>
    <cfRule type="iconSet" priority="8251">
      <iconSet iconSet="3Arrows">
        <cfvo type="percent" val="0"/>
        <cfvo type="percent" val="33"/>
        <cfvo type="percent" val="67"/>
      </iconSet>
    </cfRule>
  </conditionalFormatting>
  <conditionalFormatting sqref="WUZ16">
    <cfRule type="colorScale" priority="10299">
      <colorScale>
        <cfvo type="min"/>
        <cfvo type="max"/>
        <color rgb="FF63BE7B"/>
        <color rgb="FFFCFCFF"/>
      </colorScale>
    </cfRule>
  </conditionalFormatting>
  <conditionalFormatting sqref="WVB16">
    <cfRule type="colorScale" priority="12346">
      <colorScale>
        <cfvo type="min"/>
        <cfvo type="max"/>
        <color rgb="FFFF7128"/>
        <color rgb="FFFFEF9C"/>
      </colorScale>
    </cfRule>
    <cfRule type="colorScale" priority="14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VD16">
    <cfRule type="cellIs" dxfId="3" priority="58" operator="equal">
      <formula>"暂停"</formula>
    </cfRule>
    <cfRule type="cellIs" dxfId="2" priority="2106" operator="equal">
      <formula>"上调"</formula>
    </cfRule>
    <cfRule type="cellIs" dxfId="1" priority="4154" operator="equal">
      <formula>"下调"</formula>
    </cfRule>
    <cfRule type="cellIs" dxfId="0" priority="6202" operator="equal">
      <formula>"不变"</formula>
    </cfRule>
    <cfRule type="iconSet" priority="8250">
      <iconSet iconSet="3Arrows">
        <cfvo type="percent" val="0"/>
        <cfvo type="percent" val="33"/>
        <cfvo type="percent" val="67"/>
      </iconSet>
    </cfRule>
  </conditionalFormatting>
  <conditionalFormatting sqref="WVH16">
    <cfRule type="colorScale" priority="10298">
      <colorScale>
        <cfvo type="min"/>
        <cfvo type="max"/>
        <color rgb="FF63BE7B"/>
        <color rgb="FFFCFCFF"/>
      </colorScale>
    </cfRule>
  </conditionalFormatting>
  <conditionalFormatting sqref="WVJ16">
    <cfRule type="colorScale" priority="12345">
      <colorScale>
        <cfvo type="min"/>
        <cfvo type="max"/>
        <color rgb="FFFF7128"/>
        <color rgb="FFFFEF9C"/>
      </colorScale>
    </cfRule>
    <cfRule type="colorScale" priority="143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VL16">
    <cfRule type="cellIs" dxfId="3" priority="57" operator="equal">
      <formula>"暂停"</formula>
    </cfRule>
    <cfRule type="cellIs" dxfId="2" priority="2105" operator="equal">
      <formula>"上调"</formula>
    </cfRule>
    <cfRule type="cellIs" dxfId="1" priority="4153" operator="equal">
      <formula>"下调"</formula>
    </cfRule>
    <cfRule type="cellIs" dxfId="0" priority="6201" operator="equal">
      <formula>"不变"</formula>
    </cfRule>
    <cfRule type="iconSet" priority="8249">
      <iconSet iconSet="3Arrows">
        <cfvo type="percent" val="0"/>
        <cfvo type="percent" val="33"/>
        <cfvo type="percent" val="67"/>
      </iconSet>
    </cfRule>
  </conditionalFormatting>
  <conditionalFormatting sqref="WVP16">
    <cfRule type="colorScale" priority="10297">
      <colorScale>
        <cfvo type="min"/>
        <cfvo type="max"/>
        <color rgb="FF63BE7B"/>
        <color rgb="FFFCFCFF"/>
      </colorScale>
    </cfRule>
  </conditionalFormatting>
  <conditionalFormatting sqref="WVR16">
    <cfRule type="colorScale" priority="12344">
      <colorScale>
        <cfvo type="min"/>
        <cfvo type="max"/>
        <color rgb="FFFF7128"/>
        <color rgb="FFFFEF9C"/>
      </colorScale>
    </cfRule>
    <cfRule type="colorScale" priority="143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VT16">
    <cfRule type="cellIs" dxfId="3" priority="56" operator="equal">
      <formula>"暂停"</formula>
    </cfRule>
    <cfRule type="cellIs" dxfId="2" priority="2104" operator="equal">
      <formula>"上调"</formula>
    </cfRule>
    <cfRule type="cellIs" dxfId="1" priority="4152" operator="equal">
      <formula>"下调"</formula>
    </cfRule>
    <cfRule type="cellIs" dxfId="0" priority="6200" operator="equal">
      <formula>"不变"</formula>
    </cfRule>
    <cfRule type="iconSet" priority="8248">
      <iconSet iconSet="3Arrows">
        <cfvo type="percent" val="0"/>
        <cfvo type="percent" val="33"/>
        <cfvo type="percent" val="67"/>
      </iconSet>
    </cfRule>
  </conditionalFormatting>
  <conditionalFormatting sqref="WVX16">
    <cfRule type="colorScale" priority="10296">
      <colorScale>
        <cfvo type="min"/>
        <cfvo type="max"/>
        <color rgb="FF63BE7B"/>
        <color rgb="FFFCFCFF"/>
      </colorScale>
    </cfRule>
  </conditionalFormatting>
  <conditionalFormatting sqref="WVZ16">
    <cfRule type="colorScale" priority="12343">
      <colorScale>
        <cfvo type="min"/>
        <cfvo type="max"/>
        <color rgb="FFFF7128"/>
        <color rgb="FFFFEF9C"/>
      </colorScale>
    </cfRule>
    <cfRule type="colorScale" priority="14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WB16">
    <cfRule type="cellIs" dxfId="3" priority="55" operator="equal">
      <formula>"暂停"</formula>
    </cfRule>
    <cfRule type="cellIs" dxfId="2" priority="2103" operator="equal">
      <formula>"上调"</formula>
    </cfRule>
    <cfRule type="cellIs" dxfId="1" priority="4151" operator="equal">
      <formula>"下调"</formula>
    </cfRule>
    <cfRule type="cellIs" dxfId="0" priority="6199" operator="equal">
      <formula>"不变"</formula>
    </cfRule>
    <cfRule type="iconSet" priority="8247">
      <iconSet iconSet="3Arrows">
        <cfvo type="percent" val="0"/>
        <cfvo type="percent" val="33"/>
        <cfvo type="percent" val="67"/>
      </iconSet>
    </cfRule>
  </conditionalFormatting>
  <conditionalFormatting sqref="WWF16">
    <cfRule type="colorScale" priority="10295">
      <colorScale>
        <cfvo type="min"/>
        <cfvo type="max"/>
        <color rgb="FF63BE7B"/>
        <color rgb="FFFCFCFF"/>
      </colorScale>
    </cfRule>
  </conditionalFormatting>
  <conditionalFormatting sqref="WWH16">
    <cfRule type="colorScale" priority="12342">
      <colorScale>
        <cfvo type="min"/>
        <cfvo type="max"/>
        <color rgb="FFFF7128"/>
        <color rgb="FFFFEF9C"/>
      </colorScale>
    </cfRule>
    <cfRule type="colorScale" priority="143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WJ16">
    <cfRule type="cellIs" dxfId="3" priority="54" operator="equal">
      <formula>"暂停"</formula>
    </cfRule>
    <cfRule type="cellIs" dxfId="2" priority="2102" operator="equal">
      <formula>"上调"</formula>
    </cfRule>
    <cfRule type="cellIs" dxfId="1" priority="4150" operator="equal">
      <formula>"下调"</formula>
    </cfRule>
    <cfRule type="cellIs" dxfId="0" priority="6198" operator="equal">
      <formula>"不变"</formula>
    </cfRule>
    <cfRule type="iconSet" priority="8246">
      <iconSet iconSet="3Arrows">
        <cfvo type="percent" val="0"/>
        <cfvo type="percent" val="33"/>
        <cfvo type="percent" val="67"/>
      </iconSet>
    </cfRule>
  </conditionalFormatting>
  <conditionalFormatting sqref="WWN16">
    <cfRule type="colorScale" priority="10294">
      <colorScale>
        <cfvo type="min"/>
        <cfvo type="max"/>
        <color rgb="FF63BE7B"/>
        <color rgb="FFFCFCFF"/>
      </colorScale>
    </cfRule>
  </conditionalFormatting>
  <conditionalFormatting sqref="WWP16">
    <cfRule type="colorScale" priority="12341">
      <colorScale>
        <cfvo type="min"/>
        <cfvo type="max"/>
        <color rgb="FFFF7128"/>
        <color rgb="FFFFEF9C"/>
      </colorScale>
    </cfRule>
    <cfRule type="colorScale" priority="14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WR16">
    <cfRule type="cellIs" dxfId="3" priority="53" operator="equal">
      <formula>"暂停"</formula>
    </cfRule>
    <cfRule type="cellIs" dxfId="2" priority="2101" operator="equal">
      <formula>"上调"</formula>
    </cfRule>
    <cfRule type="cellIs" dxfId="1" priority="4149" operator="equal">
      <formula>"下调"</formula>
    </cfRule>
    <cfRule type="cellIs" dxfId="0" priority="6197" operator="equal">
      <formula>"不变"</formula>
    </cfRule>
    <cfRule type="iconSet" priority="8245">
      <iconSet iconSet="3Arrows">
        <cfvo type="percent" val="0"/>
        <cfvo type="percent" val="33"/>
        <cfvo type="percent" val="67"/>
      </iconSet>
    </cfRule>
  </conditionalFormatting>
  <conditionalFormatting sqref="WWV16">
    <cfRule type="colorScale" priority="10293">
      <colorScale>
        <cfvo type="min"/>
        <cfvo type="max"/>
        <color rgb="FF63BE7B"/>
        <color rgb="FFFCFCFF"/>
      </colorScale>
    </cfRule>
  </conditionalFormatting>
  <conditionalFormatting sqref="WWX16">
    <cfRule type="colorScale" priority="12340">
      <colorScale>
        <cfvo type="min"/>
        <cfvo type="max"/>
        <color rgb="FFFF7128"/>
        <color rgb="FFFFEF9C"/>
      </colorScale>
    </cfRule>
    <cfRule type="colorScale" priority="143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WZ16">
    <cfRule type="cellIs" dxfId="3" priority="52" operator="equal">
      <formula>"暂停"</formula>
    </cfRule>
    <cfRule type="cellIs" dxfId="2" priority="2100" operator="equal">
      <formula>"上调"</formula>
    </cfRule>
    <cfRule type="cellIs" dxfId="1" priority="4148" operator="equal">
      <formula>"下调"</formula>
    </cfRule>
    <cfRule type="cellIs" dxfId="0" priority="6196" operator="equal">
      <formula>"不变"</formula>
    </cfRule>
    <cfRule type="iconSet" priority="8244">
      <iconSet iconSet="3Arrows">
        <cfvo type="percent" val="0"/>
        <cfvo type="percent" val="33"/>
        <cfvo type="percent" val="67"/>
      </iconSet>
    </cfRule>
  </conditionalFormatting>
  <conditionalFormatting sqref="WXD16">
    <cfRule type="colorScale" priority="10292">
      <colorScale>
        <cfvo type="min"/>
        <cfvo type="max"/>
        <color rgb="FF63BE7B"/>
        <color rgb="FFFCFCFF"/>
      </colorScale>
    </cfRule>
  </conditionalFormatting>
  <conditionalFormatting sqref="WXF16">
    <cfRule type="colorScale" priority="12339">
      <colorScale>
        <cfvo type="min"/>
        <cfvo type="max"/>
        <color rgb="FFFF7128"/>
        <color rgb="FFFFEF9C"/>
      </colorScale>
    </cfRule>
    <cfRule type="colorScale" priority="143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XH16">
    <cfRule type="cellIs" dxfId="3" priority="51" operator="equal">
      <formula>"暂停"</formula>
    </cfRule>
    <cfRule type="cellIs" dxfId="2" priority="2099" operator="equal">
      <formula>"上调"</formula>
    </cfRule>
    <cfRule type="cellIs" dxfId="1" priority="4147" operator="equal">
      <formula>"下调"</formula>
    </cfRule>
    <cfRule type="cellIs" dxfId="0" priority="6195" operator="equal">
      <formula>"不变"</formula>
    </cfRule>
    <cfRule type="iconSet" priority="8243">
      <iconSet iconSet="3Arrows">
        <cfvo type="percent" val="0"/>
        <cfvo type="percent" val="33"/>
        <cfvo type="percent" val="67"/>
      </iconSet>
    </cfRule>
  </conditionalFormatting>
  <conditionalFormatting sqref="WXL16">
    <cfRule type="colorScale" priority="10291">
      <colorScale>
        <cfvo type="min"/>
        <cfvo type="max"/>
        <color rgb="FF63BE7B"/>
        <color rgb="FFFCFCFF"/>
      </colorScale>
    </cfRule>
  </conditionalFormatting>
  <conditionalFormatting sqref="WXN16">
    <cfRule type="colorScale" priority="12338">
      <colorScale>
        <cfvo type="min"/>
        <cfvo type="max"/>
        <color rgb="FFFF7128"/>
        <color rgb="FFFFEF9C"/>
      </colorScale>
    </cfRule>
    <cfRule type="colorScale" priority="14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XP16">
    <cfRule type="cellIs" dxfId="3" priority="50" operator="equal">
      <formula>"暂停"</formula>
    </cfRule>
    <cfRule type="cellIs" dxfId="2" priority="2098" operator="equal">
      <formula>"上调"</formula>
    </cfRule>
    <cfRule type="cellIs" dxfId="1" priority="4146" operator="equal">
      <formula>"下调"</formula>
    </cfRule>
    <cfRule type="cellIs" dxfId="0" priority="6194" operator="equal">
      <formula>"不变"</formula>
    </cfRule>
    <cfRule type="iconSet" priority="8242">
      <iconSet iconSet="3Arrows">
        <cfvo type="percent" val="0"/>
        <cfvo type="percent" val="33"/>
        <cfvo type="percent" val="67"/>
      </iconSet>
    </cfRule>
  </conditionalFormatting>
  <conditionalFormatting sqref="WXT16">
    <cfRule type="colorScale" priority="10290">
      <colorScale>
        <cfvo type="min"/>
        <cfvo type="max"/>
        <color rgb="FF63BE7B"/>
        <color rgb="FFFCFCFF"/>
      </colorScale>
    </cfRule>
  </conditionalFormatting>
  <conditionalFormatting sqref="WXV16">
    <cfRule type="colorScale" priority="12337">
      <colorScale>
        <cfvo type="min"/>
        <cfvo type="max"/>
        <color rgb="FFFF7128"/>
        <color rgb="FFFFEF9C"/>
      </colorScale>
    </cfRule>
    <cfRule type="colorScale" priority="14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XX16">
    <cfRule type="cellIs" dxfId="3" priority="49" operator="equal">
      <formula>"暂停"</formula>
    </cfRule>
    <cfRule type="cellIs" dxfId="2" priority="2097" operator="equal">
      <formula>"上调"</formula>
    </cfRule>
    <cfRule type="cellIs" dxfId="1" priority="4145" operator="equal">
      <formula>"下调"</formula>
    </cfRule>
    <cfRule type="cellIs" dxfId="0" priority="6193" operator="equal">
      <formula>"不变"</formula>
    </cfRule>
    <cfRule type="iconSet" priority="8241">
      <iconSet iconSet="3Arrows">
        <cfvo type="percent" val="0"/>
        <cfvo type="percent" val="33"/>
        <cfvo type="percent" val="67"/>
      </iconSet>
    </cfRule>
  </conditionalFormatting>
  <conditionalFormatting sqref="WYB16">
    <cfRule type="colorScale" priority="10289">
      <colorScale>
        <cfvo type="min"/>
        <cfvo type="max"/>
        <color rgb="FF63BE7B"/>
        <color rgb="FFFCFCFF"/>
      </colorScale>
    </cfRule>
  </conditionalFormatting>
  <conditionalFormatting sqref="WYD16">
    <cfRule type="colorScale" priority="12336">
      <colorScale>
        <cfvo type="min"/>
        <cfvo type="max"/>
        <color rgb="FFFF7128"/>
        <color rgb="FFFFEF9C"/>
      </colorScale>
    </cfRule>
    <cfRule type="colorScale" priority="143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YF16">
    <cfRule type="cellIs" dxfId="3" priority="48" operator="equal">
      <formula>"暂停"</formula>
    </cfRule>
    <cfRule type="cellIs" dxfId="2" priority="2096" operator="equal">
      <formula>"上调"</formula>
    </cfRule>
    <cfRule type="cellIs" dxfId="1" priority="4144" operator="equal">
      <formula>"下调"</formula>
    </cfRule>
    <cfRule type="cellIs" dxfId="0" priority="6192" operator="equal">
      <formula>"不变"</formula>
    </cfRule>
    <cfRule type="iconSet" priority="8240">
      <iconSet iconSet="3Arrows">
        <cfvo type="percent" val="0"/>
        <cfvo type="percent" val="33"/>
        <cfvo type="percent" val="67"/>
      </iconSet>
    </cfRule>
  </conditionalFormatting>
  <conditionalFormatting sqref="WYJ16">
    <cfRule type="colorScale" priority="10288">
      <colorScale>
        <cfvo type="min"/>
        <cfvo type="max"/>
        <color rgb="FF63BE7B"/>
        <color rgb="FFFCFCFF"/>
      </colorScale>
    </cfRule>
  </conditionalFormatting>
  <conditionalFormatting sqref="WYL16">
    <cfRule type="colorScale" priority="12335">
      <colorScale>
        <cfvo type="min"/>
        <cfvo type="max"/>
        <color rgb="FFFF7128"/>
        <color rgb="FFFFEF9C"/>
      </colorScale>
    </cfRule>
    <cfRule type="colorScale" priority="14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YN16">
    <cfRule type="cellIs" dxfId="3" priority="47" operator="equal">
      <formula>"暂停"</formula>
    </cfRule>
    <cfRule type="cellIs" dxfId="2" priority="2095" operator="equal">
      <formula>"上调"</formula>
    </cfRule>
    <cfRule type="cellIs" dxfId="1" priority="4143" operator="equal">
      <formula>"下调"</formula>
    </cfRule>
    <cfRule type="cellIs" dxfId="0" priority="6191" operator="equal">
      <formula>"不变"</formula>
    </cfRule>
    <cfRule type="iconSet" priority="8239">
      <iconSet iconSet="3Arrows">
        <cfvo type="percent" val="0"/>
        <cfvo type="percent" val="33"/>
        <cfvo type="percent" val="67"/>
      </iconSet>
    </cfRule>
  </conditionalFormatting>
  <conditionalFormatting sqref="WYR16">
    <cfRule type="colorScale" priority="10287">
      <colorScale>
        <cfvo type="min"/>
        <cfvo type="max"/>
        <color rgb="FF63BE7B"/>
        <color rgb="FFFCFCFF"/>
      </colorScale>
    </cfRule>
  </conditionalFormatting>
  <conditionalFormatting sqref="WYT16">
    <cfRule type="colorScale" priority="12334">
      <colorScale>
        <cfvo type="min"/>
        <cfvo type="max"/>
        <color rgb="FFFF7128"/>
        <color rgb="FFFFEF9C"/>
      </colorScale>
    </cfRule>
    <cfRule type="colorScale" priority="14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YV16">
    <cfRule type="cellIs" dxfId="3" priority="46" operator="equal">
      <formula>"暂停"</formula>
    </cfRule>
    <cfRule type="cellIs" dxfId="2" priority="2094" operator="equal">
      <formula>"上调"</formula>
    </cfRule>
    <cfRule type="cellIs" dxfId="1" priority="4142" operator="equal">
      <formula>"下调"</formula>
    </cfRule>
    <cfRule type="cellIs" dxfId="0" priority="6190" operator="equal">
      <formula>"不变"</formula>
    </cfRule>
    <cfRule type="iconSet" priority="8238">
      <iconSet iconSet="3Arrows">
        <cfvo type="percent" val="0"/>
        <cfvo type="percent" val="33"/>
        <cfvo type="percent" val="67"/>
      </iconSet>
    </cfRule>
  </conditionalFormatting>
  <conditionalFormatting sqref="WYZ16">
    <cfRule type="colorScale" priority="10286">
      <colorScale>
        <cfvo type="min"/>
        <cfvo type="max"/>
        <color rgb="FF63BE7B"/>
        <color rgb="FFFCFCFF"/>
      </colorScale>
    </cfRule>
  </conditionalFormatting>
  <conditionalFormatting sqref="WZB16">
    <cfRule type="colorScale" priority="12333">
      <colorScale>
        <cfvo type="min"/>
        <cfvo type="max"/>
        <color rgb="FFFF7128"/>
        <color rgb="FFFFEF9C"/>
      </colorScale>
    </cfRule>
    <cfRule type="colorScale" priority="14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ZD16">
    <cfRule type="cellIs" dxfId="3" priority="45" operator="equal">
      <formula>"暂停"</formula>
    </cfRule>
    <cfRule type="cellIs" dxfId="2" priority="2093" operator="equal">
      <formula>"上调"</formula>
    </cfRule>
    <cfRule type="cellIs" dxfId="1" priority="4141" operator="equal">
      <formula>"下调"</formula>
    </cfRule>
    <cfRule type="cellIs" dxfId="0" priority="6189" operator="equal">
      <formula>"不变"</formula>
    </cfRule>
    <cfRule type="iconSet" priority="8237">
      <iconSet iconSet="3Arrows">
        <cfvo type="percent" val="0"/>
        <cfvo type="percent" val="33"/>
        <cfvo type="percent" val="67"/>
      </iconSet>
    </cfRule>
  </conditionalFormatting>
  <conditionalFormatting sqref="WZH16">
    <cfRule type="colorScale" priority="10285">
      <colorScale>
        <cfvo type="min"/>
        <cfvo type="max"/>
        <color rgb="FF63BE7B"/>
        <color rgb="FFFCFCFF"/>
      </colorScale>
    </cfRule>
  </conditionalFormatting>
  <conditionalFormatting sqref="WZJ16">
    <cfRule type="colorScale" priority="12332">
      <colorScale>
        <cfvo type="min"/>
        <cfvo type="max"/>
        <color rgb="FFFF7128"/>
        <color rgb="FFFFEF9C"/>
      </colorScale>
    </cfRule>
    <cfRule type="colorScale" priority="14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ZL16">
    <cfRule type="cellIs" dxfId="3" priority="44" operator="equal">
      <formula>"暂停"</formula>
    </cfRule>
    <cfRule type="cellIs" dxfId="2" priority="2092" operator="equal">
      <formula>"上调"</formula>
    </cfRule>
    <cfRule type="cellIs" dxfId="1" priority="4140" operator="equal">
      <formula>"下调"</formula>
    </cfRule>
    <cfRule type="cellIs" dxfId="0" priority="6188" operator="equal">
      <formula>"不变"</formula>
    </cfRule>
    <cfRule type="iconSet" priority="8236">
      <iconSet iconSet="3Arrows">
        <cfvo type="percent" val="0"/>
        <cfvo type="percent" val="33"/>
        <cfvo type="percent" val="67"/>
      </iconSet>
    </cfRule>
  </conditionalFormatting>
  <conditionalFormatting sqref="WZP16">
    <cfRule type="colorScale" priority="10284">
      <colorScale>
        <cfvo type="min"/>
        <cfvo type="max"/>
        <color rgb="FF63BE7B"/>
        <color rgb="FFFCFCFF"/>
      </colorScale>
    </cfRule>
  </conditionalFormatting>
  <conditionalFormatting sqref="WZR16">
    <cfRule type="colorScale" priority="12331">
      <colorScale>
        <cfvo type="min"/>
        <cfvo type="max"/>
        <color rgb="FFFF7128"/>
        <color rgb="FFFFEF9C"/>
      </colorScale>
    </cfRule>
    <cfRule type="colorScale" priority="14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ZT16">
    <cfRule type="cellIs" dxfId="3" priority="43" operator="equal">
      <formula>"暂停"</formula>
    </cfRule>
    <cfRule type="cellIs" dxfId="2" priority="2091" operator="equal">
      <formula>"上调"</formula>
    </cfRule>
    <cfRule type="cellIs" dxfId="1" priority="4139" operator="equal">
      <formula>"下调"</formula>
    </cfRule>
    <cfRule type="cellIs" dxfId="0" priority="6187" operator="equal">
      <formula>"不变"</formula>
    </cfRule>
    <cfRule type="iconSet" priority="8235">
      <iconSet iconSet="3Arrows">
        <cfvo type="percent" val="0"/>
        <cfvo type="percent" val="33"/>
        <cfvo type="percent" val="67"/>
      </iconSet>
    </cfRule>
  </conditionalFormatting>
  <conditionalFormatting sqref="WZX16">
    <cfRule type="colorScale" priority="10283">
      <colorScale>
        <cfvo type="min"/>
        <cfvo type="max"/>
        <color rgb="FF63BE7B"/>
        <color rgb="FFFCFCFF"/>
      </colorScale>
    </cfRule>
  </conditionalFormatting>
  <conditionalFormatting sqref="WZZ16">
    <cfRule type="colorScale" priority="12330">
      <colorScale>
        <cfvo type="min"/>
        <cfvo type="max"/>
        <color rgb="FFFF7128"/>
        <color rgb="FFFFEF9C"/>
      </colorScale>
    </cfRule>
    <cfRule type="colorScale" priority="14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AB16">
    <cfRule type="cellIs" dxfId="3" priority="42" operator="equal">
      <formula>"暂停"</formula>
    </cfRule>
    <cfRule type="cellIs" dxfId="2" priority="2090" operator="equal">
      <formula>"上调"</formula>
    </cfRule>
    <cfRule type="cellIs" dxfId="1" priority="4138" operator="equal">
      <formula>"下调"</formula>
    </cfRule>
    <cfRule type="cellIs" dxfId="0" priority="6186" operator="equal">
      <formula>"不变"</formula>
    </cfRule>
    <cfRule type="iconSet" priority="8234">
      <iconSet iconSet="3Arrows">
        <cfvo type="percent" val="0"/>
        <cfvo type="percent" val="33"/>
        <cfvo type="percent" val="67"/>
      </iconSet>
    </cfRule>
  </conditionalFormatting>
  <conditionalFormatting sqref="XAF16">
    <cfRule type="colorScale" priority="10282">
      <colorScale>
        <cfvo type="min"/>
        <cfvo type="max"/>
        <color rgb="FF63BE7B"/>
        <color rgb="FFFCFCFF"/>
      </colorScale>
    </cfRule>
  </conditionalFormatting>
  <conditionalFormatting sqref="XAH16">
    <cfRule type="colorScale" priority="12329">
      <colorScale>
        <cfvo type="min"/>
        <cfvo type="max"/>
        <color rgb="FFFF7128"/>
        <color rgb="FFFFEF9C"/>
      </colorScale>
    </cfRule>
    <cfRule type="colorScale" priority="14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AJ16">
    <cfRule type="cellIs" dxfId="3" priority="41" operator="equal">
      <formula>"暂停"</formula>
    </cfRule>
    <cfRule type="cellIs" dxfId="2" priority="2089" operator="equal">
      <formula>"上调"</formula>
    </cfRule>
    <cfRule type="cellIs" dxfId="1" priority="4137" operator="equal">
      <formula>"下调"</formula>
    </cfRule>
    <cfRule type="cellIs" dxfId="0" priority="6185" operator="equal">
      <formula>"不变"</formula>
    </cfRule>
    <cfRule type="iconSet" priority="8233">
      <iconSet iconSet="3Arrows">
        <cfvo type="percent" val="0"/>
        <cfvo type="percent" val="33"/>
        <cfvo type="percent" val="67"/>
      </iconSet>
    </cfRule>
  </conditionalFormatting>
  <conditionalFormatting sqref="XAN16">
    <cfRule type="colorScale" priority="10281">
      <colorScale>
        <cfvo type="min"/>
        <cfvo type="max"/>
        <color rgb="FF63BE7B"/>
        <color rgb="FFFCFCFF"/>
      </colorScale>
    </cfRule>
  </conditionalFormatting>
  <conditionalFormatting sqref="XAP16">
    <cfRule type="colorScale" priority="12328">
      <colorScale>
        <cfvo type="min"/>
        <cfvo type="max"/>
        <color rgb="FFFF7128"/>
        <color rgb="FFFFEF9C"/>
      </colorScale>
    </cfRule>
    <cfRule type="colorScale" priority="143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AR16">
    <cfRule type="cellIs" dxfId="3" priority="40" operator="equal">
      <formula>"暂停"</formula>
    </cfRule>
    <cfRule type="cellIs" dxfId="2" priority="2088" operator="equal">
      <formula>"上调"</formula>
    </cfRule>
    <cfRule type="cellIs" dxfId="1" priority="4136" operator="equal">
      <formula>"下调"</formula>
    </cfRule>
    <cfRule type="cellIs" dxfId="0" priority="6184" operator="equal">
      <formula>"不变"</formula>
    </cfRule>
    <cfRule type="iconSet" priority="8232">
      <iconSet iconSet="3Arrows">
        <cfvo type="percent" val="0"/>
        <cfvo type="percent" val="33"/>
        <cfvo type="percent" val="67"/>
      </iconSet>
    </cfRule>
  </conditionalFormatting>
  <conditionalFormatting sqref="XAV16">
    <cfRule type="colorScale" priority="10280">
      <colorScale>
        <cfvo type="min"/>
        <cfvo type="max"/>
        <color rgb="FF63BE7B"/>
        <color rgb="FFFCFCFF"/>
      </colorScale>
    </cfRule>
  </conditionalFormatting>
  <conditionalFormatting sqref="XAX16">
    <cfRule type="colorScale" priority="12327">
      <colorScale>
        <cfvo type="min"/>
        <cfvo type="max"/>
        <color rgb="FFFF7128"/>
        <color rgb="FFFFEF9C"/>
      </colorScale>
    </cfRule>
    <cfRule type="colorScale" priority="143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AZ16">
    <cfRule type="cellIs" dxfId="3" priority="39" operator="equal">
      <formula>"暂停"</formula>
    </cfRule>
    <cfRule type="cellIs" dxfId="2" priority="2087" operator="equal">
      <formula>"上调"</formula>
    </cfRule>
    <cfRule type="cellIs" dxfId="1" priority="4135" operator="equal">
      <formula>"下调"</formula>
    </cfRule>
    <cfRule type="cellIs" dxfId="0" priority="6183" operator="equal">
      <formula>"不变"</formula>
    </cfRule>
    <cfRule type="iconSet" priority="8231">
      <iconSet iconSet="3Arrows">
        <cfvo type="percent" val="0"/>
        <cfvo type="percent" val="33"/>
        <cfvo type="percent" val="67"/>
      </iconSet>
    </cfRule>
  </conditionalFormatting>
  <conditionalFormatting sqref="XBD16">
    <cfRule type="colorScale" priority="10279">
      <colorScale>
        <cfvo type="min"/>
        <cfvo type="max"/>
        <color rgb="FF63BE7B"/>
        <color rgb="FFFCFCFF"/>
      </colorScale>
    </cfRule>
  </conditionalFormatting>
  <conditionalFormatting sqref="XBF16">
    <cfRule type="colorScale" priority="12326">
      <colorScale>
        <cfvo type="min"/>
        <cfvo type="max"/>
        <color rgb="FFFF7128"/>
        <color rgb="FFFFEF9C"/>
      </colorScale>
    </cfRule>
    <cfRule type="colorScale" priority="14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BH16">
    <cfRule type="cellIs" dxfId="3" priority="38" operator="equal">
      <formula>"暂停"</formula>
    </cfRule>
    <cfRule type="cellIs" dxfId="2" priority="2086" operator="equal">
      <formula>"上调"</formula>
    </cfRule>
    <cfRule type="cellIs" dxfId="1" priority="4134" operator="equal">
      <formula>"下调"</formula>
    </cfRule>
    <cfRule type="cellIs" dxfId="0" priority="6182" operator="equal">
      <formula>"不变"</formula>
    </cfRule>
    <cfRule type="iconSet" priority="8230">
      <iconSet iconSet="3Arrows">
        <cfvo type="percent" val="0"/>
        <cfvo type="percent" val="33"/>
        <cfvo type="percent" val="67"/>
      </iconSet>
    </cfRule>
  </conditionalFormatting>
  <conditionalFormatting sqref="XBL16">
    <cfRule type="colorScale" priority="10278">
      <colorScale>
        <cfvo type="min"/>
        <cfvo type="max"/>
        <color rgb="FF63BE7B"/>
        <color rgb="FFFCFCFF"/>
      </colorScale>
    </cfRule>
  </conditionalFormatting>
  <conditionalFormatting sqref="XBN16">
    <cfRule type="colorScale" priority="12325">
      <colorScale>
        <cfvo type="min"/>
        <cfvo type="max"/>
        <color rgb="FFFF7128"/>
        <color rgb="FFFFEF9C"/>
      </colorScale>
    </cfRule>
    <cfRule type="colorScale" priority="143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BP16">
    <cfRule type="cellIs" dxfId="3" priority="37" operator="equal">
      <formula>"暂停"</formula>
    </cfRule>
    <cfRule type="cellIs" dxfId="2" priority="2085" operator="equal">
      <formula>"上调"</formula>
    </cfRule>
    <cfRule type="cellIs" dxfId="1" priority="4133" operator="equal">
      <formula>"下调"</formula>
    </cfRule>
    <cfRule type="cellIs" dxfId="0" priority="6181" operator="equal">
      <formula>"不变"</formula>
    </cfRule>
    <cfRule type="iconSet" priority="8229">
      <iconSet iconSet="3Arrows">
        <cfvo type="percent" val="0"/>
        <cfvo type="percent" val="33"/>
        <cfvo type="percent" val="67"/>
      </iconSet>
    </cfRule>
  </conditionalFormatting>
  <conditionalFormatting sqref="XBT16">
    <cfRule type="colorScale" priority="10277">
      <colorScale>
        <cfvo type="min"/>
        <cfvo type="max"/>
        <color rgb="FF63BE7B"/>
        <color rgb="FFFCFCFF"/>
      </colorScale>
    </cfRule>
  </conditionalFormatting>
  <conditionalFormatting sqref="XBV16">
    <cfRule type="colorScale" priority="12324">
      <colorScale>
        <cfvo type="min"/>
        <cfvo type="max"/>
        <color rgb="FFFF7128"/>
        <color rgb="FFFFEF9C"/>
      </colorScale>
    </cfRule>
    <cfRule type="colorScale" priority="143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BX16">
    <cfRule type="cellIs" dxfId="3" priority="36" operator="equal">
      <formula>"暂停"</formula>
    </cfRule>
    <cfRule type="cellIs" dxfId="2" priority="2084" operator="equal">
      <formula>"上调"</formula>
    </cfRule>
    <cfRule type="cellIs" dxfId="1" priority="4132" operator="equal">
      <formula>"下调"</formula>
    </cfRule>
    <cfRule type="cellIs" dxfId="0" priority="6180" operator="equal">
      <formula>"不变"</formula>
    </cfRule>
    <cfRule type="iconSet" priority="8228">
      <iconSet iconSet="3Arrows">
        <cfvo type="percent" val="0"/>
        <cfvo type="percent" val="33"/>
        <cfvo type="percent" val="67"/>
      </iconSet>
    </cfRule>
  </conditionalFormatting>
  <conditionalFormatting sqref="XCB16">
    <cfRule type="colorScale" priority="10276">
      <colorScale>
        <cfvo type="min"/>
        <cfvo type="max"/>
        <color rgb="FF63BE7B"/>
        <color rgb="FFFCFCFF"/>
      </colorScale>
    </cfRule>
  </conditionalFormatting>
  <conditionalFormatting sqref="XCD16">
    <cfRule type="colorScale" priority="12323">
      <colorScale>
        <cfvo type="min"/>
        <cfvo type="max"/>
        <color rgb="FFFF7128"/>
        <color rgb="FFFFEF9C"/>
      </colorScale>
    </cfRule>
    <cfRule type="colorScale" priority="143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CF16">
    <cfRule type="cellIs" dxfId="3" priority="35" operator="equal">
      <formula>"暂停"</formula>
    </cfRule>
    <cfRule type="cellIs" dxfId="2" priority="2083" operator="equal">
      <formula>"上调"</formula>
    </cfRule>
    <cfRule type="cellIs" dxfId="1" priority="4131" operator="equal">
      <formula>"下调"</formula>
    </cfRule>
    <cfRule type="cellIs" dxfId="0" priority="6179" operator="equal">
      <formula>"不变"</formula>
    </cfRule>
    <cfRule type="iconSet" priority="8227">
      <iconSet iconSet="3Arrows">
        <cfvo type="percent" val="0"/>
        <cfvo type="percent" val="33"/>
        <cfvo type="percent" val="67"/>
      </iconSet>
    </cfRule>
  </conditionalFormatting>
  <conditionalFormatting sqref="XCJ16">
    <cfRule type="colorScale" priority="10275">
      <colorScale>
        <cfvo type="min"/>
        <cfvo type="max"/>
        <color rgb="FF63BE7B"/>
        <color rgb="FFFCFCFF"/>
      </colorScale>
    </cfRule>
  </conditionalFormatting>
  <conditionalFormatting sqref="XCL16">
    <cfRule type="colorScale" priority="12322">
      <colorScale>
        <cfvo type="min"/>
        <cfvo type="max"/>
        <color rgb="FFFF7128"/>
        <color rgb="FFFFEF9C"/>
      </colorScale>
    </cfRule>
    <cfRule type="colorScale" priority="143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CN16">
    <cfRule type="cellIs" dxfId="3" priority="34" operator="equal">
      <formula>"暂停"</formula>
    </cfRule>
    <cfRule type="cellIs" dxfId="2" priority="2082" operator="equal">
      <formula>"上调"</formula>
    </cfRule>
    <cfRule type="cellIs" dxfId="1" priority="4130" operator="equal">
      <formula>"下调"</formula>
    </cfRule>
    <cfRule type="cellIs" dxfId="0" priority="6178" operator="equal">
      <formula>"不变"</formula>
    </cfRule>
    <cfRule type="iconSet" priority="8226">
      <iconSet iconSet="3Arrows">
        <cfvo type="percent" val="0"/>
        <cfvo type="percent" val="33"/>
        <cfvo type="percent" val="67"/>
      </iconSet>
    </cfRule>
  </conditionalFormatting>
  <conditionalFormatting sqref="XCR16">
    <cfRule type="colorScale" priority="10274">
      <colorScale>
        <cfvo type="min"/>
        <cfvo type="max"/>
        <color rgb="FF63BE7B"/>
        <color rgb="FFFCFCFF"/>
      </colorScale>
    </cfRule>
  </conditionalFormatting>
  <conditionalFormatting sqref="XCT16">
    <cfRule type="colorScale" priority="12321">
      <colorScale>
        <cfvo type="min"/>
        <cfvo type="max"/>
        <color rgb="FFFF7128"/>
        <color rgb="FFFFEF9C"/>
      </colorScale>
    </cfRule>
    <cfRule type="colorScale" priority="14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CV16">
    <cfRule type="cellIs" dxfId="3" priority="33" operator="equal">
      <formula>"暂停"</formula>
    </cfRule>
    <cfRule type="cellIs" dxfId="2" priority="2081" operator="equal">
      <formula>"上调"</formula>
    </cfRule>
    <cfRule type="cellIs" dxfId="1" priority="4129" operator="equal">
      <formula>"下调"</formula>
    </cfRule>
    <cfRule type="cellIs" dxfId="0" priority="6177" operator="equal">
      <formula>"不变"</formula>
    </cfRule>
    <cfRule type="iconSet" priority="8225">
      <iconSet iconSet="3Arrows">
        <cfvo type="percent" val="0"/>
        <cfvo type="percent" val="33"/>
        <cfvo type="percent" val="67"/>
      </iconSet>
    </cfRule>
  </conditionalFormatting>
  <conditionalFormatting sqref="XCZ16">
    <cfRule type="colorScale" priority="10273">
      <colorScale>
        <cfvo type="min"/>
        <cfvo type="max"/>
        <color rgb="FF63BE7B"/>
        <color rgb="FFFCFCFF"/>
      </colorScale>
    </cfRule>
  </conditionalFormatting>
  <conditionalFormatting sqref="XDB16">
    <cfRule type="colorScale" priority="12320">
      <colorScale>
        <cfvo type="min"/>
        <cfvo type="max"/>
        <color rgb="FFFF7128"/>
        <color rgb="FFFFEF9C"/>
      </colorScale>
    </cfRule>
    <cfRule type="colorScale" priority="14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DD16">
    <cfRule type="cellIs" dxfId="3" priority="32" operator="equal">
      <formula>"暂停"</formula>
    </cfRule>
    <cfRule type="cellIs" dxfId="2" priority="2080" operator="equal">
      <formula>"上调"</formula>
    </cfRule>
    <cfRule type="cellIs" dxfId="1" priority="4128" operator="equal">
      <formula>"下调"</formula>
    </cfRule>
    <cfRule type="cellIs" dxfId="0" priority="6176" operator="equal">
      <formula>"不变"</formula>
    </cfRule>
    <cfRule type="iconSet" priority="8224">
      <iconSet iconSet="3Arrows">
        <cfvo type="percent" val="0"/>
        <cfvo type="percent" val="33"/>
        <cfvo type="percent" val="67"/>
      </iconSet>
    </cfRule>
  </conditionalFormatting>
  <conditionalFormatting sqref="XDH16">
    <cfRule type="colorScale" priority="10272">
      <colorScale>
        <cfvo type="min"/>
        <cfvo type="max"/>
        <color rgb="FF63BE7B"/>
        <color rgb="FFFCFCFF"/>
      </colorScale>
    </cfRule>
  </conditionalFormatting>
  <conditionalFormatting sqref="XDJ16">
    <cfRule type="colorScale" priority="12319">
      <colorScale>
        <cfvo type="min"/>
        <cfvo type="max"/>
        <color rgb="FFFF7128"/>
        <color rgb="FFFFEF9C"/>
      </colorScale>
    </cfRule>
    <cfRule type="colorScale" priority="14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DL16">
    <cfRule type="cellIs" dxfId="3" priority="31" operator="equal">
      <formula>"暂停"</formula>
    </cfRule>
    <cfRule type="cellIs" dxfId="2" priority="2079" operator="equal">
      <formula>"上调"</formula>
    </cfRule>
    <cfRule type="cellIs" dxfId="1" priority="4127" operator="equal">
      <formula>"下调"</formula>
    </cfRule>
    <cfRule type="cellIs" dxfId="0" priority="6175" operator="equal">
      <formula>"不变"</formula>
    </cfRule>
    <cfRule type="iconSet" priority="8223">
      <iconSet iconSet="3Arrows">
        <cfvo type="percent" val="0"/>
        <cfvo type="percent" val="33"/>
        <cfvo type="percent" val="67"/>
      </iconSet>
    </cfRule>
  </conditionalFormatting>
  <conditionalFormatting sqref="XDP16">
    <cfRule type="colorScale" priority="10271">
      <colorScale>
        <cfvo type="min"/>
        <cfvo type="max"/>
        <color rgb="FF63BE7B"/>
        <color rgb="FFFCFCFF"/>
      </colorScale>
    </cfRule>
  </conditionalFormatting>
  <conditionalFormatting sqref="XDR16">
    <cfRule type="colorScale" priority="12318">
      <colorScale>
        <cfvo type="min"/>
        <cfvo type="max"/>
        <color rgb="FFFF7128"/>
        <color rgb="FFFFEF9C"/>
      </colorScale>
    </cfRule>
    <cfRule type="colorScale" priority="143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DT16">
    <cfRule type="cellIs" dxfId="3" priority="30" operator="equal">
      <formula>"暂停"</formula>
    </cfRule>
    <cfRule type="cellIs" dxfId="2" priority="2078" operator="equal">
      <formula>"上调"</formula>
    </cfRule>
    <cfRule type="cellIs" dxfId="1" priority="4126" operator="equal">
      <formula>"下调"</formula>
    </cfRule>
    <cfRule type="cellIs" dxfId="0" priority="6174" operator="equal">
      <formula>"不变"</formula>
    </cfRule>
    <cfRule type="iconSet" priority="8222">
      <iconSet iconSet="3Arrows">
        <cfvo type="percent" val="0"/>
        <cfvo type="percent" val="33"/>
        <cfvo type="percent" val="67"/>
      </iconSet>
    </cfRule>
  </conditionalFormatting>
  <conditionalFormatting sqref="XDX16">
    <cfRule type="colorScale" priority="10270">
      <colorScale>
        <cfvo type="min"/>
        <cfvo type="max"/>
        <color rgb="FF63BE7B"/>
        <color rgb="FFFCFCFF"/>
      </colorScale>
    </cfRule>
  </conditionalFormatting>
  <conditionalFormatting sqref="XDZ16">
    <cfRule type="colorScale" priority="12317">
      <colorScale>
        <cfvo type="min"/>
        <cfvo type="max"/>
        <color rgb="FFFF7128"/>
        <color rgb="FFFFEF9C"/>
      </colorScale>
    </cfRule>
    <cfRule type="colorScale" priority="14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EB16">
    <cfRule type="cellIs" dxfId="3" priority="29" operator="equal">
      <formula>"暂停"</formula>
    </cfRule>
    <cfRule type="cellIs" dxfId="2" priority="2077" operator="equal">
      <formula>"上调"</formula>
    </cfRule>
    <cfRule type="cellIs" dxfId="1" priority="4125" operator="equal">
      <formula>"下调"</formula>
    </cfRule>
    <cfRule type="cellIs" dxfId="0" priority="6173" operator="equal">
      <formula>"不变"</formula>
    </cfRule>
    <cfRule type="iconSet" priority="8221">
      <iconSet iconSet="3Arrows">
        <cfvo type="percent" val="0"/>
        <cfvo type="percent" val="33"/>
        <cfvo type="percent" val="67"/>
      </iconSet>
    </cfRule>
  </conditionalFormatting>
  <conditionalFormatting sqref="XEF16">
    <cfRule type="colorScale" priority="10269">
      <colorScale>
        <cfvo type="min"/>
        <cfvo type="max"/>
        <color rgb="FF63BE7B"/>
        <color rgb="FFFCFCFF"/>
      </colorScale>
    </cfRule>
  </conditionalFormatting>
  <conditionalFormatting sqref="XEH16">
    <cfRule type="colorScale" priority="12316">
      <colorScale>
        <cfvo type="min"/>
        <cfvo type="max"/>
        <color rgb="FFFF7128"/>
        <color rgb="FFFFEF9C"/>
      </colorScale>
    </cfRule>
    <cfRule type="colorScale" priority="143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EJ16">
    <cfRule type="cellIs" dxfId="3" priority="28" operator="equal">
      <formula>"暂停"</formula>
    </cfRule>
    <cfRule type="cellIs" dxfId="2" priority="2076" operator="equal">
      <formula>"上调"</formula>
    </cfRule>
    <cfRule type="cellIs" dxfId="1" priority="4124" operator="equal">
      <formula>"下调"</formula>
    </cfRule>
    <cfRule type="cellIs" dxfId="0" priority="6172" operator="equal">
      <formula>"不变"</formula>
    </cfRule>
    <cfRule type="iconSet" priority="8220">
      <iconSet iconSet="3Arrows">
        <cfvo type="percent" val="0"/>
        <cfvo type="percent" val="33"/>
        <cfvo type="percent" val="67"/>
      </iconSet>
    </cfRule>
  </conditionalFormatting>
  <conditionalFormatting sqref="XEN16">
    <cfRule type="colorScale" priority="10268">
      <colorScale>
        <cfvo type="min"/>
        <cfvo type="max"/>
        <color rgb="FF63BE7B"/>
        <color rgb="FFFCFCFF"/>
      </colorScale>
    </cfRule>
  </conditionalFormatting>
  <conditionalFormatting sqref="XEP16">
    <cfRule type="colorScale" priority="12315">
      <colorScale>
        <cfvo type="min"/>
        <cfvo type="max"/>
        <color rgb="FFFF7128"/>
        <color rgb="FFFFEF9C"/>
      </colorScale>
    </cfRule>
    <cfRule type="colorScale" priority="14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ER16">
    <cfRule type="cellIs" dxfId="3" priority="27" operator="equal">
      <formula>"暂停"</formula>
    </cfRule>
    <cfRule type="cellIs" dxfId="2" priority="2075" operator="equal">
      <formula>"上调"</formula>
    </cfRule>
    <cfRule type="cellIs" dxfId="1" priority="4123" operator="equal">
      <formula>"下调"</formula>
    </cfRule>
    <cfRule type="cellIs" dxfId="0" priority="6171" operator="equal">
      <formula>"不变"</formula>
    </cfRule>
    <cfRule type="iconSet" priority="8219">
      <iconSet iconSet="3Arrows">
        <cfvo type="percent" val="0"/>
        <cfvo type="percent" val="33"/>
        <cfvo type="percent" val="67"/>
      </iconSet>
    </cfRule>
  </conditionalFormatting>
  <conditionalFormatting sqref="XEV16">
    <cfRule type="colorScale" priority="10267">
      <colorScale>
        <cfvo type="min"/>
        <cfvo type="max"/>
        <color rgb="FF63BE7B"/>
        <color rgb="FFFCFCFF"/>
      </colorScale>
    </cfRule>
  </conditionalFormatting>
  <conditionalFormatting sqref="XEX16">
    <cfRule type="colorScale" priority="12314">
      <colorScale>
        <cfvo type="min"/>
        <cfvo type="max"/>
        <color rgb="FFFF7128"/>
        <color rgb="FFFFEF9C"/>
      </colorScale>
    </cfRule>
    <cfRule type="colorScale" priority="143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EZ16">
    <cfRule type="cellIs" dxfId="3" priority="26" operator="equal">
      <formula>"暂停"</formula>
    </cfRule>
    <cfRule type="cellIs" dxfId="2" priority="2074" operator="equal">
      <formula>"上调"</formula>
    </cfRule>
    <cfRule type="cellIs" dxfId="1" priority="4122" operator="equal">
      <formula>"下调"</formula>
    </cfRule>
    <cfRule type="cellIs" dxfId="0" priority="6170" operator="equal">
      <formula>"不变"</formula>
    </cfRule>
    <cfRule type="iconSet" priority="8218">
      <iconSet iconSet="3Arrows">
        <cfvo type="percent" val="0"/>
        <cfvo type="percent" val="33"/>
        <cfvo type="percent" val="67"/>
      </iconSet>
    </cfRule>
  </conditionalFormatting>
  <conditionalFormatting sqref="XFD16">
    <cfRule type="colorScale" priority="10266">
      <colorScale>
        <cfvo type="min"/>
        <cfvo type="max"/>
        <color rgb="FF63BE7B"/>
        <color rgb="FFFCFCFF"/>
      </colorScale>
    </cfRule>
  </conditionalFormatting>
  <conditionalFormatting sqref="A17">
    <cfRule type="colorScale" priority="16443">
      <colorScale>
        <cfvo type="min"/>
        <cfvo type="max"/>
        <color rgb="FFFF7128"/>
        <color rgb="FFFFEF9C"/>
      </colorScale>
    </cfRule>
    <cfRule type="colorScale" priority="164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:B15">
    <cfRule type="colorScale" priority="8">
      <colorScale>
        <cfvo type="min"/>
        <cfvo type="max"/>
        <color rgb="FFFF7128"/>
        <color rgb="FFFFEF9C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D11">
    <cfRule type="cellIs" dxfId="3" priority="16410" operator="equal">
      <formula>"暂停"</formula>
    </cfRule>
    <cfRule type="cellIs" dxfId="2" priority="16411" operator="equal">
      <formula>"上调"</formula>
    </cfRule>
    <cfRule type="cellIs" dxfId="1" priority="16412" operator="equal">
      <formula>"下调"</formula>
    </cfRule>
    <cfRule type="cellIs" dxfId="0" priority="16413" operator="equal">
      <formula>"不变"</formula>
    </cfRule>
    <cfRule type="iconSet" priority="16414">
      <iconSet iconSet="3Arrows">
        <cfvo type="percent" val="0"/>
        <cfvo type="percent" val="33"/>
        <cfvo type="percent" val="67"/>
      </iconSet>
    </cfRule>
  </conditionalFormatting>
  <conditionalFormatting sqref="D12:D15">
    <cfRule type="cellIs" dxfId="3" priority="2" operator="equal">
      <formula>"暂停"</formula>
    </cfRule>
    <cfRule type="cellIs" dxfId="2" priority="3" operator="equal">
      <formula>"上调"</formula>
    </cfRule>
    <cfRule type="cellIs" dxfId="1" priority="4" operator="equal">
      <formula>"下调"</formula>
    </cfRule>
    <cfRule type="cellIs" dxfId="0" priority="5" operator="equal">
      <formula>"不变"</formula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H6:H7">
    <cfRule type="colorScale" priority="16431">
      <colorScale>
        <cfvo type="min"/>
        <cfvo type="max"/>
        <color rgb="FF63BE7B"/>
        <color rgb="FFFCFCFF"/>
      </colorScale>
    </cfRule>
  </conditionalFormatting>
  <conditionalFormatting sqref="H8:H9">
    <cfRule type="colorScale" priority="16415">
      <colorScale>
        <cfvo type="min"/>
        <cfvo type="max"/>
        <color rgb="FF63BE7B"/>
        <color rgb="FFFCFCFF"/>
      </colorScale>
    </cfRule>
  </conditionalFormatting>
  <conditionalFormatting sqref="H10:H11">
    <cfRule type="colorScale" priority="16423">
      <colorScale>
        <cfvo type="min"/>
        <cfvo type="max"/>
        <color rgb="FF63BE7B"/>
        <color rgb="FFFCFCFF"/>
      </colorScale>
    </cfRule>
  </conditionalFormatting>
  <conditionalFormatting sqref="H12:H15">
    <cfRule type="colorScale" priority="7">
      <colorScale>
        <cfvo type="min"/>
        <cfvo type="max"/>
        <color rgb="FF63BE7B"/>
        <color rgb="FFFCFCFF"/>
      </colorScale>
    </cfRule>
  </conditionalFormatting>
  <conditionalFormatting sqref="M1 M18:M1048576">
    <cfRule type="containsText" dxfId="4" priority="16434" operator="between" text="欧洲空运">
      <formula>NOT(ISERROR(SEARCH("欧洲空运",M1)))</formula>
    </cfRule>
    <cfRule type="containsText" dxfId="5" priority="16435" operator="between" text="欧洲铁路">
      <formula>NOT(ISERROR(SEARCH("欧洲铁路",M1)))</formula>
    </cfRule>
    <cfRule type="containsText" dxfId="6" priority="16436" operator="between" text="欧洲海运">
      <formula>NOT(ISERROR(SEARCH("欧洲海运",M1)))</formula>
    </cfRule>
    <cfRule type="containsText" dxfId="7" priority="16437" operator="between" text="英国铁路包税">
      <formula>NOT(ISERROR(SEARCH("英国铁路包税",M1)))</formula>
    </cfRule>
    <cfRule type="containsText" dxfId="8" priority="16438" operator="between" text="英国铁路自税">
      <formula>NOT(ISERROR(SEARCH("英国铁路自税",M1)))</formula>
    </cfRule>
    <cfRule type="containsText" dxfId="7" priority="16439" operator="between" text="英国海运包税">
      <formula>NOT(ISERROR(SEARCH("英国海运包税",M1)))</formula>
    </cfRule>
    <cfRule type="containsText" dxfId="8" priority="16440" operator="between" text="英国海运自税">
      <formula>NOT(ISERROR(SEARCH("英国海运自税",M1)))</formula>
    </cfRule>
    <cfRule type="containsText" dxfId="9" priority="16441" operator="between" text="英国空运包税">
      <formula>NOT(ISERROR(SEARCH("英国空运包税",M1)))</formula>
    </cfRule>
    <cfRule type="containsText" dxfId="10" priority="16442" operator="between" text="英国空运自税">
      <formula>NOT(ISERROR(SEARCH("英国空运自税",M1)))</formula>
    </cfRule>
  </conditionalFormatting>
  <conditionalFormatting sqref="B7 B9:B11">
    <cfRule type="colorScale" priority="16424">
      <colorScale>
        <cfvo type="min"/>
        <cfvo type="max"/>
        <color rgb="FFFF7128"/>
        <color rgb="FFFFEF9C"/>
      </colorScale>
    </cfRule>
    <cfRule type="colorScale" priority="164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allowBlank="1" showInputMessage="1" sqref="$A1:$XFD1048576"/>
  </dataValidations>
  <hyperlinks>
    <hyperlink ref="I1" location="整体价格表参考!I1" display="：发布日期"/>
    <hyperlink ref="E6" location="CEL!A1" display="点击查看"/>
    <hyperlink ref="E7" location="UNI!A1" display="点击查看"/>
    <hyperlink ref="J2" r:id="rId4" display="跨境巴士代贴单网址：http://hd.ozon56.net/index/login/login.html"/>
    <hyperlink ref="J3" r:id="rId5" display="CEL,GUOO查询网址：https://www.17track.net/zh-cn"/>
    <hyperlink ref="J4" r:id="rId6" display="UNI查询网址：https://unitrade.youtrack.info"/>
    <hyperlink ref="J2:O2" r:id="rId7" display="跨境巴士代贴单网址：http://hd.ozon56.net/index/login/login.html"/>
    <hyperlink ref="E8" location="E邮宝!A1" display="点击查看"/>
    <hyperlink ref="E9" location="E包裹特惠!A1" display="点击查看"/>
    <hyperlink ref="E10" location="'WB-Yandex'!A1" display="点击查看"/>
    <hyperlink ref="E11" location="GUOO!A1" display="点击查看"/>
    <hyperlink ref="E16" location="'UNI-Yandex'!A1" display="点击查看"/>
    <hyperlink ref="E12" location="'GUOO YANDEX资费试算表'!A1" display="点击查看"/>
    <hyperlink ref="E13" location="兴远XY!A1" display="点击查看"/>
    <hyperlink ref="E14" location="欧亚兴OYX!A1" display="点击查看"/>
    <hyperlink ref="E15" location="阿尔巴特ABT!A1" display="点击查看"/>
  </hyperlink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showGridLines="0" showRowColHeaders="0" zoomScale="90" zoomScaleNormal="90" workbookViewId="0">
      <selection activeCell="N5" sqref="N5"/>
    </sheetView>
  </sheetViews>
  <sheetFormatPr defaultColWidth="9" defaultRowHeight="14.25"/>
  <cols>
    <col min="1" max="1" width="0.875" style="437" customWidth="1"/>
    <col min="2" max="2" width="10.25" style="437" customWidth="1"/>
    <col min="3" max="3" width="23" style="437" customWidth="1"/>
    <col min="4" max="4" width="13.25" style="437" customWidth="1"/>
    <col min="5" max="5" width="14.625" style="437" customWidth="1"/>
    <col min="6" max="6" width="23.3333333333333" style="437" customWidth="1"/>
    <col min="7" max="7" width="9.25" style="437" customWidth="1"/>
    <col min="8" max="8" width="9.375" style="437" customWidth="1"/>
    <col min="9" max="9" width="25.125" style="437" customWidth="1"/>
    <col min="10" max="10" width="8.625" style="437" customWidth="1"/>
    <col min="11" max="11" width="20.625" style="437" customWidth="1"/>
    <col min="12" max="12" width="12.875" style="437" customWidth="1"/>
    <col min="13" max="13" width="0.875" style="437" customWidth="1"/>
    <col min="14" max="14" width="9.25" style="437" customWidth="1"/>
    <col min="15" max="15" width="9" style="437"/>
    <col min="16" max="16" width="7.625" style="437" customWidth="1"/>
    <col min="17" max="16384" width="9" style="437"/>
  </cols>
  <sheetData>
    <row r="1" ht="5.1" customHeight="1"/>
    <row r="2" ht="29.1" customHeight="1" spans="1:16">
      <c r="B2" s="438" t="s">
        <v>39</v>
      </c>
      <c r="C2" s="439"/>
      <c r="D2" s="439"/>
      <c r="E2" s="439"/>
      <c r="F2" s="439"/>
      <c r="G2" s="439"/>
      <c r="H2" s="439"/>
      <c r="I2" s="439"/>
      <c r="J2" s="439"/>
      <c r="K2" s="439"/>
      <c r="L2" s="440"/>
      <c r="N2" s="441" t="s">
        <v>40</v>
      </c>
    </row>
    <row r="3" ht="24.95" customHeight="1" spans="1:16">
      <c r="B3" s="442" t="s">
        <v>41</v>
      </c>
      <c r="C3" s="443"/>
      <c r="D3" s="443"/>
      <c r="E3" s="443"/>
      <c r="F3" s="443"/>
      <c r="G3" s="443"/>
      <c r="H3" s="443"/>
      <c r="I3" s="443"/>
      <c r="J3" s="443"/>
      <c r="K3" s="443"/>
      <c r="L3" s="444"/>
    </row>
    <row r="4" ht="39" customHeight="1" spans="1:16">
      <c r="B4" s="445" t="s">
        <v>42</v>
      </c>
      <c r="C4" s="446" t="s">
        <v>43</v>
      </c>
      <c r="D4" s="447" t="s">
        <v>44</v>
      </c>
      <c r="E4" s="448" t="s">
        <v>45</v>
      </c>
      <c r="F4" s="448" t="s">
        <v>46</v>
      </c>
      <c r="G4" s="448" t="s">
        <v>47</v>
      </c>
      <c r="H4" s="448" t="s">
        <v>48</v>
      </c>
      <c r="I4" s="448" t="s">
        <v>49</v>
      </c>
      <c r="J4" s="449" t="s">
        <v>50</v>
      </c>
      <c r="K4" s="450" t="s">
        <v>51</v>
      </c>
      <c r="L4" s="451" t="s">
        <v>52</v>
      </c>
    </row>
    <row r="5" ht="45" customHeight="1" spans="1:16">
      <c r="B5" s="452" t="s">
        <v>53</v>
      </c>
      <c r="C5" s="453" t="s">
        <v>54</v>
      </c>
      <c r="D5" s="454" t="s">
        <v>55</v>
      </c>
      <c r="E5" s="455" t="s">
        <v>56</v>
      </c>
      <c r="F5" s="456" t="s">
        <v>57</v>
      </c>
      <c r="G5" s="456" t="s">
        <v>58</v>
      </c>
      <c r="H5" s="457" t="s">
        <v>59</v>
      </c>
      <c r="I5" s="458" t="s">
        <v>60</v>
      </c>
      <c r="J5" s="455" t="s">
        <v>61</v>
      </c>
      <c r="K5" s="459" t="s">
        <v>62</v>
      </c>
      <c r="L5" s="460" t="s">
        <v>57</v>
      </c>
      <c r="M5" s="461"/>
      <c r="N5" s="397">
        <v>2</v>
      </c>
      <c r="O5" s="462" t="s">
        <v>63</v>
      </c>
      <c r="P5" s="463"/>
    </row>
    <row r="6" ht="53" customHeight="1" spans="1:16">
      <c r="B6" s="452"/>
      <c r="C6" s="464" t="s">
        <v>64</v>
      </c>
      <c r="D6" s="454"/>
      <c r="E6" s="465" t="s">
        <v>65</v>
      </c>
      <c r="F6" s="466" t="s">
        <v>66</v>
      </c>
      <c r="G6" s="467" t="s">
        <v>58</v>
      </c>
      <c r="H6" s="457"/>
      <c r="I6" s="458"/>
      <c r="J6" s="468" t="s">
        <v>67</v>
      </c>
      <c r="K6" s="469" t="s">
        <v>68</v>
      </c>
      <c r="L6" s="470">
        <f>IF(OR($N$5&gt;5,SUM($N$6:$N$8)&gt;90),"超过渠道限制",$N$5*32+13)</f>
        <v>77</v>
      </c>
      <c r="N6" s="408">
        <v>10</v>
      </c>
      <c r="O6" s="471" t="s">
        <v>69</v>
      </c>
      <c r="P6" s="472"/>
    </row>
    <row r="7" ht="53" customHeight="1" spans="1:16">
      <c r="B7" s="452"/>
      <c r="C7" s="473" t="s">
        <v>70</v>
      </c>
      <c r="D7" s="454"/>
      <c r="E7" s="474" t="s">
        <v>65</v>
      </c>
      <c r="F7" s="475" t="s">
        <v>71</v>
      </c>
      <c r="G7" s="475" t="s">
        <v>58</v>
      </c>
      <c r="H7" s="457"/>
      <c r="I7" s="458"/>
      <c r="J7" s="476" t="s">
        <v>67</v>
      </c>
      <c r="K7" s="477" t="s">
        <v>72</v>
      </c>
      <c r="L7" s="478">
        <f>IF(OR($N$5&gt;5,SUM($N$6:$N$8)&gt;90),"超过渠道限制",$N$5*34+1.7)</f>
        <v>69.7</v>
      </c>
      <c r="N7" s="408">
        <v>10</v>
      </c>
      <c r="O7" s="479"/>
      <c r="P7" s="480"/>
    </row>
    <row r="8" ht="53" customHeight="1" spans="1:16">
      <c r="B8" s="452"/>
      <c r="C8" s="473" t="s">
        <v>73</v>
      </c>
      <c r="D8" s="454"/>
      <c r="E8" s="474" t="s">
        <v>56</v>
      </c>
      <c r="F8" s="475" t="s">
        <v>74</v>
      </c>
      <c r="G8" s="475" t="s">
        <v>58</v>
      </c>
      <c r="H8" s="457"/>
      <c r="I8" s="458"/>
      <c r="J8" s="476" t="s">
        <v>61</v>
      </c>
      <c r="K8" s="477" t="s">
        <v>62</v>
      </c>
      <c r="L8" s="478">
        <f>IF(OR($N$5&gt;5,SUM($N$6:$N$8)&gt;90),"超过渠道限制",$N$5*46.75+1.7)</f>
        <v>95.2</v>
      </c>
      <c r="N8" s="408">
        <v>10</v>
      </c>
      <c r="O8" s="479"/>
      <c r="P8" s="480"/>
    </row>
    <row r="9" ht="55" customHeight="1" spans="1:16">
      <c r="A9" s="481"/>
      <c r="B9" s="482" t="s">
        <v>53</v>
      </c>
      <c r="C9" s="483" t="s">
        <v>75</v>
      </c>
      <c r="D9" s="454"/>
      <c r="E9" s="474" t="s">
        <v>65</v>
      </c>
      <c r="F9" s="475" t="s">
        <v>76</v>
      </c>
      <c r="G9" s="475" t="s">
        <v>58</v>
      </c>
      <c r="H9" s="457"/>
      <c r="I9" s="458"/>
      <c r="J9" s="476" t="s">
        <v>67</v>
      </c>
      <c r="K9" s="477" t="s">
        <v>77</v>
      </c>
      <c r="L9" s="478">
        <f>IF(OR($N$5&gt;5,SUM($N$6:$N$8)&gt;90),"超过渠道限制",$N$5*35+18)</f>
        <v>88</v>
      </c>
      <c r="N9" s="397">
        <v>600</v>
      </c>
      <c r="O9" s="462" t="s">
        <v>78</v>
      </c>
      <c r="P9" s="463"/>
    </row>
    <row r="10" ht="49" customHeight="1" spans="1:16">
      <c r="A10" s="484"/>
      <c r="B10" s="485"/>
      <c r="C10" s="483" t="s">
        <v>79</v>
      </c>
      <c r="D10" s="454"/>
      <c r="E10" s="474" t="s">
        <v>56</v>
      </c>
      <c r="F10" s="475" t="s">
        <v>57</v>
      </c>
      <c r="G10" s="475" t="s">
        <v>58</v>
      </c>
      <c r="H10" s="457"/>
      <c r="I10" s="458"/>
      <c r="J10" s="476" t="s">
        <v>61</v>
      </c>
      <c r="K10" s="477" t="s">
        <v>80</v>
      </c>
      <c r="L10" s="486" t="s">
        <v>57</v>
      </c>
    </row>
    <row r="11" ht="48" customHeight="1" spans="1:16">
      <c r="A11" s="484"/>
      <c r="B11" s="485"/>
      <c r="C11" s="483" t="s">
        <v>81</v>
      </c>
      <c r="D11" s="454"/>
      <c r="E11" s="474" t="s">
        <v>56</v>
      </c>
      <c r="F11" s="475" t="s">
        <v>57</v>
      </c>
      <c r="G11" s="475" t="s">
        <v>82</v>
      </c>
      <c r="H11" s="457"/>
      <c r="I11" s="458"/>
      <c r="J11" s="476" t="s">
        <v>61</v>
      </c>
      <c r="K11" s="477" t="s">
        <v>80</v>
      </c>
      <c r="L11" s="486" t="s">
        <v>57</v>
      </c>
    </row>
    <row r="12" ht="48" customHeight="1" spans="1:16">
      <c r="A12" s="484"/>
      <c r="B12" s="485"/>
      <c r="C12" s="483" t="s">
        <v>83</v>
      </c>
      <c r="D12" s="454"/>
      <c r="E12" s="474" t="s">
        <v>56</v>
      </c>
      <c r="F12" s="475" t="s">
        <v>57</v>
      </c>
      <c r="G12" s="475" t="s">
        <v>82</v>
      </c>
      <c r="H12" s="457"/>
      <c r="I12" s="458"/>
      <c r="J12" s="476" t="s">
        <v>61</v>
      </c>
      <c r="K12" s="477" t="s">
        <v>80</v>
      </c>
      <c r="L12" s="486" t="s">
        <v>57</v>
      </c>
    </row>
    <row r="13" ht="48" customHeight="1" spans="1:16">
      <c r="A13" s="484"/>
      <c r="B13" s="485"/>
      <c r="C13" s="483" t="s">
        <v>84</v>
      </c>
      <c r="D13" s="454"/>
      <c r="E13" s="474" t="s">
        <v>56</v>
      </c>
      <c r="F13" s="475" t="s">
        <v>57</v>
      </c>
      <c r="G13" s="475" t="s">
        <v>82</v>
      </c>
      <c r="H13" s="457"/>
      <c r="I13" s="458"/>
      <c r="J13" s="476" t="s">
        <v>61</v>
      </c>
      <c r="K13" s="477" t="s">
        <v>80</v>
      </c>
      <c r="L13" s="486" t="s">
        <v>57</v>
      </c>
    </row>
    <row r="14" ht="48" customHeight="1" spans="1:16">
      <c r="A14" s="487"/>
      <c r="B14" s="488"/>
      <c r="C14" s="483" t="s">
        <v>85</v>
      </c>
      <c r="D14" s="489"/>
      <c r="E14" s="474" t="s">
        <v>56</v>
      </c>
      <c r="F14" s="475" t="s">
        <v>57</v>
      </c>
      <c r="G14" s="475" t="s">
        <v>82</v>
      </c>
      <c r="H14" s="490"/>
      <c r="I14" s="458"/>
      <c r="J14" s="476" t="s">
        <v>61</v>
      </c>
      <c r="K14" s="477" t="s">
        <v>80</v>
      </c>
      <c r="L14" s="486" t="s">
        <v>57</v>
      </c>
    </row>
    <row r="15" ht="21" spans="1:16">
      <c r="B15" s="491" t="s">
        <v>86</v>
      </c>
      <c r="C15" s="492"/>
      <c r="D15" s="493"/>
      <c r="E15" s="493"/>
      <c r="F15" s="493"/>
      <c r="G15" s="493"/>
      <c r="H15" s="493"/>
      <c r="I15" s="493"/>
      <c r="J15" s="493"/>
      <c r="K15" s="493"/>
      <c r="L15" s="494"/>
    </row>
    <row r="16" ht="17.25" spans="1:16">
      <c r="B16" s="491" t="s">
        <v>87</v>
      </c>
      <c r="C16" s="492"/>
      <c r="D16" s="493"/>
      <c r="E16" s="493"/>
      <c r="F16" s="493"/>
      <c r="G16" s="493"/>
      <c r="H16" s="493"/>
      <c r="I16" s="493"/>
      <c r="J16" s="493"/>
      <c r="K16" s="493"/>
      <c r="L16" s="494"/>
    </row>
    <row r="17" ht="17.25" spans="2:14">
      <c r="B17" s="491" t="s">
        <v>88</v>
      </c>
      <c r="C17" s="492"/>
      <c r="D17" s="493"/>
      <c r="E17" s="493"/>
      <c r="F17" s="493"/>
      <c r="G17" s="493"/>
      <c r="H17" s="493"/>
      <c r="I17" s="493"/>
      <c r="J17" s="493"/>
      <c r="K17" s="493"/>
      <c r="L17" s="494"/>
    </row>
    <row r="18" ht="17.25" spans="2:14">
      <c r="B18" s="491" t="s">
        <v>89</v>
      </c>
      <c r="C18" s="492"/>
      <c r="D18" s="493"/>
      <c r="E18" s="493"/>
      <c r="F18" s="493"/>
      <c r="G18" s="493"/>
      <c r="H18" s="493"/>
      <c r="I18" s="493"/>
      <c r="J18" s="493"/>
      <c r="K18" s="493"/>
      <c r="L18" s="494"/>
    </row>
    <row r="19" ht="95" customHeight="1" spans="2:14">
      <c r="B19" s="495" t="s">
        <v>90</v>
      </c>
      <c r="C19" s="496"/>
      <c r="D19" s="496"/>
      <c r="E19" s="496"/>
      <c r="F19" s="496"/>
      <c r="G19" s="496"/>
      <c r="H19" s="496"/>
      <c r="I19" s="496"/>
      <c r="J19" s="496"/>
      <c r="K19" s="496"/>
      <c r="L19" s="497"/>
      <c r="N19" s="498"/>
    </row>
    <row r="20" ht="33" customHeight="1"/>
    <row r="21" ht="33" customHeight="1"/>
    <row r="22" ht="39.95" customHeight="1"/>
    <row r="23" ht="39.95" customHeight="1"/>
    <row r="24" ht="27" customHeight="1"/>
    <row r="25" ht="21.95" customHeight="1"/>
    <row r="26" ht="21.95" customHeight="1"/>
    <row r="27" ht="21.95" customHeight="1"/>
    <row r="28" ht="50.1" customHeight="1"/>
    <row r="29" ht="50.1" customHeight="1"/>
  </sheetData>
  <sheetProtection algorithmName="SHA-512" hashValue="xfmrf+FmjvgFDAVpLnnJ9XAxk/thcmFmPG2KjwZuev2e+bqSnEqn4Y4TPGRaDPgvjeh5en6UQO1jvC/4YoV3iA==" saltValue="gJSUCdErrGR4AcrQksLMXg==" spinCount="100000" sheet="1" selectLockedCells="1" autoFilter="0" objects="1"/>
  <mergeCells count="15">
    <mergeCell ref="B2:L2"/>
    <mergeCell ref="B3:L3"/>
    <mergeCell ref="O5:P5"/>
    <mergeCell ref="O9:P9"/>
    <mergeCell ref="B15:L15"/>
    <mergeCell ref="B16:L16"/>
    <mergeCell ref="B17:L17"/>
    <mergeCell ref="B18:L18"/>
    <mergeCell ref="B19:L19"/>
    <mergeCell ref="B5:B8"/>
    <mergeCell ref="B9:B14"/>
    <mergeCell ref="D5:D14"/>
    <mergeCell ref="H5:H14"/>
    <mergeCell ref="I5:I14"/>
    <mergeCell ref="O6:P8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23"/>
  <sheetViews>
    <sheetView showGridLines="0" showRowColHeaders="0" workbookViewId="0">
      <selection activeCell="N4" sqref="N4"/>
    </sheetView>
  </sheetViews>
  <sheetFormatPr defaultColWidth="9" defaultRowHeight="14.25"/>
  <cols>
    <col min="1" max="1" width="0.875" style="389" customWidth="1"/>
    <col min="2" max="2" width="10.25" style="389" customWidth="1"/>
    <col min="3" max="3" width="23" style="389" customWidth="1"/>
    <col min="4" max="4" width="13.25" style="389" customWidth="1"/>
    <col min="5" max="5" width="14.625" style="389" customWidth="1"/>
    <col min="6" max="6" width="23.3333333333333" style="389" customWidth="1"/>
    <col min="7" max="7" width="9.25" style="389" customWidth="1"/>
    <col min="8" max="8" width="9.375" style="389" customWidth="1"/>
    <col min="9" max="9" width="25.125" style="389" customWidth="1"/>
    <col min="10" max="10" width="8.625" style="389" customWidth="1"/>
    <col min="11" max="11" width="20.625" style="389" customWidth="1"/>
    <col min="12" max="12" width="12.875" style="389" customWidth="1"/>
    <col min="13" max="13" width="0.875" style="389" customWidth="1"/>
    <col min="14" max="14" width="9.25" style="389" customWidth="1"/>
    <col min="15" max="15" width="9" style="389"/>
    <col min="16" max="16" width="7.625" style="389" customWidth="1"/>
    <col min="17" max="16384" width="9" style="389"/>
  </cols>
  <sheetData>
    <row r="1" ht="5.1" customHeight="1"/>
    <row r="2" s="389" customFormat="1" ht="29.1" customHeight="1" spans="2:16">
      <c r="B2" s="336" t="s">
        <v>91</v>
      </c>
      <c r="C2" s="315"/>
      <c r="D2" s="315"/>
      <c r="E2" s="315"/>
      <c r="F2" s="315"/>
      <c r="G2" s="315"/>
      <c r="H2" s="315"/>
      <c r="I2" s="315"/>
      <c r="J2" s="315"/>
      <c r="K2" s="315"/>
      <c r="L2" s="316"/>
      <c r="N2" s="390" t="s">
        <v>92</v>
      </c>
    </row>
    <row r="3" s="389" customFormat="1" ht="24.95" customHeight="1" spans="2:16">
      <c r="B3" s="337" t="s">
        <v>41</v>
      </c>
      <c r="C3" s="317"/>
      <c r="D3" s="317"/>
      <c r="E3" s="317"/>
      <c r="F3" s="317"/>
      <c r="G3" s="317"/>
      <c r="H3" s="317"/>
      <c r="I3" s="317"/>
      <c r="J3" s="317"/>
      <c r="K3" s="317"/>
      <c r="L3" s="318"/>
    </row>
    <row r="4" s="389" customFormat="1" ht="33" customHeight="1" spans="2:16">
      <c r="B4" s="391" t="s">
        <v>42</v>
      </c>
      <c r="C4" s="392" t="s">
        <v>43</v>
      </c>
      <c r="D4" s="393" t="s">
        <v>44</v>
      </c>
      <c r="E4" s="393" t="s">
        <v>45</v>
      </c>
      <c r="F4" s="393" t="s">
        <v>46</v>
      </c>
      <c r="G4" s="393" t="s">
        <v>47</v>
      </c>
      <c r="H4" s="393" t="s">
        <v>93</v>
      </c>
      <c r="I4" s="393" t="s">
        <v>49</v>
      </c>
      <c r="J4" s="393" t="s">
        <v>50</v>
      </c>
      <c r="K4" s="394" t="s">
        <v>51</v>
      </c>
      <c r="L4" s="395" t="s">
        <v>52</v>
      </c>
      <c r="M4" s="396"/>
      <c r="N4" s="397">
        <v>7.01</v>
      </c>
      <c r="O4" s="398" t="s">
        <v>63</v>
      </c>
      <c r="P4" s="399"/>
    </row>
    <row r="5" s="389" customFormat="1" ht="53" customHeight="1" spans="2:16">
      <c r="B5" s="400" t="s">
        <v>94</v>
      </c>
      <c r="C5" s="401" t="s">
        <v>95</v>
      </c>
      <c r="D5" s="402" t="s">
        <v>55</v>
      </c>
      <c r="E5" s="403" t="s">
        <v>65</v>
      </c>
      <c r="F5" s="402" t="s">
        <v>96</v>
      </c>
      <c r="G5" s="402" t="s">
        <v>97</v>
      </c>
      <c r="H5" s="404">
        <v>1000</v>
      </c>
      <c r="I5" s="405" t="s">
        <v>98</v>
      </c>
      <c r="J5" s="401" t="s">
        <v>67</v>
      </c>
      <c r="K5" s="406" t="s">
        <v>99</v>
      </c>
      <c r="L5" s="407">
        <f>IF(OR($N$4&gt;31,SUM($N$5:$N$7)&gt;200,MAX($N$5:$N$7)&gt;105),"超过渠道限制",(ROUNDUP($N$4/0.5,0)-1)*15+52.5)</f>
        <v>262.5</v>
      </c>
      <c r="N5" s="408">
        <v>50</v>
      </c>
      <c r="O5" s="409" t="s">
        <v>69</v>
      </c>
      <c r="P5" s="410"/>
    </row>
    <row r="6" s="389" customFormat="1" ht="53" customHeight="1" spans="2:16">
      <c r="B6" s="411"/>
      <c r="C6" s="412"/>
      <c r="D6" s="413"/>
      <c r="E6" s="414"/>
      <c r="F6" s="413"/>
      <c r="G6" s="413"/>
      <c r="H6" s="415"/>
      <c r="I6" s="416"/>
      <c r="J6" s="412"/>
      <c r="K6" s="417"/>
      <c r="L6" s="418"/>
      <c r="N6" s="408">
        <v>50</v>
      </c>
      <c r="O6" s="419"/>
      <c r="P6" s="420"/>
    </row>
    <row r="7" s="389" customFormat="1" ht="53" customHeight="1" spans="2:16">
      <c r="B7" s="411"/>
      <c r="C7" s="412"/>
      <c r="D7" s="413"/>
      <c r="E7" s="414"/>
      <c r="F7" s="413"/>
      <c r="G7" s="413"/>
      <c r="H7" s="415"/>
      <c r="I7" s="416"/>
      <c r="J7" s="412"/>
      <c r="K7" s="417"/>
      <c r="L7" s="418"/>
      <c r="N7" s="408">
        <v>100</v>
      </c>
      <c r="O7" s="419"/>
      <c r="P7" s="420"/>
    </row>
    <row r="8" s="389" customFormat="1" ht="55" customHeight="1" spans="2:16">
      <c r="B8" s="421"/>
      <c r="C8" s="422"/>
      <c r="D8" s="423"/>
      <c r="E8" s="424"/>
      <c r="F8" s="423"/>
      <c r="G8" s="423"/>
      <c r="H8" s="425"/>
      <c r="I8" s="426"/>
      <c r="J8" s="422"/>
      <c r="K8" s="427"/>
      <c r="L8" s="428"/>
      <c r="N8" s="397">
        <v>600</v>
      </c>
      <c r="O8" s="398" t="s">
        <v>78</v>
      </c>
      <c r="P8" s="399"/>
    </row>
    <row r="9" s="389" customFormat="1" ht="21" spans="2:16">
      <c r="B9" s="429" t="s">
        <v>86</v>
      </c>
      <c r="C9" s="430"/>
      <c r="D9" s="431"/>
      <c r="E9" s="431"/>
      <c r="F9" s="431"/>
      <c r="G9" s="431"/>
      <c r="H9" s="431"/>
      <c r="I9" s="431"/>
      <c r="J9" s="431"/>
      <c r="K9" s="431"/>
      <c r="L9" s="432"/>
    </row>
    <row r="10" s="389" customFormat="1" ht="17.25" spans="2:16">
      <c r="B10" s="429" t="s">
        <v>87</v>
      </c>
      <c r="C10" s="430"/>
      <c r="D10" s="431"/>
      <c r="E10" s="431"/>
      <c r="F10" s="431"/>
      <c r="G10" s="431"/>
      <c r="H10" s="431"/>
      <c r="I10" s="431"/>
      <c r="J10" s="431"/>
      <c r="K10" s="431"/>
      <c r="L10" s="432"/>
    </row>
    <row r="11" s="389" customFormat="1" ht="17.25" spans="2:16">
      <c r="B11" s="429" t="s">
        <v>88</v>
      </c>
      <c r="C11" s="430"/>
      <c r="D11" s="431"/>
      <c r="E11" s="431"/>
      <c r="F11" s="431"/>
      <c r="G11" s="431"/>
      <c r="H11" s="431"/>
      <c r="I11" s="431"/>
      <c r="J11" s="431"/>
      <c r="K11" s="431"/>
      <c r="L11" s="432"/>
    </row>
    <row r="12" s="389" customFormat="1" ht="17.25" spans="2:16">
      <c r="B12" s="429" t="s">
        <v>89</v>
      </c>
      <c r="C12" s="430"/>
      <c r="D12" s="431"/>
      <c r="E12" s="431"/>
      <c r="F12" s="431"/>
      <c r="G12" s="431"/>
      <c r="H12" s="431"/>
      <c r="I12" s="431"/>
      <c r="J12" s="431"/>
      <c r="K12" s="431"/>
      <c r="L12" s="432"/>
    </row>
    <row r="13" s="389" customFormat="1" ht="95" customHeight="1" spans="2:16">
      <c r="B13" s="433" t="s">
        <v>100</v>
      </c>
      <c r="C13" s="434"/>
      <c r="D13" s="434"/>
      <c r="E13" s="434"/>
      <c r="F13" s="434"/>
      <c r="G13" s="434"/>
      <c r="H13" s="434"/>
      <c r="I13" s="434"/>
      <c r="J13" s="434"/>
      <c r="K13" s="434"/>
      <c r="L13" s="435"/>
      <c r="N13" s="436"/>
    </row>
    <row r="14" ht="33" customHeight="1"/>
    <row r="15" ht="33" customHeight="1"/>
    <row r="16" ht="39.95" customHeight="1"/>
    <row r="17" ht="39.95" customHeight="1"/>
    <row r="18" ht="27" customHeight="1"/>
    <row r="19" ht="21.95" customHeight="1"/>
    <row r="20" ht="21.95" customHeight="1"/>
    <row r="21" ht="21.95" customHeight="1"/>
    <row r="22" ht="50.1" customHeight="1"/>
    <row r="23" ht="50.1" customHeight="1"/>
  </sheetData>
  <sheetProtection algorithmName="SHA-512" hashValue="2FTTvYTd2vQWJRNhTDcXyyFoTUHfu8122Py8g7XluW9VtcGX3tqf8oOHsEsLBnbGVReJMwralJHUnviFFIK59Q==" saltValue="IkOnwJm2RhNWzF5EG+xiQQ==" spinCount="100000" sheet="1" selectLockedCells="1" autoFilter="0" objects="1"/>
  <mergeCells count="21">
    <mergeCell ref="B2:L2"/>
    <mergeCell ref="B3:L3"/>
    <mergeCell ref="O4:P4"/>
    <mergeCell ref="O8:P8"/>
    <mergeCell ref="B9:L9"/>
    <mergeCell ref="B10:L10"/>
    <mergeCell ref="B11:L11"/>
    <mergeCell ref="B12:L12"/>
    <mergeCell ref="B13:L13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K8"/>
    <mergeCell ref="L5:L8"/>
    <mergeCell ref="O5:P7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44"/>
  <sheetViews>
    <sheetView showGridLines="0" zoomScale="90" zoomScaleNormal="90" workbookViewId="0">
      <selection activeCell="R4" sqref="R4"/>
    </sheetView>
  </sheetViews>
  <sheetFormatPr defaultColWidth="9" defaultRowHeight="15.75"/>
  <cols>
    <col min="1" max="1" width="0.875" style="161" customWidth="1"/>
    <col min="2" max="2" width="16.125" style="221" customWidth="1"/>
    <col min="3" max="3" width="24" style="161" customWidth="1"/>
    <col min="4" max="4" width="7.625" style="161" customWidth="1"/>
    <col min="5" max="5" width="13.825" style="161" customWidth="1"/>
    <col min="6" max="6" width="7.625" style="161" customWidth="1"/>
    <col min="7" max="7" width="14.125" style="161" customWidth="1"/>
    <col min="8" max="8" width="21.125" style="222" customWidth="1"/>
    <col min="9" max="9" width="12.625" style="161" customWidth="1"/>
    <col min="10" max="10" width="15" style="312" customWidth="1"/>
    <col min="11" max="11" width="26.625" style="161" customWidth="1"/>
    <col min="12" max="12" width="15.125" style="161" customWidth="1"/>
    <col min="13" max="13" width="19.125" style="221" customWidth="1"/>
    <col min="14" max="15" width="8.625" style="313" customWidth="1"/>
    <col min="16" max="16" width="9.55833333333333" style="314" customWidth="1"/>
    <col min="17" max="17" width="0.875" style="161" customWidth="1"/>
    <col min="18" max="18" width="10.625" style="224" customWidth="1"/>
    <col min="19" max="19" width="9" style="161"/>
    <col min="20" max="20" width="11.625" style="161" customWidth="1"/>
    <col min="21" max="21" width="10.375" style="161" customWidth="1"/>
    <col min="22" max="22" width="31.75" style="161" customWidth="1"/>
    <col min="23" max="16384" width="9" style="161"/>
  </cols>
  <sheetData>
    <row r="1" ht="5.1" customHeight="1"/>
    <row r="2" s="161" customFormat="1" ht="29.1" customHeight="1" spans="2:23">
      <c r="B2" s="225" t="s">
        <v>101</v>
      </c>
      <c r="C2" s="226"/>
      <c r="D2" s="226"/>
      <c r="E2" s="226"/>
      <c r="F2" s="226"/>
      <c r="G2" s="226"/>
      <c r="H2" s="226"/>
      <c r="I2" s="226"/>
      <c r="J2" s="315"/>
      <c r="K2" s="226"/>
      <c r="L2" s="226"/>
      <c r="M2" s="226"/>
      <c r="N2" s="315"/>
      <c r="O2" s="315"/>
      <c r="P2" s="316"/>
      <c r="R2" s="224"/>
    </row>
    <row r="3" s="161" customFormat="1" ht="24.95" customHeight="1" spans="2:23">
      <c r="B3" s="228" t="s">
        <v>41</v>
      </c>
      <c r="C3" s="229"/>
      <c r="D3" s="229"/>
      <c r="E3" s="229"/>
      <c r="F3" s="229"/>
      <c r="G3" s="229"/>
      <c r="H3" s="229"/>
      <c r="I3" s="229"/>
      <c r="J3" s="317"/>
      <c r="K3" s="229"/>
      <c r="L3" s="229"/>
      <c r="M3" s="229"/>
      <c r="N3" s="317"/>
      <c r="O3" s="317"/>
      <c r="P3" s="318"/>
      <c r="R3" s="224"/>
    </row>
    <row r="4" s="161" customFormat="1" ht="33" spans="2:23">
      <c r="B4" s="231" t="s">
        <v>42</v>
      </c>
      <c r="C4" s="232" t="s">
        <v>43</v>
      </c>
      <c r="D4" s="232"/>
      <c r="E4" s="232" t="s">
        <v>44</v>
      </c>
      <c r="F4" s="232" t="s">
        <v>102</v>
      </c>
      <c r="G4" s="232" t="s">
        <v>103</v>
      </c>
      <c r="H4" s="232" t="s">
        <v>46</v>
      </c>
      <c r="I4" s="232" t="s">
        <v>104</v>
      </c>
      <c r="J4" s="319" t="s">
        <v>48</v>
      </c>
      <c r="K4" s="232" t="s">
        <v>105</v>
      </c>
      <c r="L4" s="232" t="s">
        <v>49</v>
      </c>
      <c r="M4" s="232" t="s">
        <v>106</v>
      </c>
      <c r="N4" s="369" t="s">
        <v>107</v>
      </c>
      <c r="O4" s="319" t="s">
        <v>108</v>
      </c>
      <c r="P4" s="235" t="s">
        <v>52</v>
      </c>
      <c r="Q4" s="236"/>
      <c r="R4" s="237">
        <v>0</v>
      </c>
      <c r="S4" s="238" t="s">
        <v>63</v>
      </c>
      <c r="T4" s="239"/>
    </row>
    <row r="5" s="220" customFormat="1" ht="36" customHeight="1" spans="2:23">
      <c r="B5" s="240" t="s">
        <v>109</v>
      </c>
      <c r="C5" s="241" t="s">
        <v>110</v>
      </c>
      <c r="D5" s="241" t="s">
        <v>111</v>
      </c>
      <c r="E5" s="241" t="s">
        <v>112</v>
      </c>
      <c r="F5" s="370" t="s">
        <v>113</v>
      </c>
      <c r="G5" s="243" t="s">
        <v>114</v>
      </c>
      <c r="H5" s="244" t="s">
        <v>115</v>
      </c>
      <c r="I5" s="244" t="s">
        <v>116</v>
      </c>
      <c r="J5" s="320" t="s">
        <v>117</v>
      </c>
      <c r="K5" s="321" t="s">
        <v>118</v>
      </c>
      <c r="L5" s="246" t="s">
        <v>119</v>
      </c>
      <c r="M5" s="284" t="s">
        <v>120</v>
      </c>
      <c r="N5" s="285">
        <f>R4</f>
        <v>0</v>
      </c>
      <c r="O5" s="371" t="str">
        <f>IF(AND($R$9&lt;=1500,$R$4&lt;=0.5,($R$6+$R$7+$R$5)&lt;=90,$R$6&lt;=60,$R$7&lt;=60,$R$5&lt;=60),($R$5*$R$6*$R$7/12000),"")</f>
        <v/>
      </c>
      <c r="P5" s="251" t="str">
        <f>IF(AND($R$9&lt;=1500,$R$4&lt;=0.5,($R$5+$R$6+$R$7)&lt;=90,$R$5&lt;=60,$R$6&lt;=60,$R$7&lt;=60),N5*45+3,"")</f>
        <v/>
      </c>
      <c r="R5" s="252">
        <v>60</v>
      </c>
      <c r="S5" s="253" t="s">
        <v>69</v>
      </c>
      <c r="T5" s="254"/>
    </row>
    <row r="6" s="220" customFormat="1" ht="33" spans="2:23">
      <c r="B6" s="240"/>
      <c r="C6" s="241" t="s">
        <v>121</v>
      </c>
      <c r="D6" s="241" t="s">
        <v>122</v>
      </c>
      <c r="E6" s="241" t="s">
        <v>112</v>
      </c>
      <c r="F6" s="372"/>
      <c r="G6" s="243" t="s">
        <v>123</v>
      </c>
      <c r="H6" s="244" t="s">
        <v>124</v>
      </c>
      <c r="I6" s="244"/>
      <c r="J6" s="320"/>
      <c r="K6" s="297" t="s">
        <v>125</v>
      </c>
      <c r="L6" s="246"/>
      <c r="M6" s="284"/>
      <c r="N6" s="285">
        <f>R4</f>
        <v>0</v>
      </c>
      <c r="O6" s="371" t="str">
        <f>IF(AND($R$9&lt;=1500,$R$4&lt;=0.5,($R$6+$R$7+$R$5)&lt;=90,$R$6&lt;=60,$R$7&lt;=60,$R$5&lt;=60),($R$5*$R$6*$R$7/12000),"")</f>
        <v/>
      </c>
      <c r="P6" s="251" t="str">
        <f>IF(AND($R$9&lt;=1500,$R$4&lt;=0.5,($R$5+$R$6+$R$7)&lt;=90,$R$5&lt;=60,$R$6&lt;=60,$R$7&lt;=60),N5*35+2.9,"")</f>
        <v/>
      </c>
      <c r="R6" s="252">
        <v>60</v>
      </c>
      <c r="S6" s="253"/>
      <c r="T6" s="254"/>
    </row>
    <row r="7" s="220" customFormat="1" ht="33" spans="2:23">
      <c r="B7" s="240"/>
      <c r="C7" s="241" t="s">
        <v>126</v>
      </c>
      <c r="D7" s="241" t="s">
        <v>127</v>
      </c>
      <c r="E7" s="241" t="s">
        <v>112</v>
      </c>
      <c r="F7" s="372"/>
      <c r="G7" s="243" t="s">
        <v>128</v>
      </c>
      <c r="H7" s="244" t="s">
        <v>129</v>
      </c>
      <c r="I7" s="244"/>
      <c r="J7" s="320"/>
      <c r="K7" s="297"/>
      <c r="L7" s="246"/>
      <c r="M7" s="284"/>
      <c r="N7" s="285">
        <f>R4</f>
        <v>0</v>
      </c>
      <c r="O7" s="371" t="str">
        <f>IF(AND($R$9&lt;=1500,$R$4&lt;=0.5,($R$6+$R$7+$R$5)&lt;=90,$R$6&lt;=60,$R$7&lt;=60,$R$5&lt;=60),($R$5*$R$6*$R$7/12000),"")</f>
        <v/>
      </c>
      <c r="P7" s="251" t="str">
        <f>IF(AND($R$9&lt;=1500,$R$4&lt;=0.5,($R$5+$R$6+$R$7)&lt;=90,$R$5&lt;=60,$R$6&lt;=60,$R$7&lt;=60),N6*25+2.9,"")</f>
        <v/>
      </c>
      <c r="R7" s="252">
        <v>20</v>
      </c>
      <c r="S7" s="253"/>
      <c r="T7" s="254"/>
    </row>
    <row r="8" s="220" customFormat="1" ht="33" customHeight="1" spans="2:23">
      <c r="B8" s="259" t="s">
        <v>130</v>
      </c>
      <c r="C8" s="241" t="s">
        <v>131</v>
      </c>
      <c r="D8" s="241" t="s">
        <v>111</v>
      </c>
      <c r="E8" s="241" t="s">
        <v>112</v>
      </c>
      <c r="F8" s="372"/>
      <c r="G8" s="243" t="s">
        <v>114</v>
      </c>
      <c r="H8" s="244" t="s">
        <v>132</v>
      </c>
      <c r="I8" s="373" t="s">
        <v>133</v>
      </c>
      <c r="J8" s="356" t="s">
        <v>117</v>
      </c>
      <c r="K8" s="321" t="s">
        <v>118</v>
      </c>
      <c r="L8" s="295" t="s">
        <v>134</v>
      </c>
      <c r="M8" s="374" t="s">
        <v>135</v>
      </c>
      <c r="N8" s="285">
        <f>R4</f>
        <v>0</v>
      </c>
      <c r="O8" s="375" t="str">
        <f>IF(AND($R$9&lt;=1500,$R$4&gt;0.5,$R$4&lt;=30,($R$5+$R$6+$R$7)&lt;=150,$R$5&lt;=60,$R$6&lt;=60,$R$7&lt;=60),($R$5*$R$6*$R$7/12000),"")</f>
        <v/>
      </c>
      <c r="P8" s="376" t="str">
        <f>IF(AND($R$9&lt;=1500,$R$4&gt;0.5,$R$4&lt;=30,($R$5+$R$6+$R$7)&lt;=150,$R$5&lt;=60,$R$6&lt;=60,$R$7&lt;=60),N8*33+23,"")</f>
        <v/>
      </c>
      <c r="R8" s="267">
        <f>R5+R6+R7</f>
        <v>140</v>
      </c>
      <c r="S8" s="268" t="s">
        <v>136</v>
      </c>
      <c r="T8" s="269"/>
    </row>
    <row r="9" s="220" customFormat="1" ht="33" customHeight="1" spans="2:23">
      <c r="B9" s="378"/>
      <c r="C9" s="241" t="s">
        <v>137</v>
      </c>
      <c r="D9" s="241" t="s">
        <v>122</v>
      </c>
      <c r="E9" s="241" t="s">
        <v>112</v>
      </c>
      <c r="F9" s="372"/>
      <c r="G9" s="243" t="s">
        <v>123</v>
      </c>
      <c r="H9" s="244" t="s">
        <v>138</v>
      </c>
      <c r="I9" s="379"/>
      <c r="J9" s="358"/>
      <c r="K9" s="300" t="s">
        <v>125</v>
      </c>
      <c r="L9" s="296"/>
      <c r="M9" s="380"/>
      <c r="N9" s="285">
        <f>R4</f>
        <v>0</v>
      </c>
      <c r="O9" s="375" t="str">
        <f>IF(AND($R$9&lt;=1500,$R$4&gt;0.5,$R$4&lt;=30,($R$5+$R$6+$R$7)&lt;=150,$R$5&lt;=60,$R$6&lt;=60,$R$7&lt;=60),($R$5*$R$6*$R$7/12000),"")</f>
        <v/>
      </c>
      <c r="P9" s="376" t="str">
        <f>IF(AND($R$9&lt;=1500,$R$4&gt;0.5,$R$4&lt;=30,($R$5+$R$6+$R$7)&lt;=150,$R$5&lt;=60,$R$6&lt;=60,$R$7&lt;=60),N9*25+22.6,"")</f>
        <v/>
      </c>
      <c r="R9" s="279">
        <v>1500</v>
      </c>
      <c r="S9" s="324" t="s">
        <v>139</v>
      </c>
      <c r="T9" s="325"/>
    </row>
    <row r="10" s="220" customFormat="1" ht="33" customHeight="1" spans="2:23">
      <c r="B10" s="270"/>
      <c r="C10" s="241" t="s">
        <v>140</v>
      </c>
      <c r="D10" s="283" t="s">
        <v>127</v>
      </c>
      <c r="E10" s="241" t="s">
        <v>112</v>
      </c>
      <c r="F10" s="372"/>
      <c r="G10" s="243" t="s">
        <v>128</v>
      </c>
      <c r="H10" s="244" t="s">
        <v>141</v>
      </c>
      <c r="I10" s="274"/>
      <c r="J10" s="360"/>
      <c r="K10" s="301"/>
      <c r="L10" s="275"/>
      <c r="M10" s="381"/>
      <c r="N10" s="285">
        <f>R4</f>
        <v>0</v>
      </c>
      <c r="O10" s="375" t="str">
        <f>IF(AND($R$9&lt;=1500,$R$4&gt;0.5,$R$4&lt;=30,($R$5+$R$6+$R$7)&lt;=150,$R$5&lt;=60,$R$6&lt;=60,$R$7&lt;=60),($R$5*$R$6*$R$7/12000),"")</f>
        <v/>
      </c>
      <c r="P10" s="376" t="str">
        <f>IF(AND($R$9&lt;=1500,$R$4&gt;0.5,$R$4&lt;=30,($R$5+$R$6+$R$7)&lt;=150,$R$5&lt;=60,$R$6&lt;=60,$R$7&lt;=60),N10*17+23,"")</f>
        <v/>
      </c>
      <c r="R10" s="289"/>
      <c r="S10" s="289"/>
      <c r="T10" s="289"/>
      <c r="U10" s="289"/>
      <c r="V10" s="289"/>
      <c r="W10" s="289"/>
    </row>
    <row r="11" s="220" customFormat="1" ht="16.5" customHeight="1" spans="2:23">
      <c r="B11" s="240" t="s">
        <v>142</v>
      </c>
      <c r="C11" s="241" t="s">
        <v>143</v>
      </c>
      <c r="D11" s="283" t="s">
        <v>111</v>
      </c>
      <c r="E11" s="260" t="s">
        <v>112</v>
      </c>
      <c r="F11" s="372"/>
      <c r="G11" s="243" t="s">
        <v>114</v>
      </c>
      <c r="H11" s="245" t="s">
        <v>144</v>
      </c>
      <c r="I11" s="244" t="s">
        <v>82</v>
      </c>
      <c r="J11" s="320" t="s">
        <v>145</v>
      </c>
      <c r="K11" s="297" t="s">
        <v>118</v>
      </c>
      <c r="L11" s="246" t="s">
        <v>134</v>
      </c>
      <c r="M11" s="284" t="s">
        <v>146</v>
      </c>
      <c r="N11" s="382">
        <f>R4</f>
        <v>0</v>
      </c>
      <c r="O11" s="383" t="str">
        <f t="shared" ref="O11:O16" si="0">IF(AND($R$9&gt;1500,$R$9&lt;=7000,$R$4&lt;=2,($R$5+$R$6+$R$7)&lt;=150,$R$5&lt;=60,$R$6&lt;=60,$R$7&lt;=60),($R$5*$R$6*$R$7/12000),"")</f>
        <v/>
      </c>
      <c r="P11" s="266" t="str">
        <f>IF(AND($R$9&gt;1500,$R$9&lt;=7000,$R$4&lt;=2,($R$5+$R$6+$R$7)&lt;=150,$R$5&lt;=60,$R$6&lt;=60,$R$7&lt;=60),N11*45+16,"")</f>
        <v/>
      </c>
      <c r="R11" s="289" t="s">
        <v>147</v>
      </c>
      <c r="S11" s="289"/>
      <c r="T11" s="289"/>
      <c r="U11" s="289"/>
      <c r="V11" s="289"/>
      <c r="W11" s="289"/>
    </row>
    <row r="12" s="220" customFormat="1" ht="16.5" customHeight="1" spans="2:23">
      <c r="B12" s="240"/>
      <c r="C12" s="241"/>
      <c r="D12" s="283"/>
      <c r="E12" s="271"/>
      <c r="F12" s="372"/>
      <c r="G12" s="243"/>
      <c r="H12" s="273"/>
      <c r="I12" s="244"/>
      <c r="J12" s="320"/>
      <c r="K12" s="297"/>
      <c r="L12" s="246"/>
      <c r="M12" s="284"/>
      <c r="N12" s="384"/>
      <c r="O12" s="385"/>
      <c r="P12" s="278"/>
      <c r="R12" s="289" t="s">
        <v>148</v>
      </c>
      <c r="S12" s="289"/>
      <c r="T12" s="289"/>
      <c r="U12" s="289"/>
      <c r="V12" s="289"/>
      <c r="W12" s="289"/>
    </row>
    <row r="13" s="220" customFormat="1" ht="18" spans="2:23">
      <c r="B13" s="240"/>
      <c r="C13" s="241" t="s">
        <v>149</v>
      </c>
      <c r="D13" s="283" t="s">
        <v>122</v>
      </c>
      <c r="E13" s="260" t="s">
        <v>112</v>
      </c>
      <c r="F13" s="372"/>
      <c r="G13" s="243" t="s">
        <v>123</v>
      </c>
      <c r="H13" s="245" t="s">
        <v>150</v>
      </c>
      <c r="I13" s="244"/>
      <c r="J13" s="320"/>
      <c r="K13" s="297" t="s">
        <v>125</v>
      </c>
      <c r="L13" s="246"/>
      <c r="M13" s="284"/>
      <c r="N13" s="382">
        <f>R4</f>
        <v>0</v>
      </c>
      <c r="O13" s="383" t="str">
        <f t="shared" si="0"/>
        <v/>
      </c>
      <c r="P13" s="266" t="str">
        <f>IF(AND($R$9&gt;1500,$R$9&lt;=7000,$R$4&lt;=2,($R$5+$R$6+$R$7)&lt;=150,$R$5&lt;=60,$R$6&lt;=60,$R$7&lt;=60),N13*35+15.6,"")</f>
        <v/>
      </c>
      <c r="R13" s="289" t="s">
        <v>151</v>
      </c>
      <c r="S13" s="289"/>
      <c r="T13" s="289"/>
      <c r="U13" s="289"/>
      <c r="V13" s="289"/>
    </row>
    <row r="14" s="220" customFormat="1" ht="18" spans="2:23">
      <c r="B14" s="240"/>
      <c r="C14" s="241"/>
      <c r="D14" s="283"/>
      <c r="E14" s="271"/>
      <c r="F14" s="372"/>
      <c r="G14" s="243"/>
      <c r="H14" s="273"/>
      <c r="I14" s="244"/>
      <c r="J14" s="320"/>
      <c r="K14" s="297"/>
      <c r="L14" s="246"/>
      <c r="M14" s="284"/>
      <c r="N14" s="384"/>
      <c r="O14" s="385"/>
      <c r="P14" s="278"/>
      <c r="R14" s="289" t="s">
        <v>152</v>
      </c>
      <c r="S14" s="289"/>
      <c r="T14" s="289"/>
      <c r="U14" s="289"/>
      <c r="V14" s="289"/>
    </row>
    <row r="15" s="220" customFormat="1" ht="16.5" customHeight="1" spans="2:23">
      <c r="B15" s="240"/>
      <c r="C15" s="241" t="s">
        <v>153</v>
      </c>
      <c r="D15" s="283" t="s">
        <v>127</v>
      </c>
      <c r="E15" s="260" t="s">
        <v>112</v>
      </c>
      <c r="F15" s="372"/>
      <c r="G15" s="243" t="s">
        <v>128</v>
      </c>
      <c r="H15" s="245" t="s">
        <v>154</v>
      </c>
      <c r="I15" s="244"/>
      <c r="J15" s="320"/>
      <c r="K15" s="297"/>
      <c r="L15" s="246"/>
      <c r="M15" s="284"/>
      <c r="N15" s="382">
        <f>R4</f>
        <v>0</v>
      </c>
      <c r="O15" s="383" t="str">
        <f t="shared" si="0"/>
        <v/>
      </c>
      <c r="P15" s="266" t="str">
        <f>IF(AND($R$9&gt;1500,$R$9&lt;=7000,$R$4&lt;=2,($R$5+$R$6+$R$7)&lt;=150,$R$5&lt;=60,$R$6&lt;=60,$R$7&lt;=60),N15*25+15.6,"")</f>
        <v/>
      </c>
      <c r="R15" s="326"/>
      <c r="S15" s="326"/>
      <c r="T15" s="326"/>
    </row>
    <row r="16" s="220" customFormat="1" spans="2:23">
      <c r="B16" s="240"/>
      <c r="C16" s="241"/>
      <c r="D16" s="283"/>
      <c r="E16" s="271"/>
      <c r="F16" s="372"/>
      <c r="G16" s="243"/>
      <c r="H16" s="273"/>
      <c r="I16" s="244"/>
      <c r="J16" s="320"/>
      <c r="K16" s="297"/>
      <c r="L16" s="292"/>
      <c r="M16" s="284"/>
      <c r="N16" s="384"/>
      <c r="O16" s="385"/>
      <c r="P16" s="278"/>
      <c r="R16" s="224"/>
    </row>
    <row r="17" s="220" customFormat="1" ht="33" customHeight="1" spans="2:18">
      <c r="B17" s="259" t="s">
        <v>155</v>
      </c>
      <c r="C17" s="241" t="s">
        <v>156</v>
      </c>
      <c r="D17" s="283" t="s">
        <v>111</v>
      </c>
      <c r="E17" s="241" t="s">
        <v>112</v>
      </c>
      <c r="F17" s="372"/>
      <c r="G17" s="243" t="s">
        <v>114</v>
      </c>
      <c r="H17" s="244" t="s">
        <v>157</v>
      </c>
      <c r="I17" s="298" t="s">
        <v>158</v>
      </c>
      <c r="J17" s="356" t="s">
        <v>145</v>
      </c>
      <c r="K17" s="321" t="s">
        <v>118</v>
      </c>
      <c r="L17" s="295" t="s">
        <v>159</v>
      </c>
      <c r="M17" s="374" t="s">
        <v>160</v>
      </c>
      <c r="N17" s="285">
        <f>IF(AND(O17&gt;$R$4,O17&lt;&gt;""),O17,$R$4)</f>
        <v>0</v>
      </c>
      <c r="O17" s="371" t="str">
        <f>IF(AND($R$9&gt;1500,$R$9&lt;=7000,$R$4&gt;2,$R$4&lt;=25,($R$5+$R$6+$R$7)&lt;=250,$R$5&lt;=150,$R$6&lt;=150,$R$7&lt;=150),($R$5*$R$6*$R$7/12000),"")</f>
        <v/>
      </c>
      <c r="P17" s="251" t="str">
        <f>IF(AND($R$9&gt;1500,$R$9&lt;=7000,$R$4&gt;2,$R$4&lt;=30,($R$5+$R$6+$R$7)&lt;=250,$R$5&lt;=150,$R$6&lt;=150,$R$7&lt;=150),N17*33+36,"")</f>
        <v/>
      </c>
      <c r="R17" s="224"/>
    </row>
    <row r="18" s="220" customFormat="1" ht="33" customHeight="1" spans="2:18">
      <c r="B18" s="378"/>
      <c r="C18" s="241" t="s">
        <v>161</v>
      </c>
      <c r="D18" s="283" t="s">
        <v>122</v>
      </c>
      <c r="E18" s="241" t="s">
        <v>112</v>
      </c>
      <c r="F18" s="372"/>
      <c r="G18" s="243" t="s">
        <v>123</v>
      </c>
      <c r="H18" s="244" t="s">
        <v>162</v>
      </c>
      <c r="I18" s="300"/>
      <c r="J18" s="358"/>
      <c r="K18" s="298" t="s">
        <v>125</v>
      </c>
      <c r="L18" s="296"/>
      <c r="M18" s="380"/>
      <c r="N18" s="285">
        <f>IF(AND(O18&gt;$R$4,O18&lt;&gt;""),O18,$R$4)</f>
        <v>0</v>
      </c>
      <c r="O18" s="371" t="str">
        <f>IF(AND($R$9&gt;1500,$R$9&lt;=7000,$R$4&gt;2,$R$4&lt;=30,($R$5+$R$6+$R$7)&lt;=250,$R$5&lt;=150,$R$6&lt;=150,$R$7&lt;=150),($R$5*$R$6*$R$7/12000),"")</f>
        <v/>
      </c>
      <c r="P18" s="251" t="str">
        <f>IF(AND($R$9&gt;1500,$R$9&lt;=7000,$R$4&gt;2,$R$4&lt;=30,($R$5+$R$6+$R$7)&lt;=250,$R$5&lt;=150,$R$6&lt;=150,$R$7&lt;=150),N18*25+35.6,"")</f>
        <v/>
      </c>
      <c r="R18" s="224"/>
    </row>
    <row r="19" s="220" customFormat="1" ht="33" customHeight="1" spans="2:18">
      <c r="B19" s="270"/>
      <c r="C19" s="241" t="s">
        <v>163</v>
      </c>
      <c r="D19" s="283" t="s">
        <v>127</v>
      </c>
      <c r="E19" s="241" t="s">
        <v>112</v>
      </c>
      <c r="F19" s="372"/>
      <c r="G19" s="243" t="s">
        <v>128</v>
      </c>
      <c r="H19" s="244" t="s">
        <v>164</v>
      </c>
      <c r="I19" s="301"/>
      <c r="J19" s="360"/>
      <c r="K19" s="301"/>
      <c r="L19" s="275"/>
      <c r="M19" s="381"/>
      <c r="N19" s="285">
        <f>R4</f>
        <v>0</v>
      </c>
      <c r="O19" s="371" t="str">
        <f>IF(AND($R$9&gt;1500,$R$9&lt;=7000,$R$4&gt;2,$R$4&lt;=30,($R$5+$R$6+$R$7)&lt;=250,$R$5&lt;=150,$R$6&lt;=150,$R$7&lt;=150),($R$5*$R$6*$R$7/12000),"")</f>
        <v/>
      </c>
      <c r="P19" s="251" t="str">
        <f>IF(AND($R$9&gt;1500,$R$9&lt;=7000,$R$4&gt;2,$R$4&lt;=30,($R$5+$R$6+$R$7)&lt;=250,$R$5&lt;=150,$R$6&lt;=150,$R$7&lt;=150),N19*17+36,"")</f>
        <v/>
      </c>
      <c r="R19" s="224"/>
    </row>
    <row r="20" s="220" customFormat="1" spans="2:18">
      <c r="B20" s="240" t="s">
        <v>165</v>
      </c>
      <c r="C20" s="241" t="s">
        <v>166</v>
      </c>
      <c r="D20" s="283" t="s">
        <v>111</v>
      </c>
      <c r="E20" s="260" t="s">
        <v>112</v>
      </c>
      <c r="F20" s="372"/>
      <c r="G20" s="243" t="s">
        <v>114</v>
      </c>
      <c r="H20" s="245" t="s">
        <v>167</v>
      </c>
      <c r="I20" s="244" t="s">
        <v>168</v>
      </c>
      <c r="J20" s="320" t="s">
        <v>169</v>
      </c>
      <c r="K20" s="297" t="s">
        <v>118</v>
      </c>
      <c r="L20" s="246" t="s">
        <v>170</v>
      </c>
      <c r="M20" s="284" t="s">
        <v>171</v>
      </c>
      <c r="N20" s="382">
        <f>R4</f>
        <v>0</v>
      </c>
      <c r="O20" s="383" t="str">
        <f t="shared" ref="O20:O25" si="1">IF(AND($R$9&gt;=7001,$R$9&lt;=250000,$R$4&lt;=5,($R$5+$R$6+$R$7)&lt;=250,$R$5&lt;=150,$R$6&lt;=150,$R$7&lt;=150),($R$5*$R$6*$R$7/12000),"")</f>
        <v/>
      </c>
      <c r="P20" s="266" t="str">
        <f>IF(AND($R$9&gt;=7001,$R$9&lt;=250000,$R$4&lt;=5,($R$5+$R$6+$R$7)&lt;=250,$R$5&lt;=150,$R$6&lt;=150,$R$7&lt;=150),N20*45+22,"")</f>
        <v/>
      </c>
      <c r="R20" s="224"/>
    </row>
    <row r="21" s="220" customFormat="1" spans="2:18">
      <c r="B21" s="240"/>
      <c r="C21" s="241"/>
      <c r="D21" s="283"/>
      <c r="E21" s="271"/>
      <c r="F21" s="372"/>
      <c r="G21" s="243"/>
      <c r="H21" s="273"/>
      <c r="I21" s="244"/>
      <c r="J21" s="320"/>
      <c r="K21" s="297"/>
      <c r="L21" s="246"/>
      <c r="M21" s="284"/>
      <c r="N21" s="384"/>
      <c r="O21" s="385"/>
      <c r="P21" s="278"/>
      <c r="R21" s="224"/>
    </row>
    <row r="22" s="220" customFormat="1" spans="2:18">
      <c r="B22" s="240"/>
      <c r="C22" s="241" t="s">
        <v>172</v>
      </c>
      <c r="D22" s="283" t="s">
        <v>122</v>
      </c>
      <c r="E22" s="260" t="s">
        <v>112</v>
      </c>
      <c r="F22" s="372"/>
      <c r="G22" s="243" t="s">
        <v>123</v>
      </c>
      <c r="H22" s="245" t="s">
        <v>173</v>
      </c>
      <c r="I22" s="244"/>
      <c r="J22" s="320"/>
      <c r="K22" s="297" t="s">
        <v>125</v>
      </c>
      <c r="L22" s="246"/>
      <c r="M22" s="284"/>
      <c r="N22" s="382">
        <f>R4</f>
        <v>0</v>
      </c>
      <c r="O22" s="383" t="str">
        <f t="shared" si="1"/>
        <v/>
      </c>
      <c r="P22" s="266" t="str">
        <f>IF(AND($R$9&gt;=7001,$R$9&lt;=250000,$R$4&lt;=5,($R$5+$R$6+$R$7)&lt;=250,$R$5&lt;=150,$R$6&lt;=150,$R$7&lt;=150),N22*35+21.6,"")</f>
        <v/>
      </c>
      <c r="R22" s="224"/>
    </row>
    <row r="23" s="220" customFormat="1" spans="2:18">
      <c r="B23" s="240"/>
      <c r="C23" s="241"/>
      <c r="D23" s="283"/>
      <c r="E23" s="271"/>
      <c r="F23" s="372"/>
      <c r="G23" s="243"/>
      <c r="H23" s="273"/>
      <c r="I23" s="244"/>
      <c r="J23" s="320"/>
      <c r="K23" s="297"/>
      <c r="L23" s="246"/>
      <c r="M23" s="284"/>
      <c r="N23" s="384"/>
      <c r="O23" s="385"/>
      <c r="P23" s="278"/>
      <c r="R23" s="224"/>
    </row>
    <row r="24" s="220" customFormat="1" spans="2:18">
      <c r="B24" s="240"/>
      <c r="C24" s="241" t="s">
        <v>174</v>
      </c>
      <c r="D24" s="283" t="s">
        <v>127</v>
      </c>
      <c r="E24" s="260" t="s">
        <v>112</v>
      </c>
      <c r="F24" s="372"/>
      <c r="G24" s="243" t="s">
        <v>128</v>
      </c>
      <c r="H24" s="245" t="s">
        <v>175</v>
      </c>
      <c r="I24" s="244"/>
      <c r="J24" s="320"/>
      <c r="K24" s="297"/>
      <c r="L24" s="246"/>
      <c r="M24" s="284"/>
      <c r="N24" s="382">
        <f>R4</f>
        <v>0</v>
      </c>
      <c r="O24" s="383" t="str">
        <f t="shared" si="1"/>
        <v/>
      </c>
      <c r="P24" s="266" t="str">
        <f>IF(AND($R$9&gt;=7001,$R$9&lt;=250000,$R$4&lt;=5,($R$5+$R$6+$R$7)&lt;=250,$R$5&lt;=150,$R$6&lt;=150,$R$7&lt;=150),N24*25+21.6,"")</f>
        <v/>
      </c>
      <c r="R24" s="224"/>
    </row>
    <row r="25" s="220" customFormat="1" spans="2:18">
      <c r="B25" s="240"/>
      <c r="C25" s="241"/>
      <c r="D25" s="283"/>
      <c r="E25" s="271"/>
      <c r="F25" s="372"/>
      <c r="G25" s="243"/>
      <c r="H25" s="273"/>
      <c r="I25" s="244"/>
      <c r="J25" s="320"/>
      <c r="K25" s="297"/>
      <c r="L25" s="292"/>
      <c r="M25" s="284"/>
      <c r="N25" s="384"/>
      <c r="O25" s="385"/>
      <c r="P25" s="278"/>
      <c r="R25" s="224"/>
    </row>
    <row r="26" s="220" customFormat="1" ht="33" customHeight="1" spans="2:18">
      <c r="B26" s="240" t="s">
        <v>176</v>
      </c>
      <c r="C26" s="241" t="s">
        <v>177</v>
      </c>
      <c r="D26" s="283" t="s">
        <v>111</v>
      </c>
      <c r="E26" s="241" t="s">
        <v>112</v>
      </c>
      <c r="F26" s="372"/>
      <c r="G26" s="243" t="s">
        <v>114</v>
      </c>
      <c r="H26" s="244" t="s">
        <v>178</v>
      </c>
      <c r="I26" s="297" t="s">
        <v>179</v>
      </c>
      <c r="J26" s="320" t="s">
        <v>169</v>
      </c>
      <c r="K26" s="321" t="s">
        <v>118</v>
      </c>
      <c r="L26" s="246" t="s">
        <v>180</v>
      </c>
      <c r="M26" s="386" t="s">
        <v>181</v>
      </c>
      <c r="N26" s="285">
        <f>IF(AND(O26&gt;$R$4,O26&lt;&gt;""),O26,$R$4)</f>
        <v>0</v>
      </c>
      <c r="O26" s="371" t="str">
        <f>IF(AND($R$9&gt;=7001,$R$9&lt;=250000,$R$4&gt;5,$R$4&lt;=30,($R$5+$R$6+$R$7)&lt;=310,$R$5&lt;=150,$R$6&lt;=150,$R$7&lt;=150),($R$5*$R$6*$R$7/12000),"")</f>
        <v/>
      </c>
      <c r="P26" s="251" t="str">
        <f>IF(AND($R$9&gt;=7001,$R$9&lt;=250000,$R$4&gt;5,$R$4&lt;=30,($R$5+$R$6+$R$7)&lt;=310,$R$5&lt;=150,$R$6&lt;=150,$R$7&lt;=150),N26*33+62,"")</f>
        <v/>
      </c>
      <c r="R26" s="224"/>
    </row>
    <row r="27" s="220" customFormat="1" ht="33" customHeight="1" spans="2:18">
      <c r="B27" s="240"/>
      <c r="C27" s="241" t="s">
        <v>182</v>
      </c>
      <c r="D27" s="283" t="s">
        <v>122</v>
      </c>
      <c r="E27" s="241" t="s">
        <v>112</v>
      </c>
      <c r="F27" s="372"/>
      <c r="G27" s="243" t="s">
        <v>123</v>
      </c>
      <c r="H27" s="244" t="s">
        <v>183</v>
      </c>
      <c r="I27" s="244"/>
      <c r="J27" s="320"/>
      <c r="K27" s="298" t="s">
        <v>125</v>
      </c>
      <c r="L27" s="246"/>
      <c r="M27" s="386"/>
      <c r="N27" s="285">
        <f>R4</f>
        <v>0</v>
      </c>
      <c r="O27" s="371" t="str">
        <f>IF(AND($R$9&gt;=7001,$R$9&lt;=250000,$R$4&gt;5,$R$4&lt;=30,($R$5+$R$6+$R$7)&lt;=310,$R$5&lt;=150,$R$6&lt;=150,$R$7&lt;=150),($R$5*$R$6*$R$7/12000),"")</f>
        <v/>
      </c>
      <c r="P27" s="251" t="str">
        <f>IF(AND($R$9&gt;=7001,$R$9&lt;=250000,$R$4&gt;5,$R$4&lt;=30,($R$5+$R$6+$R$7)&lt;=310,$R$5&lt;=150,$R$6&lt;=150,$R$7&lt;=150),N27*28+62,"")</f>
        <v/>
      </c>
      <c r="R27" s="224"/>
    </row>
    <row r="28" s="220" customFormat="1" ht="33" customHeight="1" spans="2:18">
      <c r="B28" s="240"/>
      <c r="C28" s="241" t="s">
        <v>184</v>
      </c>
      <c r="D28" s="283" t="s">
        <v>127</v>
      </c>
      <c r="E28" s="241" t="s">
        <v>112</v>
      </c>
      <c r="F28" s="372"/>
      <c r="G28" s="243" t="s">
        <v>128</v>
      </c>
      <c r="H28" s="244" t="s">
        <v>185</v>
      </c>
      <c r="I28" s="244"/>
      <c r="J28" s="320"/>
      <c r="K28" s="301"/>
      <c r="L28" s="246"/>
      <c r="M28" s="386"/>
      <c r="N28" s="285">
        <f>IF(AND(O28&gt;$R$4,O28&lt;&gt;""),O28,$R$4)</f>
        <v>0</v>
      </c>
      <c r="O28" s="371" t="str">
        <f>IF(AND($R$9&gt;=7001,$R$9&lt;=250000,$R$4&gt;5,$R$4&lt;=30,($R$5+$R$6+$R$7)&lt;=310,$R$5&lt;=150,$R$6&lt;=150,$R$7&lt;=150),($R$5*$R$6*$R$7/12000),"")</f>
        <v/>
      </c>
      <c r="P28" s="251" t="str">
        <f>IF(AND($R$9&gt;=7001,$R$9&lt;=250000,$R$4&gt;5,$R$4&lt;=30,($R$5+$R$6+$R$7)&lt;=310,$R$5&lt;=150,$R$6&lt;=150,$R$7&lt;=150),N28*23+62,"")</f>
        <v/>
      </c>
      <c r="R28" s="224"/>
    </row>
    <row r="29" s="161" customFormat="1" ht="16.5" spans="2:18">
      <c r="B29" s="303" t="s">
        <v>186</v>
      </c>
      <c r="C29" s="304"/>
      <c r="D29" s="304"/>
      <c r="E29" s="305"/>
      <c r="F29" s="305"/>
      <c r="G29" s="305"/>
      <c r="H29" s="305"/>
      <c r="I29" s="305"/>
      <c r="J29" s="328"/>
      <c r="K29" s="305"/>
      <c r="L29" s="305"/>
      <c r="M29" s="305"/>
      <c r="N29" s="328"/>
      <c r="O29" s="328"/>
      <c r="P29" s="329"/>
      <c r="R29" s="224"/>
    </row>
    <row r="30" s="161" customFormat="1" ht="16.5" spans="2:18">
      <c r="B30" s="303" t="s">
        <v>187</v>
      </c>
      <c r="C30" s="304"/>
      <c r="D30" s="304"/>
      <c r="E30" s="305"/>
      <c r="F30" s="305"/>
      <c r="G30" s="305"/>
      <c r="H30" s="305"/>
      <c r="I30" s="305"/>
      <c r="J30" s="328"/>
      <c r="K30" s="305"/>
      <c r="L30" s="305"/>
      <c r="M30" s="305"/>
      <c r="N30" s="328"/>
      <c r="O30" s="328"/>
      <c r="P30" s="329"/>
      <c r="R30" s="224"/>
    </row>
    <row r="31" s="161" customFormat="1" ht="16.5" spans="2:18">
      <c r="B31" s="303" t="s">
        <v>188</v>
      </c>
      <c r="C31" s="304"/>
      <c r="D31" s="304"/>
      <c r="E31" s="305"/>
      <c r="F31" s="305"/>
      <c r="G31" s="305"/>
      <c r="H31" s="305"/>
      <c r="I31" s="305"/>
      <c r="J31" s="328"/>
      <c r="K31" s="305"/>
      <c r="L31" s="305"/>
      <c r="M31" s="305"/>
      <c r="N31" s="328"/>
      <c r="O31" s="328"/>
      <c r="P31" s="329"/>
      <c r="R31" s="224"/>
    </row>
    <row r="32" s="161" customFormat="1" ht="16.5" spans="2:18">
      <c r="B32" s="307" t="s">
        <v>189</v>
      </c>
      <c r="C32" s="161"/>
      <c r="D32" s="161"/>
      <c r="E32" s="161"/>
      <c r="F32" s="161"/>
      <c r="G32" s="161"/>
      <c r="H32" s="161"/>
      <c r="I32" s="161"/>
      <c r="J32" s="312"/>
      <c r="K32" s="161"/>
      <c r="L32" s="161"/>
      <c r="M32" s="161"/>
      <c r="N32" s="312"/>
      <c r="O32" s="312"/>
      <c r="P32" s="330"/>
      <c r="R32" s="224"/>
    </row>
    <row r="33" s="161" customFormat="1" ht="16.5" spans="2:18">
      <c r="B33" s="307" t="s">
        <v>190</v>
      </c>
      <c r="C33" s="161"/>
      <c r="D33" s="161"/>
      <c r="E33" s="161"/>
      <c r="F33" s="161"/>
      <c r="G33" s="161"/>
      <c r="H33" s="161"/>
      <c r="I33" s="161"/>
      <c r="J33" s="312"/>
      <c r="K33" s="161"/>
      <c r="L33" s="161"/>
      <c r="M33" s="161"/>
      <c r="N33" s="312"/>
      <c r="O33" s="312"/>
      <c r="P33" s="330"/>
      <c r="R33" s="224"/>
    </row>
    <row r="34" s="161" customFormat="1" ht="16.5" spans="2:18">
      <c r="B34" s="307" t="s">
        <v>191</v>
      </c>
      <c r="C34" s="161"/>
      <c r="D34" s="161"/>
      <c r="E34" s="161"/>
      <c r="F34" s="161"/>
      <c r="G34" s="161"/>
      <c r="H34" s="161"/>
      <c r="I34" s="161"/>
      <c r="J34" s="312"/>
      <c r="K34" s="161"/>
      <c r="L34" s="161"/>
      <c r="M34" s="161"/>
      <c r="N34" s="312"/>
      <c r="O34" s="312"/>
      <c r="P34" s="330"/>
      <c r="R34" s="224"/>
    </row>
    <row r="35" s="161" customFormat="1" ht="97" customHeight="1" spans="2:18">
      <c r="B35" s="331" t="s">
        <v>192</v>
      </c>
      <c r="C35" s="332"/>
      <c r="D35" s="332"/>
      <c r="E35" s="332"/>
      <c r="F35" s="332"/>
      <c r="G35" s="332"/>
      <c r="H35" s="332"/>
      <c r="I35" s="332"/>
      <c r="J35" s="387"/>
      <c r="K35" s="332"/>
      <c r="L35" s="332"/>
      <c r="M35" s="332"/>
      <c r="N35" s="387"/>
      <c r="O35" s="387"/>
      <c r="P35" s="388"/>
      <c r="R35" s="224"/>
    </row>
    <row r="36" s="161" customFormat="1" spans="2:18">
      <c r="B36" s="221"/>
      <c r="C36" s="161"/>
      <c r="D36" s="161"/>
      <c r="E36" s="161"/>
      <c r="F36" s="161"/>
      <c r="G36" s="161"/>
      <c r="H36" s="222"/>
      <c r="I36" s="161"/>
      <c r="J36" s="312"/>
      <c r="K36" s="161"/>
      <c r="L36" s="161"/>
      <c r="M36" s="221"/>
      <c r="N36" s="313"/>
      <c r="O36" s="313"/>
      <c r="P36" s="314"/>
      <c r="R36" s="224"/>
    </row>
    <row r="37" s="161" customFormat="1" spans="2:18">
      <c r="B37" s="221"/>
      <c r="C37" s="161"/>
      <c r="D37" s="161"/>
      <c r="E37" s="161"/>
      <c r="F37" s="161"/>
      <c r="G37" s="161"/>
      <c r="H37" s="222"/>
      <c r="I37" s="161"/>
      <c r="J37" s="312"/>
      <c r="K37" s="161"/>
      <c r="L37" s="161"/>
      <c r="M37" s="221"/>
      <c r="N37" s="313"/>
      <c r="O37" s="313"/>
      <c r="P37" s="314"/>
      <c r="R37" s="224"/>
    </row>
    <row r="38" s="161" customFormat="1" spans="2:18">
      <c r="B38" s="221"/>
      <c r="C38" s="161"/>
      <c r="D38" s="161"/>
      <c r="E38" s="161"/>
      <c r="F38" s="161"/>
      <c r="G38" s="161"/>
      <c r="H38" s="222"/>
      <c r="I38" s="161"/>
      <c r="J38" s="312"/>
      <c r="K38" s="161"/>
      <c r="L38" s="161"/>
      <c r="M38" s="221"/>
      <c r="N38" s="313"/>
      <c r="O38" s="313"/>
      <c r="P38" s="314"/>
      <c r="R38" s="224"/>
    </row>
    <row r="39" s="161" customFormat="1" spans="2:18">
      <c r="B39" s="221"/>
      <c r="C39" s="161"/>
      <c r="D39" s="161"/>
      <c r="E39" s="161"/>
      <c r="F39" s="161"/>
      <c r="G39" s="161"/>
      <c r="H39" s="222"/>
      <c r="I39" s="161"/>
      <c r="J39" s="312"/>
      <c r="K39" s="161"/>
      <c r="L39" s="161"/>
      <c r="M39" s="221"/>
      <c r="N39" s="313"/>
      <c r="O39" s="313"/>
      <c r="P39" s="314"/>
      <c r="R39" s="224"/>
    </row>
    <row r="40" s="161" customFormat="1" spans="2:18">
      <c r="B40" s="221"/>
      <c r="C40" s="161"/>
      <c r="D40" s="161"/>
      <c r="E40" s="161"/>
      <c r="F40" s="161"/>
      <c r="G40" s="161"/>
      <c r="H40" s="222"/>
      <c r="I40" s="161"/>
      <c r="J40" s="312"/>
      <c r="K40" s="161"/>
      <c r="L40" s="161"/>
      <c r="M40" s="221"/>
      <c r="N40" s="313"/>
      <c r="O40" s="313"/>
      <c r="P40" s="314"/>
      <c r="R40" s="224"/>
    </row>
    <row r="41" s="161" customFormat="1" spans="2:18">
      <c r="B41" s="221"/>
      <c r="H41" s="222"/>
      <c r="J41" s="312"/>
      <c r="M41" s="221"/>
      <c r="N41" s="313"/>
      <c r="O41" s="313"/>
      <c r="P41" s="314"/>
      <c r="R41" s="224"/>
    </row>
    <row r="42" s="161" customFormat="1" spans="2:18">
      <c r="B42" s="221"/>
      <c r="H42" s="222"/>
      <c r="J42" s="312"/>
      <c r="M42" s="221"/>
      <c r="N42" s="313"/>
      <c r="O42" s="313"/>
      <c r="P42" s="314"/>
      <c r="R42" s="224"/>
    </row>
    <row r="43" s="161" customFormat="1" spans="2:18">
      <c r="B43" s="221"/>
      <c r="H43" s="222"/>
      <c r="J43" s="312"/>
      <c r="M43" s="221"/>
      <c r="N43" s="313"/>
      <c r="O43" s="313"/>
      <c r="P43" s="314"/>
      <c r="R43" s="224"/>
    </row>
    <row r="44" s="161" customFormat="1" spans="2:18">
      <c r="B44" s="221"/>
      <c r="C44" s="161"/>
      <c r="D44" s="161"/>
      <c r="E44" s="161"/>
      <c r="F44" s="161"/>
      <c r="G44" s="161"/>
      <c r="H44" s="222"/>
      <c r="I44" s="161"/>
      <c r="J44" s="312"/>
      <c r="K44" s="161"/>
      <c r="L44" s="161"/>
      <c r="M44" s="221"/>
      <c r="N44" s="313"/>
      <c r="O44" s="313"/>
      <c r="P44" s="314"/>
      <c r="R44" s="224"/>
    </row>
  </sheetData>
  <sheetProtection algorithmName="SHA-512" hashValue="U62QB8J1eOwtk/45ramRm9jR6dFR6qxhbIPOU38xaLORTWhKHcbKugJ3BHGYZtyCtMAF2MIrc+KEpAEwGDSZtA==" saltValue="ZwTAn36CQaRTwV/5VURZbQ==" spinCount="100000" sheet="1" selectLockedCells="1" autoFilter="0" objects="1"/>
  <mergeCells count="100">
    <mergeCell ref="B2:P2"/>
    <mergeCell ref="B3:P3"/>
    <mergeCell ref="S4:T4"/>
    <mergeCell ref="S8:T8"/>
    <mergeCell ref="S9:T9"/>
    <mergeCell ref="R11:W11"/>
    <mergeCell ref="R12:W12"/>
    <mergeCell ref="R13:V13"/>
    <mergeCell ref="R14:V14"/>
    <mergeCell ref="B29:P29"/>
    <mergeCell ref="B30:P30"/>
    <mergeCell ref="B35:P35"/>
    <mergeCell ref="B5:B7"/>
    <mergeCell ref="B8:B10"/>
    <mergeCell ref="B11:B16"/>
    <mergeCell ref="B17:B19"/>
    <mergeCell ref="B20:B25"/>
    <mergeCell ref="B26:B28"/>
    <mergeCell ref="C11:C12"/>
    <mergeCell ref="C13:C14"/>
    <mergeCell ref="C15:C16"/>
    <mergeCell ref="C20:C21"/>
    <mergeCell ref="C22:C23"/>
    <mergeCell ref="C24:C25"/>
    <mergeCell ref="D11:D12"/>
    <mergeCell ref="D13:D14"/>
    <mergeCell ref="D15:D16"/>
    <mergeCell ref="D20:D21"/>
    <mergeCell ref="D22:D23"/>
    <mergeCell ref="D24:D25"/>
    <mergeCell ref="E11:E12"/>
    <mergeCell ref="E13:E14"/>
    <mergeCell ref="E15:E16"/>
    <mergeCell ref="E20:E21"/>
    <mergeCell ref="E22:E23"/>
    <mergeCell ref="E24:E25"/>
    <mergeCell ref="F5:F28"/>
    <mergeCell ref="G11:G12"/>
    <mergeCell ref="G13:G14"/>
    <mergeCell ref="G15:G16"/>
    <mergeCell ref="G20:G21"/>
    <mergeCell ref="G22:G23"/>
    <mergeCell ref="G24:G25"/>
    <mergeCell ref="H11:H12"/>
    <mergeCell ref="H13:H14"/>
    <mergeCell ref="H15:H16"/>
    <mergeCell ref="H20:H21"/>
    <mergeCell ref="H22:H23"/>
    <mergeCell ref="H24:H25"/>
    <mergeCell ref="I5:I7"/>
    <mergeCell ref="I8:I10"/>
    <mergeCell ref="I11:I16"/>
    <mergeCell ref="I17:I19"/>
    <mergeCell ref="I20:I25"/>
    <mergeCell ref="I26:I28"/>
    <mergeCell ref="J5:J7"/>
    <mergeCell ref="J8:J10"/>
    <mergeCell ref="J11:J16"/>
    <mergeCell ref="J17:J19"/>
    <mergeCell ref="J20:J25"/>
    <mergeCell ref="J26:J28"/>
    <mergeCell ref="K6:K7"/>
    <mergeCell ref="K9:K10"/>
    <mergeCell ref="K11:K12"/>
    <mergeCell ref="K13:K16"/>
    <mergeCell ref="K18:K19"/>
    <mergeCell ref="K20:K21"/>
    <mergeCell ref="K22:K25"/>
    <mergeCell ref="K27:K28"/>
    <mergeCell ref="L5:L7"/>
    <mergeCell ref="L8:L10"/>
    <mergeCell ref="L11:L16"/>
    <mergeCell ref="L17:L19"/>
    <mergeCell ref="L20:L25"/>
    <mergeCell ref="L26:L28"/>
    <mergeCell ref="M5:M7"/>
    <mergeCell ref="M8:M10"/>
    <mergeCell ref="M11:M16"/>
    <mergeCell ref="M17:M19"/>
    <mergeCell ref="M20:M25"/>
    <mergeCell ref="M26:M28"/>
    <mergeCell ref="N11:N12"/>
    <mergeCell ref="N13:N14"/>
    <mergeCell ref="N15:N16"/>
    <mergeCell ref="N20:N21"/>
    <mergeCell ref="N22:N23"/>
    <mergeCell ref="N24:N25"/>
    <mergeCell ref="O11:O12"/>
    <mergeCell ref="O13:O14"/>
    <mergeCell ref="O15:O16"/>
    <mergeCell ref="O20:O21"/>
    <mergeCell ref="O22:O23"/>
    <mergeCell ref="O24:O25"/>
    <mergeCell ref="P11:P12"/>
    <mergeCell ref="P13:P14"/>
    <mergeCell ref="P15:P16"/>
    <mergeCell ref="P20:P21"/>
    <mergeCell ref="P22:P23"/>
    <mergeCell ref="P24:P25"/>
    <mergeCell ref="S5:T7"/>
  </mergeCells>
  <conditionalFormatting sqref="E5">
    <cfRule type="expression" dxfId="11" priority="7">
      <formula>$P5=SMALL($P$5:$P$28,2)</formula>
    </cfRule>
    <cfRule type="expression" dxfId="11" priority="8">
      <formula>$P5=SMALL($P$5:$P$28,1)</formula>
    </cfRule>
  </conditionalFormatting>
  <conditionalFormatting sqref="E6">
    <cfRule type="expression" dxfId="11" priority="5">
      <formula>$P6=SMALL($P$5:$P$28,2)</formula>
    </cfRule>
    <cfRule type="expression" dxfId="11" priority="6">
      <formula>$P6=SMALL($P$5:$P$28,1)</formula>
    </cfRule>
  </conditionalFormatting>
  <conditionalFormatting sqref="E7">
    <cfRule type="expression" dxfId="11" priority="3">
      <formula>$P7=SMALL($P$5:$P$28,2)</formula>
    </cfRule>
    <cfRule type="expression" dxfId="11" priority="4">
      <formula>$P7=SMALL($P$5:$P$28,1)</formula>
    </cfRule>
  </conditionalFormatting>
  <conditionalFormatting sqref="C8">
    <cfRule type="expression" dxfId="11" priority="41">
      <formula>$P8=SMALL($P$5:$P$28,2)</formula>
    </cfRule>
    <cfRule type="expression" dxfId="11" priority="42">
      <formula>$P8=SMALL($P$5:$P$28,1)</formula>
    </cfRule>
  </conditionalFormatting>
  <conditionalFormatting sqref="D8">
    <cfRule type="expression" dxfId="11" priority="39">
      <formula>$P8=SMALL($P$5:$P$28,2)</formula>
    </cfRule>
    <cfRule type="expression" dxfId="11" priority="40">
      <formula>$P8=SMALL($P$5:$P$28,1)</formula>
    </cfRule>
  </conditionalFormatting>
  <conditionalFormatting sqref="E8">
    <cfRule type="expression" dxfId="11" priority="37">
      <formula>$P8=SMALL($P$5:$P$28,2)</formula>
    </cfRule>
    <cfRule type="expression" dxfId="11" priority="38">
      <formula>$P8=SMALL($P$5:$P$28,1)</formula>
    </cfRule>
  </conditionalFormatting>
  <conditionalFormatting sqref="G8">
    <cfRule type="expression" dxfId="11" priority="33">
      <formula>$P8=SMALL($P$5:$P$28,2)</formula>
    </cfRule>
    <cfRule type="expression" dxfId="11" priority="34">
      <formula>$P8=SMALL($P$5:$P$28,1)</formula>
    </cfRule>
  </conditionalFormatting>
  <conditionalFormatting sqref="H8">
    <cfRule type="expression" dxfId="11" priority="35">
      <formula>$P8=SMALL($P$5:$P$28,2)</formula>
    </cfRule>
    <cfRule type="expression" dxfId="11" priority="36">
      <formula>$P8=SMALL($P$5:$P$28,1)</formula>
    </cfRule>
  </conditionalFormatting>
  <conditionalFormatting sqref="K8">
    <cfRule type="expression" dxfId="11" priority="31">
      <formula>$P8=SMALL($P$5:$P$28,2)</formula>
    </cfRule>
    <cfRule type="expression" dxfId="11" priority="32">
      <formula>$P8=SMALL($P$5:$P$28,1)</formula>
    </cfRule>
  </conditionalFormatting>
  <conditionalFormatting sqref="M8">
    <cfRule type="expression" dxfId="11" priority="19">
      <formula>#REF!=SMALL($P$5:$P$28,2)</formula>
    </cfRule>
    <cfRule type="expression" dxfId="11" priority="20">
      <formula>#REF!=SMALL($P$5:$P$28,1)</formula>
    </cfRule>
  </conditionalFormatting>
  <conditionalFormatting sqref="H9">
    <cfRule type="expression" dxfId="11" priority="11">
      <formula>$P9=SMALL($P$5:$P$28,2)</formula>
    </cfRule>
    <cfRule type="expression" dxfId="11" priority="12">
      <formula>$P9=SMALL($P$5:$P$28,1)</formula>
    </cfRule>
  </conditionalFormatting>
  <conditionalFormatting sqref="H10">
    <cfRule type="expression" dxfId="11" priority="9">
      <formula>$P10=SMALL($P$5:$P$28,2)</formula>
    </cfRule>
    <cfRule type="expression" dxfId="11" priority="10">
      <formula>$P10=SMALL($P$5:$P$28,1)</formula>
    </cfRule>
  </conditionalFormatting>
  <conditionalFormatting sqref="E26">
    <cfRule type="expression" dxfId="11" priority="2">
      <formula>$P26=SMALL($P$5:$P$28,1)</formula>
    </cfRule>
    <cfRule type="expression" dxfId="11" priority="1">
      <formula>$P26=SMALL($P$5:$P$28,2)</formula>
    </cfRule>
  </conditionalFormatting>
  <conditionalFormatting sqref="F9:F10">
    <cfRule type="expression" dxfId="11" priority="29">
      <formula>$P8=SMALL($P$5:$P$28,2)</formula>
    </cfRule>
    <cfRule type="expression" dxfId="11" priority="30">
      <formula>$P8=SMALL($P$5:$P$28,1)</formula>
    </cfRule>
  </conditionalFormatting>
  <conditionalFormatting sqref="M5:M7">
    <cfRule type="expression" dxfId="11" priority="17">
      <formula>$Q5=SMALL($Q$5:$Q$28,2)</formula>
    </cfRule>
    <cfRule type="expression" dxfId="11" priority="18">
      <formula>$Q5=SMALL($Q$5:$Q$28,1)</formula>
    </cfRule>
  </conditionalFormatting>
  <conditionalFormatting sqref="N8:N10">
    <cfRule type="expression" dxfId="11" priority="23">
      <formula>$P8=SMALL($P$5:$P$28,2)</formula>
    </cfRule>
    <cfRule type="expression" dxfId="11" priority="24">
      <formula>$P8=SMALL($P$5:$P$28,1)</formula>
    </cfRule>
  </conditionalFormatting>
  <conditionalFormatting sqref="O8:O10">
    <cfRule type="expression" dxfId="11" priority="25">
      <formula>$P8=SMALL($P$5:$P$28,2)</formula>
    </cfRule>
    <cfRule type="expression" dxfId="11" priority="26">
      <formula>$P8=SMALL($P$5:$P$28,1)</formula>
    </cfRule>
  </conditionalFormatting>
  <conditionalFormatting sqref="C5:D7 F5:I7 C11:I11 C12:D12 F12:G12 I12 C13:I13 C14:D14 F14:G14 I14 C15:I15 C16:D16 F16:G16 I16 C17:I17 D18:H19 C20:I20 C21:D21 F21:G21 I21 C22:I22 C23:D23 F23:G23 I23 C24:I24 C25:D27 F25:G25 I25 F26:I27 C28:I28 K5:L6 L7 K11:M11 L12:M12 K13:M13 L14:M16 K17:M17 K20:M20 L21:M21 K22:M22 L23:M25 K26:M27 L28">
    <cfRule type="expression" dxfId="11" priority="21">
      <formula>$P5=SMALL($P$5:$P$28,2)</formula>
    </cfRule>
    <cfRule type="expression" dxfId="11" priority="22">
      <formula>$P5=SMALL($P$5:$P$28,1)</formula>
    </cfRule>
  </conditionalFormatting>
  <conditionalFormatting sqref="J5:J8 J11:J17 J20:J28">
    <cfRule type="expression" dxfId="11" priority="15">
      <formula>$Q5=SMALL($Q$5:$Q$28,2)</formula>
    </cfRule>
    <cfRule type="expression" dxfId="11" priority="16">
      <formula>$Q5=SMALL($Q$5:$Q$28,1)</formula>
    </cfRule>
  </conditionalFormatting>
  <conditionalFormatting sqref="N5:P7 N11:P11 N13:P13 N15:P15 N17:P20 N22:P22 N24:P24 N26:P28 P8:P10">
    <cfRule type="expression" dxfId="11" priority="13">
      <formula>$P5=SMALL($P$5:$P$28,2)</formula>
    </cfRule>
    <cfRule type="expression" dxfId="11" priority="14">
      <formula>$P5=SMALL($P$5:$P$28,1)</formula>
    </cfRule>
  </conditionalFormatting>
  <conditionalFormatting sqref="I8 L8 F8">
    <cfRule type="expression" dxfId="11" priority="27">
      <formula>#REF!=SMALL($P$5:$P$28,2)</formula>
    </cfRule>
    <cfRule type="expression" dxfId="11" priority="28">
      <formula>#REF!=SMALL($P$5:$P$28,1)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44"/>
  <sheetViews>
    <sheetView showGridLines="0" zoomScale="92" zoomScaleNormal="92" workbookViewId="0">
      <selection activeCell="R9" sqref="R9"/>
    </sheetView>
  </sheetViews>
  <sheetFormatPr defaultColWidth="9" defaultRowHeight="15.75"/>
  <cols>
    <col min="1" max="1" width="0.875" style="161" customWidth="1"/>
    <col min="2" max="2" width="16.125" style="221" customWidth="1"/>
    <col min="3" max="3" width="24" style="161" customWidth="1"/>
    <col min="4" max="4" width="7.625" style="161" customWidth="1"/>
    <col min="5" max="5" width="13.825" style="161" customWidth="1"/>
    <col min="6" max="6" width="7.625" style="161" customWidth="1"/>
    <col min="7" max="7" width="14.125" style="161" customWidth="1"/>
    <col min="8" max="8" width="21.125" style="222" customWidth="1"/>
    <col min="9" max="9" width="12.625" style="161" customWidth="1"/>
    <col min="10" max="10" width="15" style="312" customWidth="1"/>
    <col min="11" max="11" width="26.625" style="161" customWidth="1"/>
    <col min="12" max="12" width="15.125" style="161" customWidth="1"/>
    <col min="13" max="13" width="19.125" style="221" customWidth="1"/>
    <col min="14" max="15" width="8.625" style="313" customWidth="1"/>
    <col min="16" max="16" width="9.55833333333333" style="314" customWidth="1"/>
    <col min="17" max="17" width="0.875" style="161" customWidth="1"/>
    <col min="18" max="18" width="10.625" style="224" customWidth="1"/>
    <col min="19" max="19" width="9" style="161"/>
    <col min="20" max="20" width="11.625" style="161" customWidth="1"/>
    <col min="21" max="21" width="10.375" style="161" customWidth="1"/>
    <col min="22" max="22" width="31.75" style="161" customWidth="1"/>
    <col min="23" max="16384" width="9" style="161"/>
  </cols>
  <sheetData>
    <row r="1" ht="5.1" customHeight="1"/>
    <row r="2" s="161" customFormat="1" ht="29.1" customHeight="1" spans="2:23">
      <c r="B2" s="225" t="s">
        <v>193</v>
      </c>
      <c r="C2" s="226"/>
      <c r="D2" s="226"/>
      <c r="E2" s="226"/>
      <c r="F2" s="226"/>
      <c r="G2" s="226"/>
      <c r="H2" s="226"/>
      <c r="I2" s="226"/>
      <c r="J2" s="315"/>
      <c r="K2" s="226"/>
      <c r="L2" s="226"/>
      <c r="M2" s="226"/>
      <c r="N2" s="315"/>
      <c r="O2" s="315"/>
      <c r="P2" s="316"/>
      <c r="R2" s="224"/>
    </row>
    <row r="3" s="161" customFormat="1" ht="24.95" customHeight="1" spans="2:23">
      <c r="B3" s="228" t="s">
        <v>41</v>
      </c>
      <c r="C3" s="229"/>
      <c r="D3" s="229"/>
      <c r="E3" s="229"/>
      <c r="F3" s="229"/>
      <c r="G3" s="229"/>
      <c r="H3" s="229"/>
      <c r="I3" s="229"/>
      <c r="J3" s="317"/>
      <c r="K3" s="229"/>
      <c r="L3" s="229"/>
      <c r="M3" s="229"/>
      <c r="N3" s="317"/>
      <c r="O3" s="317"/>
      <c r="P3" s="318"/>
      <c r="R3" s="224"/>
    </row>
    <row r="4" s="161" customFormat="1" ht="33" spans="2:23">
      <c r="B4" s="231" t="s">
        <v>42</v>
      </c>
      <c r="C4" s="232" t="s">
        <v>43</v>
      </c>
      <c r="D4" s="232"/>
      <c r="E4" s="232" t="s">
        <v>44</v>
      </c>
      <c r="F4" s="232" t="s">
        <v>102</v>
      </c>
      <c r="G4" s="232" t="s">
        <v>103</v>
      </c>
      <c r="H4" s="232" t="s">
        <v>46</v>
      </c>
      <c r="I4" s="232" t="s">
        <v>104</v>
      </c>
      <c r="J4" s="319" t="s">
        <v>48</v>
      </c>
      <c r="K4" s="232" t="s">
        <v>105</v>
      </c>
      <c r="L4" s="232" t="s">
        <v>49</v>
      </c>
      <c r="M4" s="232" t="s">
        <v>106</v>
      </c>
      <c r="N4" s="369" t="s">
        <v>107</v>
      </c>
      <c r="O4" s="319" t="s">
        <v>108</v>
      </c>
      <c r="P4" s="235" t="s">
        <v>52</v>
      </c>
      <c r="Q4" s="236"/>
      <c r="R4" s="237">
        <v>0</v>
      </c>
      <c r="S4" s="238" t="s">
        <v>63</v>
      </c>
      <c r="T4" s="239"/>
    </row>
    <row r="5" s="220" customFormat="1" ht="36" customHeight="1" spans="2:23">
      <c r="B5" s="240" t="s">
        <v>194</v>
      </c>
      <c r="C5" s="241" t="s">
        <v>110</v>
      </c>
      <c r="D5" s="241" t="s">
        <v>111</v>
      </c>
      <c r="E5" s="241" t="s">
        <v>112</v>
      </c>
      <c r="F5" s="370" t="s">
        <v>113</v>
      </c>
      <c r="G5" s="243" t="s">
        <v>114</v>
      </c>
      <c r="H5" s="244" t="s">
        <v>115</v>
      </c>
      <c r="I5" s="244" t="s">
        <v>116</v>
      </c>
      <c r="J5" s="320" t="s">
        <v>117</v>
      </c>
      <c r="K5" s="321" t="s">
        <v>118</v>
      </c>
      <c r="L5" s="246" t="s">
        <v>119</v>
      </c>
      <c r="M5" s="284" t="s">
        <v>120</v>
      </c>
      <c r="N5" s="285">
        <f>R4</f>
        <v>0</v>
      </c>
      <c r="O5" s="371" t="str">
        <f t="shared" ref="O5:O7" si="0">IF(AND($R$9&lt;=1500,$R$4&lt;=0.5,($R$6+$R$7+$R$5)&lt;=90,$R$6&lt;=60,$R$7&lt;=60,$R$5&lt;=60),($R$5*$R$6*$R$7/12000),"")</f>
        <v/>
      </c>
      <c r="P5" s="251" t="str">
        <f>IF(AND($R$9&lt;=1500,$R$4&lt;=0.5,($R$5+$R$6+$R$7)&lt;=90,$R$5&lt;=60,$R$6&lt;=60,$R$7&lt;=60),N5*45+3,"")</f>
        <v/>
      </c>
      <c r="R5" s="252">
        <v>60</v>
      </c>
      <c r="S5" s="253" t="s">
        <v>69</v>
      </c>
      <c r="T5" s="254"/>
    </row>
    <row r="6" s="220" customFormat="1" ht="33" spans="2:23">
      <c r="B6" s="240"/>
      <c r="C6" s="241" t="s">
        <v>121</v>
      </c>
      <c r="D6" s="241" t="s">
        <v>122</v>
      </c>
      <c r="E6" s="241" t="s">
        <v>112</v>
      </c>
      <c r="F6" s="372"/>
      <c r="G6" s="243" t="s">
        <v>123</v>
      </c>
      <c r="H6" s="244" t="s">
        <v>195</v>
      </c>
      <c r="I6" s="244"/>
      <c r="J6" s="320"/>
      <c r="K6" s="297" t="s">
        <v>125</v>
      </c>
      <c r="L6" s="246"/>
      <c r="M6" s="284"/>
      <c r="N6" s="285">
        <f>R4</f>
        <v>0</v>
      </c>
      <c r="O6" s="371" t="str">
        <f t="shared" si="0"/>
        <v/>
      </c>
      <c r="P6" s="251" t="str">
        <f>IF(AND($R$9&lt;=1500,$R$4&lt;=0.5,($R$5+$R$6+$R$7)&lt;=90,$R$5&lt;=60,$R$6&lt;=60,$R$7&lt;=60),N5*35+3,"")</f>
        <v/>
      </c>
      <c r="R6" s="252">
        <v>60</v>
      </c>
      <c r="S6" s="253"/>
      <c r="T6" s="254"/>
    </row>
    <row r="7" s="220" customFormat="1" ht="33" spans="2:23">
      <c r="B7" s="240"/>
      <c r="C7" s="241" t="s">
        <v>126</v>
      </c>
      <c r="D7" s="241" t="s">
        <v>127</v>
      </c>
      <c r="E7" s="241" t="s">
        <v>112</v>
      </c>
      <c r="F7" s="372"/>
      <c r="G7" s="243" t="s">
        <v>128</v>
      </c>
      <c r="H7" s="244" t="s">
        <v>196</v>
      </c>
      <c r="I7" s="244"/>
      <c r="J7" s="320"/>
      <c r="K7" s="297"/>
      <c r="L7" s="246"/>
      <c r="M7" s="284"/>
      <c r="N7" s="285">
        <f>R4</f>
        <v>0</v>
      </c>
      <c r="O7" s="371" t="str">
        <f t="shared" si="0"/>
        <v/>
      </c>
      <c r="P7" s="251" t="str">
        <f>IF(AND($R$9&lt;=1500,$R$4&lt;=0.5,($R$5+$R$6+$R$7)&lt;=90,$R$5&lt;=60,$R$6&lt;=60,$R$7&lt;=60),N6*25+3,"")</f>
        <v/>
      </c>
      <c r="R7" s="252">
        <v>20</v>
      </c>
      <c r="S7" s="253"/>
      <c r="T7" s="254"/>
    </row>
    <row r="8" s="220" customFormat="1" ht="33" customHeight="1" spans="2:23">
      <c r="B8" s="259" t="s">
        <v>197</v>
      </c>
      <c r="C8" s="241" t="s">
        <v>131</v>
      </c>
      <c r="D8" s="241" t="s">
        <v>111</v>
      </c>
      <c r="E8" s="241" t="s">
        <v>112</v>
      </c>
      <c r="F8" s="372"/>
      <c r="G8" s="243" t="s">
        <v>114</v>
      </c>
      <c r="H8" s="244" t="s">
        <v>132</v>
      </c>
      <c r="I8" s="373" t="s">
        <v>133</v>
      </c>
      <c r="J8" s="356" t="s">
        <v>117</v>
      </c>
      <c r="K8" s="321" t="s">
        <v>118</v>
      </c>
      <c r="L8" s="295" t="s">
        <v>134</v>
      </c>
      <c r="M8" s="374" t="s">
        <v>135</v>
      </c>
      <c r="N8" s="285">
        <f>R4</f>
        <v>0</v>
      </c>
      <c r="O8" s="375" t="str">
        <f t="shared" ref="O8:O10" si="1">IF(AND($R$9&lt;=1500,$R$4&gt;0.5,$R$4&lt;=30,($R$5+$R$6+$R$7)&lt;=150,$R$5&lt;=60,$R$6&lt;=60,$R$7&lt;=60),($R$5*$R$6*$R$7/12000),"")</f>
        <v/>
      </c>
      <c r="P8" s="376" t="str">
        <f>IF(AND($R$9&lt;=1500,$R$4&gt;0.5,$R$4&lt;=30,($R$5+$R$6+$R$7)&lt;=150,$R$5&lt;=60,$R$6&lt;=60,$R$7&lt;=60),N8*33+23,"")</f>
        <v/>
      </c>
      <c r="R8" s="267">
        <f>R5+R6+R7</f>
        <v>140</v>
      </c>
      <c r="S8" s="268" t="s">
        <v>136</v>
      </c>
      <c r="T8" s="269"/>
    </row>
    <row r="9" s="220" customFormat="1" ht="33" customHeight="1" spans="2:23">
      <c r="B9" s="378"/>
      <c r="C9" s="241" t="s">
        <v>137</v>
      </c>
      <c r="D9" s="241" t="s">
        <v>122</v>
      </c>
      <c r="E9" s="241" t="s">
        <v>112</v>
      </c>
      <c r="F9" s="372"/>
      <c r="G9" s="243" t="s">
        <v>123</v>
      </c>
      <c r="H9" s="244" t="s">
        <v>198</v>
      </c>
      <c r="I9" s="379"/>
      <c r="J9" s="358"/>
      <c r="K9" s="300" t="s">
        <v>125</v>
      </c>
      <c r="L9" s="296"/>
      <c r="M9" s="380"/>
      <c r="N9" s="285">
        <f>R4</f>
        <v>0</v>
      </c>
      <c r="O9" s="375" t="str">
        <f t="shared" si="1"/>
        <v/>
      </c>
      <c r="P9" s="376" t="str">
        <f>IF(AND($R$9&lt;=1500,$R$4&gt;0.5,$R$4&lt;=30,($R$5+$R$6+$R$7)&lt;=150,$R$5&lt;=60,$R$6&lt;=60,$R$7&lt;=60),N9*25+23,"")</f>
        <v/>
      </c>
      <c r="R9" s="279">
        <v>1500</v>
      </c>
      <c r="S9" s="324" t="s">
        <v>139</v>
      </c>
      <c r="T9" s="325"/>
    </row>
    <row r="10" s="220" customFormat="1" ht="33" customHeight="1" spans="2:23">
      <c r="B10" s="270"/>
      <c r="C10" s="241" t="s">
        <v>140</v>
      </c>
      <c r="D10" s="283" t="s">
        <v>127</v>
      </c>
      <c r="E10" s="241" t="s">
        <v>112</v>
      </c>
      <c r="F10" s="372"/>
      <c r="G10" s="243" t="s">
        <v>128</v>
      </c>
      <c r="H10" s="244" t="s">
        <v>141</v>
      </c>
      <c r="I10" s="274"/>
      <c r="J10" s="360"/>
      <c r="K10" s="301"/>
      <c r="L10" s="275"/>
      <c r="M10" s="381"/>
      <c r="N10" s="285">
        <f>R4</f>
        <v>0</v>
      </c>
      <c r="O10" s="375" t="str">
        <f t="shared" si="1"/>
        <v/>
      </c>
      <c r="P10" s="376" t="str">
        <f>IF(AND($R$9&lt;=1500,$R$4&gt;0.5,$R$4&lt;=30,($R$5+$R$6+$R$7)&lt;=150,$R$5&lt;=60,$R$6&lt;=60,$R$7&lt;=60),N10*17+23,"")</f>
        <v/>
      </c>
      <c r="R10" s="289"/>
      <c r="S10" s="289"/>
      <c r="T10" s="289"/>
      <c r="U10" s="289"/>
      <c r="V10" s="289"/>
      <c r="W10" s="289"/>
    </row>
    <row r="11" s="220" customFormat="1" ht="16.5" customHeight="1" spans="2:23">
      <c r="B11" s="240" t="s">
        <v>199</v>
      </c>
      <c r="C11" s="241" t="s">
        <v>143</v>
      </c>
      <c r="D11" s="283" t="s">
        <v>111</v>
      </c>
      <c r="E11" s="260" t="s">
        <v>112</v>
      </c>
      <c r="F11" s="372"/>
      <c r="G11" s="243" t="s">
        <v>114</v>
      </c>
      <c r="H11" s="245" t="s">
        <v>144</v>
      </c>
      <c r="I11" s="244" t="s">
        <v>82</v>
      </c>
      <c r="J11" s="320" t="s">
        <v>145</v>
      </c>
      <c r="K11" s="297" t="s">
        <v>118</v>
      </c>
      <c r="L11" s="246" t="s">
        <v>134</v>
      </c>
      <c r="M11" s="284" t="s">
        <v>146</v>
      </c>
      <c r="N11" s="382">
        <f>R4</f>
        <v>0</v>
      </c>
      <c r="O11" s="383" t="str">
        <f t="shared" ref="O11:O15" si="2">IF(AND($R$9&gt;1500,$R$9&lt;=7000,$R$4&lt;=2,($R$5+$R$6+$R$7)&lt;=150,$R$5&lt;=60,$R$6&lt;=60,$R$7&lt;=60),($R$5*$R$6*$R$7/12000),"")</f>
        <v/>
      </c>
      <c r="P11" s="266" t="str">
        <f>IF(AND($R$9&gt;1500,$R$9&lt;=7000,$R$4&lt;=2,($R$5+$R$6+$R$7)&lt;=150,$R$5&lt;=60,$R$6&lt;=60,$R$7&lt;=60),N11*45+16,"")</f>
        <v/>
      </c>
      <c r="R11" s="289" t="s">
        <v>147</v>
      </c>
      <c r="S11" s="289"/>
      <c r="T11" s="289"/>
      <c r="U11" s="289"/>
      <c r="V11" s="289"/>
      <c r="W11" s="289"/>
    </row>
    <row r="12" s="220" customFormat="1" ht="16.5" customHeight="1" spans="2:23">
      <c r="B12" s="240"/>
      <c r="C12" s="241"/>
      <c r="D12" s="283"/>
      <c r="E12" s="271"/>
      <c r="F12" s="372"/>
      <c r="G12" s="243"/>
      <c r="H12" s="273"/>
      <c r="I12" s="244"/>
      <c r="J12" s="320"/>
      <c r="K12" s="297"/>
      <c r="L12" s="246"/>
      <c r="M12" s="284"/>
      <c r="N12" s="384"/>
      <c r="O12" s="385"/>
      <c r="P12" s="278"/>
      <c r="R12" s="289" t="s">
        <v>148</v>
      </c>
      <c r="S12" s="289"/>
      <c r="T12" s="289"/>
      <c r="U12" s="289"/>
      <c r="V12" s="289"/>
      <c r="W12" s="289"/>
    </row>
    <row r="13" s="220" customFormat="1" ht="18" spans="2:23">
      <c r="B13" s="240"/>
      <c r="C13" s="241" t="s">
        <v>149</v>
      </c>
      <c r="D13" s="283" t="s">
        <v>122</v>
      </c>
      <c r="E13" s="260" t="s">
        <v>112</v>
      </c>
      <c r="F13" s="372"/>
      <c r="G13" s="243" t="s">
        <v>123</v>
      </c>
      <c r="H13" s="245" t="s">
        <v>150</v>
      </c>
      <c r="I13" s="244"/>
      <c r="J13" s="320"/>
      <c r="K13" s="297" t="s">
        <v>125</v>
      </c>
      <c r="L13" s="246"/>
      <c r="M13" s="284"/>
      <c r="N13" s="382">
        <f>R4</f>
        <v>0</v>
      </c>
      <c r="O13" s="383" t="str">
        <f t="shared" si="2"/>
        <v/>
      </c>
      <c r="P13" s="266" t="str">
        <f>IF(AND($R$9&gt;1500,$R$9&lt;=7000,$R$4&lt;=2,($R$5+$R$6+$R$7)&lt;=150,$R$5&lt;=60,$R$6&lt;=60,$R$7&lt;=60),N13*35+15.6,"")</f>
        <v/>
      </c>
      <c r="R13" s="289" t="s">
        <v>151</v>
      </c>
      <c r="S13" s="289"/>
      <c r="T13" s="289"/>
      <c r="U13" s="289"/>
      <c r="V13" s="289"/>
    </row>
    <row r="14" s="220" customFormat="1" ht="18" spans="2:23">
      <c r="B14" s="240"/>
      <c r="C14" s="241"/>
      <c r="D14" s="283"/>
      <c r="E14" s="271"/>
      <c r="F14" s="372"/>
      <c r="G14" s="243"/>
      <c r="H14" s="273"/>
      <c r="I14" s="244"/>
      <c r="J14" s="320"/>
      <c r="K14" s="297"/>
      <c r="L14" s="246"/>
      <c r="M14" s="284"/>
      <c r="N14" s="384"/>
      <c r="O14" s="385"/>
      <c r="P14" s="278"/>
      <c r="R14" s="289" t="s">
        <v>152</v>
      </c>
      <c r="S14" s="289"/>
      <c r="T14" s="289"/>
      <c r="U14" s="289"/>
      <c r="V14" s="289"/>
    </row>
    <row r="15" s="220" customFormat="1" ht="16.5" customHeight="1" spans="2:23">
      <c r="B15" s="240"/>
      <c r="C15" s="241" t="s">
        <v>153</v>
      </c>
      <c r="D15" s="283" t="s">
        <v>127</v>
      </c>
      <c r="E15" s="260" t="s">
        <v>112</v>
      </c>
      <c r="F15" s="372"/>
      <c r="G15" s="243" t="s">
        <v>128</v>
      </c>
      <c r="H15" s="245" t="s">
        <v>154</v>
      </c>
      <c r="I15" s="244"/>
      <c r="J15" s="320"/>
      <c r="K15" s="297"/>
      <c r="L15" s="246"/>
      <c r="M15" s="284"/>
      <c r="N15" s="382">
        <f>R4</f>
        <v>0</v>
      </c>
      <c r="O15" s="383" t="str">
        <f t="shared" si="2"/>
        <v/>
      </c>
      <c r="P15" s="266" t="str">
        <f>IF(AND($R$9&gt;1500,$R$9&lt;=7000,$R$4&lt;=2,($R$5+$R$6+$R$7)&lt;=150,$R$5&lt;=60,$R$6&lt;=60,$R$7&lt;=60),N15*25+15.6,"")</f>
        <v/>
      </c>
      <c r="R15" s="326"/>
      <c r="S15" s="326"/>
      <c r="T15" s="326"/>
    </row>
    <row r="16" s="220" customFormat="1" spans="2:23">
      <c r="B16" s="240"/>
      <c r="C16" s="241"/>
      <c r="D16" s="283"/>
      <c r="E16" s="271"/>
      <c r="F16" s="372"/>
      <c r="G16" s="243"/>
      <c r="H16" s="273"/>
      <c r="I16" s="244"/>
      <c r="J16" s="320"/>
      <c r="K16" s="297"/>
      <c r="L16" s="292"/>
      <c r="M16" s="284"/>
      <c r="N16" s="384"/>
      <c r="O16" s="385"/>
      <c r="P16" s="278"/>
      <c r="R16" s="224"/>
    </row>
    <row r="17" s="220" customFormat="1" ht="33" customHeight="1" spans="2:18">
      <c r="B17" s="259" t="s">
        <v>200</v>
      </c>
      <c r="C17" s="241" t="s">
        <v>156</v>
      </c>
      <c r="D17" s="283" t="s">
        <v>111</v>
      </c>
      <c r="E17" s="241" t="s">
        <v>112</v>
      </c>
      <c r="F17" s="372"/>
      <c r="G17" s="243" t="s">
        <v>114</v>
      </c>
      <c r="H17" s="244" t="s">
        <v>157</v>
      </c>
      <c r="I17" s="298" t="s">
        <v>158</v>
      </c>
      <c r="J17" s="356" t="s">
        <v>145</v>
      </c>
      <c r="K17" s="321" t="s">
        <v>118</v>
      </c>
      <c r="L17" s="295" t="s">
        <v>159</v>
      </c>
      <c r="M17" s="374" t="s">
        <v>160</v>
      </c>
      <c r="N17" s="285">
        <f>IF(AND(O17&gt;$R$4,O17&lt;&gt;""),O17,$R$4)</f>
        <v>0</v>
      </c>
      <c r="O17" s="371" t="str">
        <f>IF(AND($R$9&gt;1500,$R$9&lt;=7000,$R$4&gt;2,$R$4&lt;=25,($R$5+$R$6+$R$7)&lt;=250,$R$5&lt;=150,$R$6&lt;=150,$R$7&lt;=150),($R$5*$R$6*$R$7/12000),"")</f>
        <v/>
      </c>
      <c r="P17" s="251" t="str">
        <f>IF(AND($R$9&gt;1500,$R$9&lt;=7000,$R$4&gt;2,$R$4&lt;=30,($R$5+$R$6+$R$7)&lt;=250,$R$5&lt;=150,$R$6&lt;=150,$R$7&lt;=150),N17*33+36,"")</f>
        <v/>
      </c>
      <c r="R17" s="224"/>
    </row>
    <row r="18" s="220" customFormat="1" ht="33" customHeight="1" spans="2:18">
      <c r="B18" s="378"/>
      <c r="C18" s="241" t="s">
        <v>161</v>
      </c>
      <c r="D18" s="283" t="s">
        <v>122</v>
      </c>
      <c r="E18" s="241" t="s">
        <v>112</v>
      </c>
      <c r="F18" s="372"/>
      <c r="G18" s="243" t="s">
        <v>123</v>
      </c>
      <c r="H18" s="244" t="s">
        <v>201</v>
      </c>
      <c r="I18" s="300"/>
      <c r="J18" s="358"/>
      <c r="K18" s="298" t="s">
        <v>125</v>
      </c>
      <c r="L18" s="296"/>
      <c r="M18" s="380"/>
      <c r="N18" s="285">
        <f>IF(AND(O18&gt;$R$4,O18&lt;&gt;""),O18,$R$4)</f>
        <v>0</v>
      </c>
      <c r="O18" s="371" t="str">
        <f>IF(AND($R$9&gt;1500,$R$9&lt;=7000,$R$4&gt;2,$R$4&lt;=30,($R$5+$R$6+$R$7)&lt;=250,$R$5&lt;=150,$R$6&lt;=150,$R$7&lt;=150),($R$5*$R$6*$R$7/12000),"")</f>
        <v/>
      </c>
      <c r="P18" s="251" t="str">
        <f>IF(AND($R$9&gt;1500,$R$9&lt;=7000,$R$4&gt;2,$R$4&lt;=30,($R$5+$R$6+$R$7)&lt;=250,$R$5&lt;=150,$R$6&lt;=150,$R$7&lt;=150),N18*25+36,"")</f>
        <v/>
      </c>
      <c r="R18" s="224"/>
    </row>
    <row r="19" s="220" customFormat="1" ht="33" customHeight="1" spans="2:18">
      <c r="B19" s="270"/>
      <c r="C19" s="241" t="s">
        <v>163</v>
      </c>
      <c r="D19" s="283" t="s">
        <v>127</v>
      </c>
      <c r="E19" s="241" t="s">
        <v>112</v>
      </c>
      <c r="F19" s="372"/>
      <c r="G19" s="243" t="s">
        <v>128</v>
      </c>
      <c r="H19" s="244" t="s">
        <v>164</v>
      </c>
      <c r="I19" s="301"/>
      <c r="J19" s="360"/>
      <c r="K19" s="301"/>
      <c r="L19" s="275"/>
      <c r="M19" s="381"/>
      <c r="N19" s="285">
        <f>R4</f>
        <v>0</v>
      </c>
      <c r="O19" s="371" t="str">
        <f>IF(AND($R$9&gt;1500,$R$9&lt;=7000,$R$4&gt;2,$R$4&lt;=30,($R$5+$R$6+$R$7)&lt;=250,$R$5&lt;=150,$R$6&lt;=150,$R$7&lt;=150),($R$5*$R$6*$R$7/12000),"")</f>
        <v/>
      </c>
      <c r="P19" s="251" t="str">
        <f>IF(AND($R$9&gt;1500,$R$9&lt;=7000,$R$4&gt;2,$R$4&lt;=30,($R$5+$R$6+$R$7)&lt;=250,$R$5&lt;=150,$R$6&lt;=150,$R$7&lt;=150),N19*17+36,"")</f>
        <v/>
      </c>
      <c r="R19" s="224"/>
    </row>
    <row r="20" s="220" customFormat="1" spans="2:18">
      <c r="B20" s="240" t="s">
        <v>202</v>
      </c>
      <c r="C20" s="241" t="s">
        <v>166</v>
      </c>
      <c r="D20" s="283" t="s">
        <v>111</v>
      </c>
      <c r="E20" s="260" t="s">
        <v>112</v>
      </c>
      <c r="F20" s="372"/>
      <c r="G20" s="243" t="s">
        <v>114</v>
      </c>
      <c r="H20" s="245" t="s">
        <v>167</v>
      </c>
      <c r="I20" s="244" t="s">
        <v>168</v>
      </c>
      <c r="J20" s="320" t="s">
        <v>169</v>
      </c>
      <c r="K20" s="297" t="s">
        <v>118</v>
      </c>
      <c r="L20" s="246" t="s">
        <v>170</v>
      </c>
      <c r="M20" s="284" t="s">
        <v>171</v>
      </c>
      <c r="N20" s="382">
        <f>R4</f>
        <v>0</v>
      </c>
      <c r="O20" s="383" t="str">
        <f t="shared" ref="O20:O24" si="3">IF(AND($R$9&gt;=7001,$R$9&lt;=250000,$R$4&lt;=5,($R$5+$R$6+$R$7)&lt;=250,$R$5&lt;=150,$R$6&lt;=150,$R$7&lt;=150),($R$5*$R$6*$R$7/12000),"")</f>
        <v/>
      </c>
      <c r="P20" s="266" t="str">
        <f>IF(AND($R$9&gt;=7001,$R$9&lt;=250000,$R$4&lt;=5,($R$5+$R$6+$R$7)&lt;=250,$R$5&lt;=150,$R$6&lt;=150,$R$7&lt;=150),N20*45+22,"")</f>
        <v/>
      </c>
      <c r="R20" s="224"/>
    </row>
    <row r="21" s="220" customFormat="1" spans="2:18">
      <c r="B21" s="240"/>
      <c r="C21" s="241"/>
      <c r="D21" s="283"/>
      <c r="E21" s="271"/>
      <c r="F21" s="372"/>
      <c r="G21" s="243"/>
      <c r="H21" s="273"/>
      <c r="I21" s="244"/>
      <c r="J21" s="320"/>
      <c r="K21" s="297"/>
      <c r="L21" s="246"/>
      <c r="M21" s="284"/>
      <c r="N21" s="384"/>
      <c r="O21" s="385"/>
      <c r="P21" s="278"/>
      <c r="R21" s="224"/>
    </row>
    <row r="22" s="220" customFormat="1" spans="2:18">
      <c r="B22" s="240"/>
      <c r="C22" s="241" t="s">
        <v>172</v>
      </c>
      <c r="D22" s="283" t="s">
        <v>122</v>
      </c>
      <c r="E22" s="260" t="s">
        <v>112</v>
      </c>
      <c r="F22" s="372"/>
      <c r="G22" s="243" t="s">
        <v>123</v>
      </c>
      <c r="H22" s="245" t="s">
        <v>203</v>
      </c>
      <c r="I22" s="244"/>
      <c r="J22" s="320"/>
      <c r="K22" s="297" t="s">
        <v>125</v>
      </c>
      <c r="L22" s="246"/>
      <c r="M22" s="284"/>
      <c r="N22" s="382">
        <f>R4</f>
        <v>0</v>
      </c>
      <c r="O22" s="383" t="str">
        <f t="shared" si="3"/>
        <v/>
      </c>
      <c r="P22" s="266" t="str">
        <f>IF(AND($R$9&gt;=7001,$R$9&lt;=250000,$R$4&lt;=5,($R$5+$R$6+$R$7)&lt;=250,$R$5&lt;=150,$R$6&lt;=150,$R$7&lt;=150),N22*35+22,"")</f>
        <v/>
      </c>
      <c r="R22" s="224"/>
    </row>
    <row r="23" s="220" customFormat="1" spans="2:18">
      <c r="B23" s="240"/>
      <c r="C23" s="241"/>
      <c r="D23" s="283"/>
      <c r="E23" s="271"/>
      <c r="F23" s="372"/>
      <c r="G23" s="243"/>
      <c r="H23" s="273"/>
      <c r="I23" s="244"/>
      <c r="J23" s="320"/>
      <c r="K23" s="297"/>
      <c r="L23" s="246"/>
      <c r="M23" s="284"/>
      <c r="N23" s="384"/>
      <c r="O23" s="385"/>
      <c r="P23" s="278"/>
      <c r="R23" s="224"/>
    </row>
    <row r="24" s="220" customFormat="1" spans="2:18">
      <c r="B24" s="240"/>
      <c r="C24" s="241" t="s">
        <v>174</v>
      </c>
      <c r="D24" s="283" t="s">
        <v>127</v>
      </c>
      <c r="E24" s="260" t="s">
        <v>112</v>
      </c>
      <c r="F24" s="372"/>
      <c r="G24" s="243" t="s">
        <v>128</v>
      </c>
      <c r="H24" s="245" t="s">
        <v>204</v>
      </c>
      <c r="I24" s="244"/>
      <c r="J24" s="320"/>
      <c r="K24" s="297"/>
      <c r="L24" s="246"/>
      <c r="M24" s="284"/>
      <c r="N24" s="382">
        <f>R4</f>
        <v>0</v>
      </c>
      <c r="O24" s="383" t="str">
        <f t="shared" si="3"/>
        <v/>
      </c>
      <c r="P24" s="266" t="str">
        <f>IF(AND($R$9&gt;=7001,$R$9&lt;=250000,$R$4&lt;=5,($R$5+$R$6+$R$7)&lt;=250,$R$5&lt;=150,$R$6&lt;=150,$R$7&lt;=150),N24*25+22,"")</f>
        <v/>
      </c>
      <c r="R24" s="224"/>
    </row>
    <row r="25" s="220" customFormat="1" spans="2:18">
      <c r="B25" s="240"/>
      <c r="C25" s="241"/>
      <c r="D25" s="283"/>
      <c r="E25" s="271"/>
      <c r="F25" s="372"/>
      <c r="G25" s="243"/>
      <c r="H25" s="273"/>
      <c r="I25" s="244"/>
      <c r="J25" s="320"/>
      <c r="K25" s="297"/>
      <c r="L25" s="292"/>
      <c r="M25" s="284"/>
      <c r="N25" s="384"/>
      <c r="O25" s="385"/>
      <c r="P25" s="278"/>
      <c r="R25" s="224"/>
    </row>
    <row r="26" s="220" customFormat="1" ht="33" customHeight="1" spans="2:18">
      <c r="B26" s="240" t="s">
        <v>205</v>
      </c>
      <c r="C26" s="241" t="s">
        <v>177</v>
      </c>
      <c r="D26" s="283" t="s">
        <v>111</v>
      </c>
      <c r="E26" s="241" t="s">
        <v>112</v>
      </c>
      <c r="F26" s="372"/>
      <c r="G26" s="243" t="s">
        <v>114</v>
      </c>
      <c r="H26" s="244" t="s">
        <v>178</v>
      </c>
      <c r="I26" s="297" t="s">
        <v>179</v>
      </c>
      <c r="J26" s="320" t="s">
        <v>169</v>
      </c>
      <c r="K26" s="321" t="s">
        <v>118</v>
      </c>
      <c r="L26" s="246" t="s">
        <v>180</v>
      </c>
      <c r="M26" s="386" t="s">
        <v>181</v>
      </c>
      <c r="N26" s="285">
        <f>IF(AND(O26&gt;$R$4,O26&lt;&gt;""),O26,$R$4)</f>
        <v>0</v>
      </c>
      <c r="O26" s="371" t="str">
        <f t="shared" ref="O26:O28" si="4">IF(AND($R$9&gt;=7001,$R$9&lt;=250000,$R$4&gt;5,$R$4&lt;=30,($R$5+$R$6+$R$7)&lt;=310,$R$5&lt;=150,$R$6&lt;=150,$R$7&lt;=150),($R$5*$R$6*$R$7/12000),"")</f>
        <v/>
      </c>
      <c r="P26" s="251" t="str">
        <f>IF(AND($R$9&gt;=7001,$R$9&lt;=250000,$R$4&gt;5,$R$4&lt;=30,($R$5+$R$6+$R$7)&lt;=310,$R$5&lt;=150,$R$6&lt;=150,$R$7&lt;=150),N26*33+62,"")</f>
        <v/>
      </c>
      <c r="R26" s="224"/>
    </row>
    <row r="27" s="220" customFormat="1" ht="33" customHeight="1" spans="2:18">
      <c r="B27" s="240"/>
      <c r="C27" s="241" t="s">
        <v>182</v>
      </c>
      <c r="D27" s="283" t="s">
        <v>122</v>
      </c>
      <c r="E27" s="241" t="s">
        <v>112</v>
      </c>
      <c r="F27" s="372"/>
      <c r="G27" s="243" t="s">
        <v>123</v>
      </c>
      <c r="H27" s="244" t="s">
        <v>183</v>
      </c>
      <c r="I27" s="244"/>
      <c r="J27" s="320"/>
      <c r="K27" s="298" t="s">
        <v>125</v>
      </c>
      <c r="L27" s="246"/>
      <c r="M27" s="386"/>
      <c r="N27" s="285">
        <f>R4</f>
        <v>0</v>
      </c>
      <c r="O27" s="371" t="str">
        <f t="shared" si="4"/>
        <v/>
      </c>
      <c r="P27" s="251" t="str">
        <f>IF(AND($R$9&gt;=7001,$R$9&lt;=250000,$R$4&gt;5,$R$4&lt;=30,($R$5+$R$6+$R$7)&lt;=310,$R$5&lt;=150,$R$6&lt;=150,$R$7&lt;=150),N27*28+62,"")</f>
        <v/>
      </c>
      <c r="R27" s="224"/>
    </row>
    <row r="28" s="220" customFormat="1" ht="33" customHeight="1" spans="2:18">
      <c r="B28" s="240"/>
      <c r="C28" s="241" t="s">
        <v>184</v>
      </c>
      <c r="D28" s="283" t="s">
        <v>127</v>
      </c>
      <c r="E28" s="241" t="s">
        <v>112</v>
      </c>
      <c r="F28" s="372"/>
      <c r="G28" s="243" t="s">
        <v>128</v>
      </c>
      <c r="H28" s="244" t="s">
        <v>185</v>
      </c>
      <c r="I28" s="244"/>
      <c r="J28" s="320"/>
      <c r="K28" s="301"/>
      <c r="L28" s="246"/>
      <c r="M28" s="386"/>
      <c r="N28" s="285">
        <f>IF(AND(O28&gt;$R$4,O28&lt;&gt;""),O28,$R$4)</f>
        <v>0</v>
      </c>
      <c r="O28" s="371" t="str">
        <f t="shared" si="4"/>
        <v/>
      </c>
      <c r="P28" s="251" t="str">
        <f>IF(AND($R$9&gt;=7001,$R$9&lt;=250000,$R$4&gt;5,$R$4&lt;=30,($R$5+$R$6+$R$7)&lt;=310,$R$5&lt;=150,$R$6&lt;=150,$R$7&lt;=150),N28*23+62,"")</f>
        <v/>
      </c>
      <c r="R28" s="224"/>
    </row>
    <row r="29" s="161" customFormat="1" ht="16.5" spans="2:18">
      <c r="B29" s="303" t="s">
        <v>186</v>
      </c>
      <c r="C29" s="304"/>
      <c r="D29" s="304"/>
      <c r="E29" s="305"/>
      <c r="F29" s="305"/>
      <c r="G29" s="305"/>
      <c r="H29" s="305"/>
      <c r="I29" s="305"/>
      <c r="J29" s="328"/>
      <c r="K29" s="305"/>
      <c r="L29" s="305"/>
      <c r="M29" s="305"/>
      <c r="N29" s="328"/>
      <c r="O29" s="328"/>
      <c r="P29" s="329"/>
      <c r="R29" s="224"/>
    </row>
    <row r="30" s="161" customFormat="1" ht="16.5" spans="2:18">
      <c r="B30" s="303" t="s">
        <v>187</v>
      </c>
      <c r="C30" s="304"/>
      <c r="D30" s="304"/>
      <c r="E30" s="305"/>
      <c r="F30" s="305"/>
      <c r="G30" s="305"/>
      <c r="H30" s="305"/>
      <c r="I30" s="305"/>
      <c r="J30" s="328"/>
      <c r="K30" s="305"/>
      <c r="L30" s="305"/>
      <c r="M30" s="305"/>
      <c r="N30" s="328"/>
      <c r="O30" s="328"/>
      <c r="P30" s="329"/>
      <c r="R30" s="224"/>
    </row>
    <row r="31" s="161" customFormat="1" ht="16.5" spans="2:18">
      <c r="B31" s="303" t="s">
        <v>188</v>
      </c>
      <c r="C31" s="304"/>
      <c r="D31" s="304"/>
      <c r="E31" s="305"/>
      <c r="F31" s="305"/>
      <c r="G31" s="305"/>
      <c r="H31" s="305"/>
      <c r="I31" s="305"/>
      <c r="J31" s="328"/>
      <c r="K31" s="305"/>
      <c r="L31" s="305"/>
      <c r="M31" s="305"/>
      <c r="N31" s="328"/>
      <c r="O31" s="328"/>
      <c r="P31" s="329"/>
      <c r="R31" s="224"/>
    </row>
    <row r="32" s="161" customFormat="1" ht="16.5" spans="2:18">
      <c r="B32" s="307" t="s">
        <v>189</v>
      </c>
      <c r="C32" s="161"/>
      <c r="D32" s="161"/>
      <c r="E32" s="161"/>
      <c r="F32" s="161"/>
      <c r="G32" s="161"/>
      <c r="H32" s="161"/>
      <c r="I32" s="161"/>
      <c r="J32" s="312"/>
      <c r="K32" s="161"/>
      <c r="L32" s="161"/>
      <c r="M32" s="161"/>
      <c r="N32" s="312"/>
      <c r="O32" s="312"/>
      <c r="P32" s="330"/>
      <c r="R32" s="224"/>
    </row>
    <row r="33" s="161" customFormat="1" ht="16.5" spans="2:18">
      <c r="B33" s="307" t="s">
        <v>190</v>
      </c>
      <c r="J33" s="312"/>
      <c r="N33" s="312"/>
      <c r="O33" s="312"/>
      <c r="P33" s="330"/>
      <c r="R33" s="224"/>
    </row>
    <row r="34" s="161" customFormat="1" ht="16.5" spans="2:18">
      <c r="B34" s="307" t="s">
        <v>191</v>
      </c>
      <c r="J34" s="312"/>
      <c r="N34" s="312"/>
      <c r="O34" s="312"/>
      <c r="P34" s="330"/>
      <c r="R34" s="224"/>
    </row>
    <row r="35" s="161" customFormat="1" ht="97" customHeight="1" spans="2:18">
      <c r="B35" s="331" t="s">
        <v>192</v>
      </c>
      <c r="C35" s="332"/>
      <c r="D35" s="332"/>
      <c r="E35" s="332"/>
      <c r="F35" s="332"/>
      <c r="G35" s="332"/>
      <c r="H35" s="332"/>
      <c r="I35" s="332"/>
      <c r="J35" s="387"/>
      <c r="K35" s="332"/>
      <c r="L35" s="332"/>
      <c r="M35" s="332"/>
      <c r="N35" s="387"/>
      <c r="O35" s="387"/>
      <c r="P35" s="388"/>
      <c r="R35" s="224"/>
    </row>
    <row r="36" s="161" customFormat="1" spans="2:18">
      <c r="B36" s="221"/>
      <c r="H36" s="222"/>
      <c r="J36" s="312"/>
      <c r="M36" s="221"/>
      <c r="N36" s="313"/>
      <c r="O36" s="313"/>
      <c r="P36" s="314"/>
      <c r="R36" s="224"/>
    </row>
    <row r="37" s="161" customFormat="1" spans="2:18">
      <c r="B37" s="221"/>
      <c r="H37" s="222"/>
      <c r="J37" s="312"/>
      <c r="M37" s="221"/>
      <c r="N37" s="313"/>
      <c r="O37" s="313"/>
      <c r="P37" s="314"/>
      <c r="R37" s="224"/>
    </row>
    <row r="38" s="161" customFormat="1" spans="2:18">
      <c r="B38" s="221"/>
      <c r="H38" s="222"/>
      <c r="J38" s="312"/>
      <c r="M38" s="221"/>
      <c r="N38" s="313"/>
      <c r="O38" s="313"/>
      <c r="P38" s="314"/>
      <c r="R38" s="224"/>
    </row>
    <row r="39" s="161" customFormat="1" spans="2:18">
      <c r="B39" s="221"/>
      <c r="H39" s="222"/>
      <c r="J39" s="312"/>
      <c r="M39" s="221"/>
      <c r="N39" s="313"/>
      <c r="O39" s="313"/>
      <c r="P39" s="314"/>
      <c r="R39" s="224"/>
    </row>
    <row r="40" s="161" customFormat="1" spans="2:18">
      <c r="B40" s="221"/>
      <c r="H40" s="222"/>
      <c r="J40" s="312"/>
      <c r="M40" s="221"/>
      <c r="N40" s="313"/>
      <c r="O40" s="313"/>
      <c r="P40" s="314"/>
      <c r="R40" s="224"/>
    </row>
    <row r="41" s="161" customFormat="1" spans="2:18">
      <c r="B41" s="221"/>
      <c r="H41" s="222"/>
      <c r="J41" s="312"/>
      <c r="M41" s="221"/>
      <c r="N41" s="313"/>
      <c r="O41" s="313"/>
      <c r="P41" s="314"/>
      <c r="R41" s="224"/>
    </row>
    <row r="42" s="161" customFormat="1" spans="2:18">
      <c r="B42" s="221"/>
      <c r="H42" s="222"/>
      <c r="J42" s="312"/>
      <c r="M42" s="221"/>
      <c r="N42" s="313"/>
      <c r="O42" s="313"/>
      <c r="P42" s="314"/>
      <c r="R42" s="224"/>
    </row>
    <row r="43" s="161" customFormat="1" spans="2:18">
      <c r="B43" s="221"/>
      <c r="H43" s="222"/>
      <c r="J43" s="312"/>
      <c r="M43" s="221"/>
      <c r="N43" s="313"/>
      <c r="O43" s="313"/>
      <c r="P43" s="314"/>
      <c r="R43" s="224"/>
    </row>
    <row r="44" s="161" customFormat="1" spans="2:18">
      <c r="B44" s="221"/>
      <c r="H44" s="222"/>
      <c r="J44" s="312"/>
      <c r="M44" s="221"/>
      <c r="N44" s="313"/>
      <c r="O44" s="313"/>
      <c r="P44" s="314"/>
      <c r="R44" s="224"/>
    </row>
  </sheetData>
  <sheetProtection algorithmName="SHA-512" hashValue="5/fFKeF4lsHhTtXOrcLGObXk8StIIGQFEavUvLklwCrg7eCXcZPyGeeqtxb+fFJ024Hhp77VAlI5iz5bo11/dw==" saltValue="FgIaAMQqx3hJu0Irx+K0+w==" spinCount="100000" sheet="1" selectLockedCells="1" autoFilter="0" objects="1"/>
  <mergeCells count="100">
    <mergeCell ref="B2:P2"/>
    <mergeCell ref="B3:P3"/>
    <mergeCell ref="S4:T4"/>
    <mergeCell ref="S8:T8"/>
    <mergeCell ref="S9:T9"/>
    <mergeCell ref="R11:W11"/>
    <mergeCell ref="R12:W12"/>
    <mergeCell ref="R13:V13"/>
    <mergeCell ref="R14:V14"/>
    <mergeCell ref="B29:P29"/>
    <mergeCell ref="B30:P30"/>
    <mergeCell ref="B35:P35"/>
    <mergeCell ref="B5:B7"/>
    <mergeCell ref="B8:B10"/>
    <mergeCell ref="B11:B16"/>
    <mergeCell ref="B17:B19"/>
    <mergeCell ref="B20:B25"/>
    <mergeCell ref="B26:B28"/>
    <mergeCell ref="C11:C12"/>
    <mergeCell ref="C13:C14"/>
    <mergeCell ref="C15:C16"/>
    <mergeCell ref="C20:C21"/>
    <mergeCell ref="C22:C23"/>
    <mergeCell ref="C24:C25"/>
    <mergeCell ref="D11:D12"/>
    <mergeCell ref="D13:D14"/>
    <mergeCell ref="D15:D16"/>
    <mergeCell ref="D20:D21"/>
    <mergeCell ref="D22:D23"/>
    <mergeCell ref="D24:D25"/>
    <mergeCell ref="E11:E12"/>
    <mergeCell ref="E13:E14"/>
    <mergeCell ref="E15:E16"/>
    <mergeCell ref="E20:E21"/>
    <mergeCell ref="E22:E23"/>
    <mergeCell ref="E24:E25"/>
    <mergeCell ref="F5:F28"/>
    <mergeCell ref="G11:G12"/>
    <mergeCell ref="G13:G14"/>
    <mergeCell ref="G15:G16"/>
    <mergeCell ref="G20:G21"/>
    <mergeCell ref="G22:G23"/>
    <mergeCell ref="G24:G25"/>
    <mergeCell ref="H11:H12"/>
    <mergeCell ref="H13:H14"/>
    <mergeCell ref="H15:H16"/>
    <mergeCell ref="H20:H21"/>
    <mergeCell ref="H22:H23"/>
    <mergeCell ref="H24:H25"/>
    <mergeCell ref="I5:I7"/>
    <mergeCell ref="I8:I10"/>
    <mergeCell ref="I11:I16"/>
    <mergeCell ref="I17:I19"/>
    <mergeCell ref="I20:I25"/>
    <mergeCell ref="I26:I28"/>
    <mergeCell ref="J5:J7"/>
    <mergeCell ref="J8:J10"/>
    <mergeCell ref="J11:J16"/>
    <mergeCell ref="J17:J19"/>
    <mergeCell ref="J20:J25"/>
    <mergeCell ref="J26:J28"/>
    <mergeCell ref="K6:K7"/>
    <mergeCell ref="K9:K10"/>
    <mergeCell ref="K11:K12"/>
    <mergeCell ref="K13:K16"/>
    <mergeCell ref="K18:K19"/>
    <mergeCell ref="K20:K21"/>
    <mergeCell ref="K22:K25"/>
    <mergeCell ref="K27:K28"/>
    <mergeCell ref="L5:L7"/>
    <mergeCell ref="L8:L10"/>
    <mergeCell ref="L11:L16"/>
    <mergeCell ref="L17:L19"/>
    <mergeCell ref="L20:L25"/>
    <mergeCell ref="L26:L28"/>
    <mergeCell ref="M5:M7"/>
    <mergeCell ref="M8:M10"/>
    <mergeCell ref="M11:M16"/>
    <mergeCell ref="M17:M19"/>
    <mergeCell ref="M20:M25"/>
    <mergeCell ref="M26:M28"/>
    <mergeCell ref="N11:N12"/>
    <mergeCell ref="N13:N14"/>
    <mergeCell ref="N15:N16"/>
    <mergeCell ref="N20:N21"/>
    <mergeCell ref="N22:N23"/>
    <mergeCell ref="N24:N25"/>
    <mergeCell ref="O11:O12"/>
    <mergeCell ref="O13:O14"/>
    <mergeCell ref="O15:O16"/>
    <mergeCell ref="O20:O21"/>
    <mergeCell ref="O22:O23"/>
    <mergeCell ref="O24:O25"/>
    <mergeCell ref="P11:P12"/>
    <mergeCell ref="P13:P14"/>
    <mergeCell ref="P15:P16"/>
    <mergeCell ref="P20:P21"/>
    <mergeCell ref="P22:P23"/>
    <mergeCell ref="P24:P25"/>
    <mergeCell ref="S5:T7"/>
  </mergeCells>
  <conditionalFormatting sqref="E5">
    <cfRule type="expression" dxfId="11" priority="8">
      <formula>$P5=SMALL($P$5:$P$28,1)</formula>
    </cfRule>
    <cfRule type="expression" dxfId="11" priority="7">
      <formula>$P5=SMALL($P$5:$P$28,2)</formula>
    </cfRule>
  </conditionalFormatting>
  <conditionalFormatting sqref="E6">
    <cfRule type="expression" dxfId="11" priority="6">
      <formula>$P6=SMALL($P$5:$P$28,1)</formula>
    </cfRule>
    <cfRule type="expression" dxfId="11" priority="5">
      <formula>$P6=SMALL($P$5:$P$28,2)</formula>
    </cfRule>
  </conditionalFormatting>
  <conditionalFormatting sqref="E7">
    <cfRule type="expression" dxfId="11" priority="4">
      <formula>$P7=SMALL($P$5:$P$28,1)</formula>
    </cfRule>
    <cfRule type="expression" dxfId="11" priority="3">
      <formula>$P7=SMALL($P$5:$P$28,2)</formula>
    </cfRule>
  </conditionalFormatting>
  <conditionalFormatting sqref="C8">
    <cfRule type="expression" dxfId="11" priority="42">
      <formula>$P8=SMALL($P$5:$P$28,1)</formula>
    </cfRule>
    <cfRule type="expression" dxfId="11" priority="41">
      <formula>$P8=SMALL($P$5:$P$28,2)</formula>
    </cfRule>
  </conditionalFormatting>
  <conditionalFormatting sqref="D8">
    <cfRule type="expression" dxfId="11" priority="40">
      <formula>$P8=SMALL($P$5:$P$28,1)</formula>
    </cfRule>
    <cfRule type="expression" dxfId="11" priority="39">
      <formula>$P8=SMALL($P$5:$P$28,2)</formula>
    </cfRule>
  </conditionalFormatting>
  <conditionalFormatting sqref="E8">
    <cfRule type="expression" dxfId="11" priority="38">
      <formula>$P8=SMALL($P$5:$P$28,1)</formula>
    </cfRule>
    <cfRule type="expression" dxfId="11" priority="37">
      <formula>$P8=SMALL($P$5:$P$28,2)</formula>
    </cfRule>
  </conditionalFormatting>
  <conditionalFormatting sqref="G8">
    <cfRule type="expression" dxfId="11" priority="34">
      <formula>$P8=SMALL($P$5:$P$28,1)</formula>
    </cfRule>
    <cfRule type="expression" dxfId="11" priority="33">
      <formula>$P8=SMALL($P$5:$P$28,2)</formula>
    </cfRule>
  </conditionalFormatting>
  <conditionalFormatting sqref="H8">
    <cfRule type="expression" dxfId="11" priority="36">
      <formula>$P8=SMALL($P$5:$P$28,1)</formula>
    </cfRule>
    <cfRule type="expression" dxfId="11" priority="35">
      <formula>$P8=SMALL($P$5:$P$28,2)</formula>
    </cfRule>
  </conditionalFormatting>
  <conditionalFormatting sqref="K8">
    <cfRule type="expression" dxfId="11" priority="32">
      <formula>$P8=SMALL($P$5:$P$28,1)</formula>
    </cfRule>
    <cfRule type="expression" dxfId="11" priority="31">
      <formula>$P8=SMALL($P$5:$P$28,2)</formula>
    </cfRule>
  </conditionalFormatting>
  <conditionalFormatting sqref="M8">
    <cfRule type="expression" dxfId="11" priority="20">
      <formula>#REF!=SMALL($P$5:$P$28,1)</formula>
    </cfRule>
    <cfRule type="expression" dxfId="11" priority="19">
      <formula>#REF!=SMALL($P$5:$P$28,2)</formula>
    </cfRule>
  </conditionalFormatting>
  <conditionalFormatting sqref="H9">
    <cfRule type="expression" dxfId="11" priority="12">
      <formula>$P9=SMALL($P$5:$P$28,1)</formula>
    </cfRule>
    <cfRule type="expression" dxfId="11" priority="11">
      <formula>$P9=SMALL($P$5:$P$28,2)</formula>
    </cfRule>
  </conditionalFormatting>
  <conditionalFormatting sqref="H10">
    <cfRule type="expression" dxfId="11" priority="10">
      <formula>$P10=SMALL($P$5:$P$28,1)</formula>
    </cfRule>
    <cfRule type="expression" dxfId="11" priority="9">
      <formula>$P10=SMALL($P$5:$P$28,2)</formula>
    </cfRule>
  </conditionalFormatting>
  <conditionalFormatting sqref="E26">
    <cfRule type="expression" dxfId="11" priority="2">
      <formula>$P26=SMALL($P$5:$P$28,1)</formula>
    </cfRule>
    <cfRule type="expression" dxfId="11" priority="1">
      <formula>$P26=SMALL($P$5:$P$28,2)</formula>
    </cfRule>
  </conditionalFormatting>
  <conditionalFormatting sqref="F9:F10">
    <cfRule type="expression" dxfId="11" priority="30">
      <formula>$P8=SMALL($P$5:$P$28,1)</formula>
    </cfRule>
    <cfRule type="expression" dxfId="11" priority="29">
      <formula>$P8=SMALL($P$5:$P$28,2)</formula>
    </cfRule>
  </conditionalFormatting>
  <conditionalFormatting sqref="M5:M7">
    <cfRule type="expression" dxfId="11" priority="18">
      <formula>$Q5=SMALL($Q$5:$Q$28,1)</formula>
    </cfRule>
    <cfRule type="expression" dxfId="11" priority="17">
      <formula>$Q5=SMALL($Q$5:$Q$28,2)</formula>
    </cfRule>
  </conditionalFormatting>
  <conditionalFormatting sqref="N8:N10">
    <cfRule type="expression" dxfId="11" priority="24">
      <formula>$P8=SMALL($P$5:$P$28,1)</formula>
    </cfRule>
    <cfRule type="expression" dxfId="11" priority="23">
      <formula>$P8=SMALL($P$5:$P$28,2)</formula>
    </cfRule>
  </conditionalFormatting>
  <conditionalFormatting sqref="O8:O10">
    <cfRule type="expression" dxfId="11" priority="26">
      <formula>$P8=SMALL($P$5:$P$28,1)</formula>
    </cfRule>
    <cfRule type="expression" dxfId="11" priority="25">
      <formula>$P8=SMALL($P$5:$P$28,2)</formula>
    </cfRule>
  </conditionalFormatting>
  <conditionalFormatting sqref="C5:D7 F5:I7 C11:I11 C12:D12 F12:G12 I12 C13:I13 C14:D14 F14:G14 I14 C15:I15 C16:D16 F16:G16 I16 C17:I17 D18:H19 C20:I20 C21:D21 F21:G21 I21 C22:I22 C23:D23 F23:G23 I23 C24:I24 C25:D27 F25:G25 I25 F26:I27 C28:I28 K5:L6 L7 K11:M11 L12:M12 K13:M13 L14:M16 K17:M17 K20:M20 L21:M21 K22:M22 L23:M25 K26:M27 L28">
    <cfRule type="expression" dxfId="11" priority="22">
      <formula>$P5=SMALL($P$5:$P$28,1)</formula>
    </cfRule>
    <cfRule type="expression" dxfId="11" priority="21">
      <formula>$P5=SMALL($P$5:$P$28,2)</formula>
    </cfRule>
  </conditionalFormatting>
  <conditionalFormatting sqref="J5:J8 J11:J17 J20:J28">
    <cfRule type="expression" dxfId="11" priority="16">
      <formula>$Q5=SMALL($Q$5:$Q$28,1)</formula>
    </cfRule>
    <cfRule type="expression" dxfId="11" priority="15">
      <formula>$Q5=SMALL($Q$5:$Q$28,2)</formula>
    </cfRule>
  </conditionalFormatting>
  <conditionalFormatting sqref="N5:P7 N11:P11 N13:P13 N15:P15 N17:P20 N22:P22 N24:P24 N26:P28 P8:P10">
    <cfRule type="expression" dxfId="11" priority="14">
      <formula>$P5=SMALL($P$5:$P$28,1)</formula>
    </cfRule>
    <cfRule type="expression" dxfId="11" priority="13">
      <formula>$P5=SMALL($P$5:$P$28,2)</formula>
    </cfRule>
  </conditionalFormatting>
  <conditionalFormatting sqref="I8 L8 F8">
    <cfRule type="expression" dxfId="11" priority="28">
      <formula>#REF!=SMALL($P$5:$P$28,1)</formula>
    </cfRule>
    <cfRule type="expression" dxfId="11" priority="27">
      <formula>#REF!=SMALL($P$5:$P$28,2)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44"/>
  <sheetViews>
    <sheetView showGridLines="0" showRowColHeaders="0" zoomScale="92" zoomScaleNormal="92" workbookViewId="0">
      <selection activeCell="R4" sqref="R4"/>
    </sheetView>
  </sheetViews>
  <sheetFormatPr defaultColWidth="9" defaultRowHeight="15.75"/>
  <cols>
    <col min="1" max="1" width="0.875" style="161" customWidth="1"/>
    <col min="2" max="2" width="16.125" style="221" customWidth="1"/>
    <col min="3" max="3" width="24" style="161" customWidth="1"/>
    <col min="4" max="4" width="7.625" style="161" customWidth="1"/>
    <col min="5" max="5" width="13.825" style="161" customWidth="1"/>
    <col min="6" max="6" width="7.625" style="161" customWidth="1"/>
    <col min="7" max="7" width="14.125" style="161" customWidth="1"/>
    <col min="8" max="8" width="21.125" style="222" customWidth="1"/>
    <col min="9" max="9" width="12.625" style="161" customWidth="1"/>
    <col min="10" max="10" width="15" style="312" customWidth="1"/>
    <col min="11" max="11" width="26.625" style="161" customWidth="1"/>
    <col min="12" max="12" width="15.125" style="161" customWidth="1"/>
    <col min="13" max="13" width="19.125" style="221" customWidth="1"/>
    <col min="14" max="15" width="8.625" style="313" customWidth="1"/>
    <col min="16" max="16" width="9.55833333333333" style="314" customWidth="1"/>
    <col min="17" max="17" width="0.875" style="161" customWidth="1"/>
    <col min="18" max="18" width="10.625" style="224" customWidth="1"/>
    <col min="19" max="19" width="9" style="161"/>
    <col min="20" max="20" width="11.625" style="161" customWidth="1"/>
    <col min="21" max="21" width="10.375" style="161" customWidth="1"/>
    <col min="22" max="22" width="31.75" style="161" customWidth="1"/>
    <col min="23" max="16384" width="9" style="161"/>
  </cols>
  <sheetData>
    <row r="1" ht="5.1" customHeight="1"/>
    <row r="2" s="161" customFormat="1" ht="29.1" customHeight="1" spans="2:23">
      <c r="B2" s="225" t="s">
        <v>206</v>
      </c>
      <c r="C2" s="226"/>
      <c r="D2" s="226"/>
      <c r="E2" s="226"/>
      <c r="F2" s="226"/>
      <c r="G2" s="226"/>
      <c r="H2" s="226"/>
      <c r="I2" s="226"/>
      <c r="J2" s="315"/>
      <c r="K2" s="226"/>
      <c r="L2" s="226"/>
      <c r="M2" s="226"/>
      <c r="N2" s="315"/>
      <c r="O2" s="315"/>
      <c r="P2" s="316"/>
      <c r="R2" s="224"/>
    </row>
    <row r="3" s="161" customFormat="1" ht="24.95" customHeight="1" spans="2:23">
      <c r="B3" s="228" t="s">
        <v>41</v>
      </c>
      <c r="C3" s="229"/>
      <c r="D3" s="229"/>
      <c r="E3" s="229"/>
      <c r="F3" s="229"/>
      <c r="G3" s="229"/>
      <c r="H3" s="229"/>
      <c r="I3" s="229"/>
      <c r="J3" s="317"/>
      <c r="K3" s="229"/>
      <c r="L3" s="229"/>
      <c r="M3" s="229"/>
      <c r="N3" s="317"/>
      <c r="O3" s="317"/>
      <c r="P3" s="318"/>
      <c r="R3" s="224"/>
    </row>
    <row r="4" s="161" customFormat="1" ht="33" spans="2:23">
      <c r="B4" s="231" t="s">
        <v>42</v>
      </c>
      <c r="C4" s="232" t="s">
        <v>43</v>
      </c>
      <c r="D4" s="232"/>
      <c r="E4" s="232" t="s">
        <v>44</v>
      </c>
      <c r="F4" s="232" t="s">
        <v>102</v>
      </c>
      <c r="G4" s="232" t="s">
        <v>103</v>
      </c>
      <c r="H4" s="232" t="s">
        <v>46</v>
      </c>
      <c r="I4" s="232" t="s">
        <v>104</v>
      </c>
      <c r="J4" s="319" t="s">
        <v>48</v>
      </c>
      <c r="K4" s="232" t="s">
        <v>105</v>
      </c>
      <c r="L4" s="232" t="s">
        <v>49</v>
      </c>
      <c r="M4" s="232" t="s">
        <v>106</v>
      </c>
      <c r="N4" s="369" t="s">
        <v>107</v>
      </c>
      <c r="O4" s="319" t="s">
        <v>108</v>
      </c>
      <c r="P4" s="235" t="s">
        <v>52</v>
      </c>
      <c r="Q4" s="236"/>
      <c r="R4" s="237">
        <v>0</v>
      </c>
      <c r="S4" s="238" t="s">
        <v>63</v>
      </c>
      <c r="T4" s="239"/>
    </row>
    <row r="5" s="220" customFormat="1" ht="36" customHeight="1" spans="2:23">
      <c r="B5" s="240" t="s">
        <v>207</v>
      </c>
      <c r="C5" s="241" t="s">
        <v>110</v>
      </c>
      <c r="D5" s="241" t="s">
        <v>111</v>
      </c>
      <c r="E5" s="241" t="s">
        <v>112</v>
      </c>
      <c r="F5" s="370" t="s">
        <v>113</v>
      </c>
      <c r="G5" s="243" t="s">
        <v>114</v>
      </c>
      <c r="H5" s="244" t="s">
        <v>115</v>
      </c>
      <c r="I5" s="244" t="s">
        <v>116</v>
      </c>
      <c r="J5" s="320" t="s">
        <v>117</v>
      </c>
      <c r="K5" s="321" t="s">
        <v>118</v>
      </c>
      <c r="L5" s="246" t="s">
        <v>119</v>
      </c>
      <c r="M5" s="284" t="s">
        <v>120</v>
      </c>
      <c r="N5" s="285">
        <f>R4</f>
        <v>0</v>
      </c>
      <c r="O5" s="371" t="str">
        <f t="shared" ref="O5:O7" si="0">IF(AND($R$9&lt;=1500,$R$4&lt;=0.5,($R$6+$R$7+$R$5)&lt;=90,$R$6&lt;=60,$R$7&lt;=60,$R$5&lt;=60),($R$5*$R$6*$R$7/12000),"")</f>
        <v/>
      </c>
      <c r="P5" s="251" t="str">
        <f>IF(AND($R$9&lt;=1500,$R$4&lt;=0.5,($R$5+$R$6+$R$7)&lt;=90,$R$5&lt;=60,$R$6&lt;=60,$R$7&lt;=60),N5*45+3,"")</f>
        <v/>
      </c>
      <c r="R5" s="252">
        <v>60</v>
      </c>
      <c r="S5" s="253" t="s">
        <v>69</v>
      </c>
      <c r="T5" s="254"/>
    </row>
    <row r="6" s="220" customFormat="1" ht="33" spans="2:23">
      <c r="B6" s="240"/>
      <c r="C6" s="241" t="s">
        <v>121</v>
      </c>
      <c r="D6" s="241" t="s">
        <v>122</v>
      </c>
      <c r="E6" s="241" t="s">
        <v>112</v>
      </c>
      <c r="F6" s="372"/>
      <c r="G6" s="243" t="s">
        <v>123</v>
      </c>
      <c r="H6" s="244" t="s">
        <v>195</v>
      </c>
      <c r="I6" s="244"/>
      <c r="J6" s="320"/>
      <c r="K6" s="297" t="s">
        <v>125</v>
      </c>
      <c r="L6" s="246"/>
      <c r="M6" s="284"/>
      <c r="N6" s="285">
        <f>R4</f>
        <v>0</v>
      </c>
      <c r="O6" s="371" t="str">
        <f t="shared" si="0"/>
        <v/>
      </c>
      <c r="P6" s="251" t="str">
        <f>IF(AND($R$9&lt;=1500,$R$4&lt;=0.5,($R$5+$R$6+$R$7)&lt;=90,$R$5&lt;=60,$R$6&lt;=60,$R$7&lt;=60),N5*35+3,"")</f>
        <v/>
      </c>
      <c r="R6" s="252">
        <v>60</v>
      </c>
      <c r="S6" s="253"/>
      <c r="T6" s="254"/>
    </row>
    <row r="7" s="220" customFormat="1" ht="33" spans="2:23">
      <c r="B7" s="240"/>
      <c r="C7" s="241" t="s">
        <v>126</v>
      </c>
      <c r="D7" s="241" t="s">
        <v>127</v>
      </c>
      <c r="E7" s="241" t="s">
        <v>112</v>
      </c>
      <c r="F7" s="372"/>
      <c r="G7" s="243" t="s">
        <v>128</v>
      </c>
      <c r="H7" s="244" t="s">
        <v>208</v>
      </c>
      <c r="I7" s="244"/>
      <c r="J7" s="320"/>
      <c r="K7" s="297"/>
      <c r="L7" s="246"/>
      <c r="M7" s="284"/>
      <c r="N7" s="285">
        <f>R4</f>
        <v>0</v>
      </c>
      <c r="O7" s="371" t="str">
        <f t="shared" si="0"/>
        <v/>
      </c>
      <c r="P7" s="251" t="str">
        <f>IF(AND($R$9&lt;=1500,$R$4&lt;=0.5,($R$5+$R$6+$R$7)&lt;=90,$R$5&lt;=60,$R$6&lt;=60,$R$7&lt;=60),N6*25+2.95,"")</f>
        <v/>
      </c>
      <c r="R7" s="252">
        <v>20</v>
      </c>
      <c r="S7" s="253"/>
      <c r="T7" s="254"/>
    </row>
    <row r="8" s="220" customFormat="1" ht="33" customHeight="1" spans="2:23">
      <c r="B8" s="259" t="s">
        <v>209</v>
      </c>
      <c r="C8" s="241" t="s">
        <v>131</v>
      </c>
      <c r="D8" s="241" t="s">
        <v>111</v>
      </c>
      <c r="E8" s="241" t="s">
        <v>112</v>
      </c>
      <c r="F8" s="372"/>
      <c r="G8" s="243" t="s">
        <v>114</v>
      </c>
      <c r="H8" s="244" t="s">
        <v>132</v>
      </c>
      <c r="I8" s="373" t="s">
        <v>133</v>
      </c>
      <c r="J8" s="356" t="s">
        <v>117</v>
      </c>
      <c r="K8" s="321" t="s">
        <v>118</v>
      </c>
      <c r="L8" s="295" t="s">
        <v>134</v>
      </c>
      <c r="M8" s="374" t="s">
        <v>135</v>
      </c>
      <c r="N8" s="285">
        <f>R4</f>
        <v>0</v>
      </c>
      <c r="O8" s="375" t="str">
        <f t="shared" ref="O8:O10" si="1">IF(AND($R$9&lt;=1500,$R$4&gt;0.5,$R$4&lt;=30,($R$5+$R$6+$R$7)&lt;=150,$R$5&lt;=60,$R$6&lt;=60,$R$7&lt;=60),($R$5*$R$6*$R$7/12000),"")</f>
        <v/>
      </c>
      <c r="P8" s="376" t="str">
        <f>IF(AND($R$9&lt;=1500,$R$4&gt;0.5,$R$4&lt;=30,($R$5+$R$6+$R$7)&lt;=150,$R$5&lt;=60,$R$6&lt;=60,$R$7&lt;=60),N8*33+23,"")</f>
        <v/>
      </c>
      <c r="R8" s="377">
        <f>R5+R6+R7</f>
        <v>140</v>
      </c>
      <c r="S8" s="268" t="s">
        <v>136</v>
      </c>
      <c r="T8" s="269"/>
    </row>
    <row r="9" s="220" customFormat="1" ht="33" customHeight="1" spans="2:23">
      <c r="B9" s="378"/>
      <c r="C9" s="241" t="s">
        <v>137</v>
      </c>
      <c r="D9" s="241" t="s">
        <v>122</v>
      </c>
      <c r="E9" s="241" t="s">
        <v>112</v>
      </c>
      <c r="F9" s="372"/>
      <c r="G9" s="243" t="s">
        <v>123</v>
      </c>
      <c r="H9" s="244" t="s">
        <v>210</v>
      </c>
      <c r="I9" s="379"/>
      <c r="J9" s="358"/>
      <c r="K9" s="300" t="s">
        <v>125</v>
      </c>
      <c r="L9" s="296"/>
      <c r="M9" s="380"/>
      <c r="N9" s="285">
        <f>R4</f>
        <v>0</v>
      </c>
      <c r="O9" s="375" t="str">
        <f t="shared" si="1"/>
        <v/>
      </c>
      <c r="P9" s="376" t="str">
        <f>IF(AND($R$9&lt;=1500,$R$4&gt;0.5,$R$4&lt;=30,($R$5+$R$6+$R$7)&lt;=150,$R$5&lt;=60,$R$6&lt;=60,$R$7&lt;=60),N9*25+22.8,"")</f>
        <v/>
      </c>
      <c r="R9" s="279">
        <v>1500</v>
      </c>
      <c r="S9" s="324" t="s">
        <v>139</v>
      </c>
      <c r="T9" s="325"/>
    </row>
    <row r="10" s="220" customFormat="1" ht="33" customHeight="1" spans="2:23">
      <c r="B10" s="270"/>
      <c r="C10" s="241" t="s">
        <v>140</v>
      </c>
      <c r="D10" s="283" t="s">
        <v>127</v>
      </c>
      <c r="E10" s="241" t="s">
        <v>112</v>
      </c>
      <c r="F10" s="372"/>
      <c r="G10" s="243" t="s">
        <v>128</v>
      </c>
      <c r="H10" s="244" t="s">
        <v>141</v>
      </c>
      <c r="I10" s="274"/>
      <c r="J10" s="360"/>
      <c r="K10" s="301"/>
      <c r="L10" s="275"/>
      <c r="M10" s="381"/>
      <c r="N10" s="285">
        <f>R4</f>
        <v>0</v>
      </c>
      <c r="O10" s="375" t="str">
        <f t="shared" si="1"/>
        <v/>
      </c>
      <c r="P10" s="376" t="str">
        <f>IF(AND($R$9&lt;=1500,$R$4&gt;0.5,$R$4&lt;=30,($R$5+$R$6+$R$7)&lt;=150,$R$5&lt;=60,$R$6&lt;=60,$R$7&lt;=60),N10*17+23,"")</f>
        <v/>
      </c>
      <c r="R10" s="289"/>
      <c r="S10" s="289"/>
      <c r="T10" s="289"/>
      <c r="U10" s="289"/>
      <c r="V10" s="289"/>
      <c r="W10" s="289"/>
    </row>
    <row r="11" s="220" customFormat="1" ht="16.5" customHeight="1" spans="2:23">
      <c r="B11" s="240" t="s">
        <v>211</v>
      </c>
      <c r="C11" s="241" t="s">
        <v>143</v>
      </c>
      <c r="D11" s="283" t="s">
        <v>111</v>
      </c>
      <c r="E11" s="260" t="s">
        <v>112</v>
      </c>
      <c r="F11" s="372"/>
      <c r="G11" s="243" t="s">
        <v>114</v>
      </c>
      <c r="H11" s="245" t="s">
        <v>144</v>
      </c>
      <c r="I11" s="244" t="s">
        <v>82</v>
      </c>
      <c r="J11" s="320" t="s">
        <v>145</v>
      </c>
      <c r="K11" s="297" t="s">
        <v>118</v>
      </c>
      <c r="L11" s="246" t="s">
        <v>134</v>
      </c>
      <c r="M11" s="284" t="s">
        <v>146</v>
      </c>
      <c r="N11" s="382">
        <f>R4</f>
        <v>0</v>
      </c>
      <c r="O11" s="383" t="str">
        <f t="shared" ref="O11:O15" si="2">IF(AND($R$9&gt;1500,$R$9&lt;=7000,$R$4&lt;=2,($R$5+$R$6+$R$7)&lt;=150,$R$5&lt;=60,$R$6&lt;=60,$R$7&lt;=60),($R$5*$R$6*$R$7/12000),"")</f>
        <v/>
      </c>
      <c r="P11" s="266" t="str">
        <f>IF(AND($R$9&gt;1500,$R$9&lt;=7000,$R$4&lt;=2,($R$5+$R$6+$R$7)&lt;=150,$R$5&lt;=60,$R$6&lt;=60,$R$7&lt;=60),N11*45+16,"")</f>
        <v/>
      </c>
      <c r="R11" s="289" t="s">
        <v>147</v>
      </c>
      <c r="S11" s="289"/>
      <c r="T11" s="289"/>
      <c r="U11" s="289"/>
      <c r="V11" s="289"/>
      <c r="W11" s="289"/>
    </row>
    <row r="12" s="220" customFormat="1" ht="16.5" customHeight="1" spans="2:23">
      <c r="B12" s="240"/>
      <c r="C12" s="241"/>
      <c r="D12" s="283"/>
      <c r="E12" s="271"/>
      <c r="F12" s="372"/>
      <c r="G12" s="243"/>
      <c r="H12" s="273"/>
      <c r="I12" s="244"/>
      <c r="J12" s="320"/>
      <c r="K12" s="297"/>
      <c r="L12" s="246"/>
      <c r="M12" s="284"/>
      <c r="N12" s="384"/>
      <c r="O12" s="385"/>
      <c r="P12" s="278"/>
      <c r="R12" s="289" t="s">
        <v>148</v>
      </c>
      <c r="S12" s="289"/>
      <c r="T12" s="289"/>
      <c r="U12" s="289"/>
      <c r="V12" s="289"/>
      <c r="W12" s="289"/>
    </row>
    <row r="13" s="220" customFormat="1" ht="18" spans="2:23">
      <c r="B13" s="240"/>
      <c r="C13" s="241" t="s">
        <v>149</v>
      </c>
      <c r="D13" s="283" t="s">
        <v>122</v>
      </c>
      <c r="E13" s="260" t="s">
        <v>112</v>
      </c>
      <c r="F13" s="372"/>
      <c r="G13" s="243" t="s">
        <v>123</v>
      </c>
      <c r="H13" s="245" t="s">
        <v>212</v>
      </c>
      <c r="I13" s="244"/>
      <c r="J13" s="320"/>
      <c r="K13" s="297" t="s">
        <v>125</v>
      </c>
      <c r="L13" s="246"/>
      <c r="M13" s="284"/>
      <c r="N13" s="382">
        <f>R4</f>
        <v>0</v>
      </c>
      <c r="O13" s="383" t="str">
        <f t="shared" si="2"/>
        <v/>
      </c>
      <c r="P13" s="266" t="str">
        <f>IF(AND($R$9&gt;1500,$R$9&lt;=7000,$R$4&lt;=2,($R$5+$R$6+$R$7)&lt;=150,$R$5&lt;=60,$R$6&lt;=60,$R$7&lt;=60),N13*35+15.8,"")</f>
        <v/>
      </c>
      <c r="R13" s="289" t="s">
        <v>151</v>
      </c>
      <c r="S13" s="289"/>
      <c r="T13" s="289"/>
      <c r="U13" s="289"/>
      <c r="V13" s="289"/>
    </row>
    <row r="14" s="220" customFormat="1" ht="18" spans="2:23">
      <c r="B14" s="240"/>
      <c r="C14" s="241"/>
      <c r="D14" s="283"/>
      <c r="E14" s="271"/>
      <c r="F14" s="372"/>
      <c r="G14" s="243"/>
      <c r="H14" s="273"/>
      <c r="I14" s="244"/>
      <c r="J14" s="320"/>
      <c r="K14" s="297"/>
      <c r="L14" s="246"/>
      <c r="M14" s="284"/>
      <c r="N14" s="384"/>
      <c r="O14" s="385"/>
      <c r="P14" s="278"/>
      <c r="R14" s="289" t="s">
        <v>152</v>
      </c>
      <c r="S14" s="289"/>
      <c r="T14" s="289"/>
      <c r="U14" s="289"/>
      <c r="V14" s="289"/>
    </row>
    <row r="15" s="220" customFormat="1" ht="16.5" customHeight="1" spans="2:23">
      <c r="B15" s="240"/>
      <c r="C15" s="241" t="s">
        <v>153</v>
      </c>
      <c r="D15" s="283" t="s">
        <v>127</v>
      </c>
      <c r="E15" s="260" t="s">
        <v>112</v>
      </c>
      <c r="F15" s="372"/>
      <c r="G15" s="243" t="s">
        <v>128</v>
      </c>
      <c r="H15" s="245" t="s">
        <v>213</v>
      </c>
      <c r="I15" s="244"/>
      <c r="J15" s="320"/>
      <c r="K15" s="297"/>
      <c r="L15" s="246"/>
      <c r="M15" s="284"/>
      <c r="N15" s="382">
        <f>R4</f>
        <v>0</v>
      </c>
      <c r="O15" s="383" t="str">
        <f t="shared" si="2"/>
        <v/>
      </c>
      <c r="P15" s="266" t="str">
        <f>IF(AND($R$9&gt;1500,$R$9&lt;=7000,$R$4&lt;=2,($R$5+$R$6+$R$7)&lt;=150,$R$5&lt;=60,$R$6&lt;=60,$R$7&lt;=60),N15*25+15.8,"")</f>
        <v/>
      </c>
      <c r="R15" s="326"/>
      <c r="S15" s="326"/>
      <c r="T15" s="326"/>
    </row>
    <row r="16" s="220" customFormat="1" spans="2:23">
      <c r="B16" s="240"/>
      <c r="C16" s="241"/>
      <c r="D16" s="283"/>
      <c r="E16" s="271"/>
      <c r="F16" s="372"/>
      <c r="G16" s="243"/>
      <c r="H16" s="273"/>
      <c r="I16" s="244"/>
      <c r="J16" s="320"/>
      <c r="K16" s="297"/>
      <c r="L16" s="292"/>
      <c r="M16" s="284"/>
      <c r="N16" s="384"/>
      <c r="O16" s="385"/>
      <c r="P16" s="278"/>
      <c r="R16" s="224"/>
    </row>
    <row r="17" s="220" customFormat="1" ht="33" customHeight="1" spans="2:18">
      <c r="B17" s="259" t="s">
        <v>214</v>
      </c>
      <c r="C17" s="241" t="s">
        <v>156</v>
      </c>
      <c r="D17" s="283" t="s">
        <v>111</v>
      </c>
      <c r="E17" s="241" t="s">
        <v>112</v>
      </c>
      <c r="F17" s="372"/>
      <c r="G17" s="243" t="s">
        <v>114</v>
      </c>
      <c r="H17" s="244" t="s">
        <v>157</v>
      </c>
      <c r="I17" s="298" t="s">
        <v>158</v>
      </c>
      <c r="J17" s="356" t="s">
        <v>145</v>
      </c>
      <c r="K17" s="321" t="s">
        <v>118</v>
      </c>
      <c r="L17" s="295" t="s">
        <v>159</v>
      </c>
      <c r="M17" s="374" t="s">
        <v>160</v>
      </c>
      <c r="N17" s="285">
        <f>IF(AND(O17&gt;$R$4,O17&lt;&gt;""),O17,$R$4)</f>
        <v>0</v>
      </c>
      <c r="O17" s="371" t="str">
        <f>IF(AND($R$9&gt;1500,$R$9&lt;=7000,$R$4&gt;2,$R$4&lt;=25,($R$5+$R$6+$R$7)&lt;=250,$R$5&lt;=150,$R$6&lt;=150,$R$7&lt;=150),($R$5*$R$6*$R$7/12000),"")</f>
        <v/>
      </c>
      <c r="P17" s="251" t="str">
        <f>IF(AND($R$9&gt;1500,$R$9&lt;=7000,$R$4&gt;2,$R$4&lt;=30,($R$5+$R$6+$R$7)&lt;=250,$R$5&lt;=150,$R$6&lt;=150,$R$7&lt;=150),N17*33+36,"")</f>
        <v/>
      </c>
      <c r="R17" s="224"/>
    </row>
    <row r="18" s="220" customFormat="1" ht="33" customHeight="1" spans="2:18">
      <c r="B18" s="378"/>
      <c r="C18" s="241" t="s">
        <v>161</v>
      </c>
      <c r="D18" s="283" t="s">
        <v>122</v>
      </c>
      <c r="E18" s="241" t="s">
        <v>112</v>
      </c>
      <c r="F18" s="372"/>
      <c r="G18" s="243" t="s">
        <v>123</v>
      </c>
      <c r="H18" s="244" t="s">
        <v>215</v>
      </c>
      <c r="I18" s="300"/>
      <c r="J18" s="358"/>
      <c r="K18" s="298" t="s">
        <v>125</v>
      </c>
      <c r="L18" s="296"/>
      <c r="M18" s="380"/>
      <c r="N18" s="285">
        <f>IF(AND(O18&gt;$R$4,O18&lt;&gt;""),O18,$R$4)</f>
        <v>0</v>
      </c>
      <c r="O18" s="371" t="str">
        <f>IF(AND($R$9&gt;1500,$R$9&lt;=7000,$R$4&gt;2,$R$4&lt;=30,($R$5+$R$6+$R$7)&lt;=250,$R$5&lt;=150,$R$6&lt;=150,$R$7&lt;=150),($R$5*$R$6*$R$7/12000),"")</f>
        <v/>
      </c>
      <c r="P18" s="251" t="str">
        <f>IF(AND($R$9&gt;1500,$R$9&lt;=7000,$R$4&gt;2,$R$4&lt;=30,($R$5+$R$6+$R$7)&lt;=250,$R$5&lt;=150,$R$6&lt;=150,$R$7&lt;=150),N18*25+35.8,"")</f>
        <v/>
      </c>
      <c r="R18" s="224"/>
    </row>
    <row r="19" s="220" customFormat="1" ht="33" customHeight="1" spans="2:18">
      <c r="B19" s="270"/>
      <c r="C19" s="241" t="s">
        <v>163</v>
      </c>
      <c r="D19" s="283" t="s">
        <v>127</v>
      </c>
      <c r="E19" s="241" t="s">
        <v>112</v>
      </c>
      <c r="F19" s="372"/>
      <c r="G19" s="243" t="s">
        <v>128</v>
      </c>
      <c r="H19" s="244" t="s">
        <v>164</v>
      </c>
      <c r="I19" s="301"/>
      <c r="J19" s="360"/>
      <c r="K19" s="301"/>
      <c r="L19" s="275"/>
      <c r="M19" s="381"/>
      <c r="N19" s="285">
        <f>R4</f>
        <v>0</v>
      </c>
      <c r="O19" s="371" t="str">
        <f>IF(AND($R$9&gt;1500,$R$9&lt;=7000,$R$4&gt;2,$R$4&lt;=30,($R$5+$R$6+$R$7)&lt;=250,$R$5&lt;=150,$R$6&lt;=150,$R$7&lt;=150),($R$5*$R$6*$R$7/12000),"")</f>
        <v/>
      </c>
      <c r="P19" s="251" t="str">
        <f>IF(AND($R$9&gt;1500,$R$9&lt;=7000,$R$4&gt;2,$R$4&lt;=30,($R$5+$R$6+$R$7)&lt;=250,$R$5&lt;=150,$R$6&lt;=150,$R$7&lt;=150),N19*17+36,"")</f>
        <v/>
      </c>
      <c r="R19" s="224"/>
    </row>
    <row r="20" s="220" customFormat="1" spans="2:18">
      <c r="B20" s="240" t="s">
        <v>216</v>
      </c>
      <c r="C20" s="241" t="s">
        <v>166</v>
      </c>
      <c r="D20" s="283" t="s">
        <v>111</v>
      </c>
      <c r="E20" s="260" t="s">
        <v>112</v>
      </c>
      <c r="F20" s="372"/>
      <c r="G20" s="243" t="s">
        <v>114</v>
      </c>
      <c r="H20" s="245" t="s">
        <v>167</v>
      </c>
      <c r="I20" s="244" t="s">
        <v>168</v>
      </c>
      <c r="J20" s="320" t="s">
        <v>169</v>
      </c>
      <c r="K20" s="297" t="s">
        <v>118</v>
      </c>
      <c r="L20" s="246" t="s">
        <v>170</v>
      </c>
      <c r="M20" s="284" t="s">
        <v>171</v>
      </c>
      <c r="N20" s="382">
        <f>R4</f>
        <v>0</v>
      </c>
      <c r="O20" s="383" t="str">
        <f t="shared" ref="O20:O24" si="3">IF(AND($R$9&gt;=7001,$R$9&lt;=250000,$R$4&lt;=5,($R$5+$R$6+$R$7)&lt;=250,$R$5&lt;=150,$R$6&lt;=150,$R$7&lt;=150),($R$5*$R$6*$R$7/12000),"")</f>
        <v/>
      </c>
      <c r="P20" s="266" t="str">
        <f>IF(AND($R$9&gt;=7001,$R$9&lt;=250000,$R$4&lt;=5,($R$5+$R$6+$R$7)&lt;=250,$R$5&lt;=150,$R$6&lt;=150,$R$7&lt;=150),N20*45+22,"")</f>
        <v/>
      </c>
      <c r="R20" s="224"/>
    </row>
    <row r="21" s="220" customFormat="1" spans="2:18">
      <c r="B21" s="240"/>
      <c r="C21" s="241"/>
      <c r="D21" s="283"/>
      <c r="E21" s="271"/>
      <c r="F21" s="372"/>
      <c r="G21" s="243"/>
      <c r="H21" s="273"/>
      <c r="I21" s="244"/>
      <c r="J21" s="320"/>
      <c r="K21" s="297"/>
      <c r="L21" s="246"/>
      <c r="M21" s="284"/>
      <c r="N21" s="384"/>
      <c r="O21" s="385"/>
      <c r="P21" s="278"/>
      <c r="R21" s="224"/>
    </row>
    <row r="22" s="220" customFormat="1" spans="2:18">
      <c r="B22" s="240"/>
      <c r="C22" s="241" t="s">
        <v>172</v>
      </c>
      <c r="D22" s="283" t="s">
        <v>122</v>
      </c>
      <c r="E22" s="260" t="s">
        <v>112</v>
      </c>
      <c r="F22" s="372"/>
      <c r="G22" s="243" t="s">
        <v>123</v>
      </c>
      <c r="H22" s="245" t="s">
        <v>217</v>
      </c>
      <c r="I22" s="244"/>
      <c r="J22" s="320"/>
      <c r="K22" s="297" t="s">
        <v>125</v>
      </c>
      <c r="L22" s="246"/>
      <c r="M22" s="284"/>
      <c r="N22" s="382">
        <f>R4</f>
        <v>0</v>
      </c>
      <c r="O22" s="383" t="str">
        <f t="shared" si="3"/>
        <v/>
      </c>
      <c r="P22" s="266" t="str">
        <f>IF(AND($R$9&gt;=7001,$R$9&lt;=250000,$R$4&lt;=5,($R$5+$R$6+$R$7)&lt;=250,$R$5&lt;=150,$R$6&lt;=150,$R$7&lt;=150),N22*35+21.8,"")</f>
        <v/>
      </c>
      <c r="R22" s="224"/>
    </row>
    <row r="23" s="220" customFormat="1" spans="2:18">
      <c r="B23" s="240"/>
      <c r="C23" s="241"/>
      <c r="D23" s="283"/>
      <c r="E23" s="271"/>
      <c r="F23" s="372"/>
      <c r="G23" s="243"/>
      <c r="H23" s="273"/>
      <c r="I23" s="244"/>
      <c r="J23" s="320"/>
      <c r="K23" s="297"/>
      <c r="L23" s="246"/>
      <c r="M23" s="284"/>
      <c r="N23" s="384"/>
      <c r="O23" s="385"/>
      <c r="P23" s="278"/>
      <c r="R23" s="224"/>
    </row>
    <row r="24" s="220" customFormat="1" spans="2:18">
      <c r="B24" s="240"/>
      <c r="C24" s="241" t="s">
        <v>174</v>
      </c>
      <c r="D24" s="283" t="s">
        <v>127</v>
      </c>
      <c r="E24" s="260" t="s">
        <v>112</v>
      </c>
      <c r="F24" s="372"/>
      <c r="G24" s="243" t="s">
        <v>128</v>
      </c>
      <c r="H24" s="245" t="s">
        <v>218</v>
      </c>
      <c r="I24" s="244"/>
      <c r="J24" s="320"/>
      <c r="K24" s="297"/>
      <c r="L24" s="246"/>
      <c r="M24" s="284"/>
      <c r="N24" s="382">
        <f>R4</f>
        <v>0</v>
      </c>
      <c r="O24" s="383" t="str">
        <f t="shared" si="3"/>
        <v/>
      </c>
      <c r="P24" s="266" t="str">
        <f>IF(AND($R$9&gt;=7001,$R$9&lt;=250000,$R$4&lt;=5,($R$5+$R$6+$R$7)&lt;=250,$R$5&lt;=150,$R$6&lt;=150,$R$7&lt;=150),N24*25+21.8,"")</f>
        <v/>
      </c>
      <c r="R24" s="224"/>
    </row>
    <row r="25" s="220" customFormat="1" spans="2:18">
      <c r="B25" s="240"/>
      <c r="C25" s="241"/>
      <c r="D25" s="283"/>
      <c r="E25" s="271"/>
      <c r="F25" s="372"/>
      <c r="G25" s="243"/>
      <c r="H25" s="273"/>
      <c r="I25" s="244"/>
      <c r="J25" s="320"/>
      <c r="K25" s="297"/>
      <c r="L25" s="292"/>
      <c r="M25" s="284"/>
      <c r="N25" s="384"/>
      <c r="O25" s="385"/>
      <c r="P25" s="278"/>
      <c r="R25" s="224"/>
    </row>
    <row r="26" s="220" customFormat="1" ht="33" customHeight="1" spans="2:18">
      <c r="B26" s="240" t="s">
        <v>219</v>
      </c>
      <c r="C26" s="241" t="s">
        <v>177</v>
      </c>
      <c r="D26" s="283" t="s">
        <v>111</v>
      </c>
      <c r="E26" s="241" t="s">
        <v>112</v>
      </c>
      <c r="F26" s="372"/>
      <c r="G26" s="243" t="s">
        <v>114</v>
      </c>
      <c r="H26" s="244" t="s">
        <v>178</v>
      </c>
      <c r="I26" s="297" t="s">
        <v>179</v>
      </c>
      <c r="J26" s="320" t="s">
        <v>169</v>
      </c>
      <c r="K26" s="321" t="s">
        <v>118</v>
      </c>
      <c r="L26" s="246" t="s">
        <v>180</v>
      </c>
      <c r="M26" s="386" t="s">
        <v>181</v>
      </c>
      <c r="N26" s="285">
        <f>IF(AND(O26&gt;$R$4,O26&lt;&gt;""),O26,$R$4)</f>
        <v>0</v>
      </c>
      <c r="O26" s="371" t="str">
        <f t="shared" ref="O26:O28" si="4">IF(AND($R$9&gt;=7001,$R$9&lt;=250000,$R$4&gt;5,$R$4&lt;=30,($R$5+$R$6+$R$7)&lt;=310,$R$5&lt;=150,$R$6&lt;=150,$R$7&lt;=150),($R$5*$R$6*$R$7/12000),"")</f>
        <v/>
      </c>
      <c r="P26" s="251" t="str">
        <f>IF(AND($R$9&gt;=7001,$R$9&lt;=250000,$R$4&gt;5,$R$4&lt;=30,($R$5+$R$6+$R$7)&lt;=310,$R$5&lt;=150,$R$6&lt;=150,$R$7&lt;=150),N26*33+62,"")</f>
        <v/>
      </c>
      <c r="R26" s="224"/>
    </row>
    <row r="27" s="220" customFormat="1" ht="33" customHeight="1" spans="2:18">
      <c r="B27" s="240"/>
      <c r="C27" s="241" t="s">
        <v>182</v>
      </c>
      <c r="D27" s="283" t="s">
        <v>122</v>
      </c>
      <c r="E27" s="241" t="s">
        <v>112</v>
      </c>
      <c r="F27" s="372"/>
      <c r="G27" s="243" t="s">
        <v>123</v>
      </c>
      <c r="H27" s="244" t="s">
        <v>220</v>
      </c>
      <c r="I27" s="244"/>
      <c r="J27" s="320"/>
      <c r="K27" s="298" t="s">
        <v>125</v>
      </c>
      <c r="L27" s="246"/>
      <c r="M27" s="386"/>
      <c r="N27" s="285">
        <f>R4</f>
        <v>0</v>
      </c>
      <c r="O27" s="371" t="str">
        <f t="shared" si="4"/>
        <v/>
      </c>
      <c r="P27" s="251" t="str">
        <f>IF(AND($R$9&gt;=7001,$R$9&lt;=250000,$R$4&gt;5,$R$4&lt;=30,($R$5+$R$6+$R$7)&lt;=310,$R$5&lt;=150,$R$6&lt;=150,$R$7&lt;=150),N27*28+61.8,"")</f>
        <v/>
      </c>
      <c r="R27" s="224"/>
    </row>
    <row r="28" s="220" customFormat="1" ht="33" customHeight="1" spans="2:18">
      <c r="B28" s="240"/>
      <c r="C28" s="241" t="s">
        <v>184</v>
      </c>
      <c r="D28" s="283" t="s">
        <v>127</v>
      </c>
      <c r="E28" s="241" t="s">
        <v>112</v>
      </c>
      <c r="F28" s="372"/>
      <c r="G28" s="243" t="s">
        <v>128</v>
      </c>
      <c r="H28" s="244" t="s">
        <v>185</v>
      </c>
      <c r="I28" s="244"/>
      <c r="J28" s="320"/>
      <c r="K28" s="301"/>
      <c r="L28" s="246"/>
      <c r="M28" s="386"/>
      <c r="N28" s="285">
        <f>IF(AND(O28&gt;$R$4,O28&lt;&gt;""),O28,$R$4)</f>
        <v>0</v>
      </c>
      <c r="O28" s="371" t="str">
        <f t="shared" si="4"/>
        <v/>
      </c>
      <c r="P28" s="251" t="str">
        <f>IF(AND($R$9&gt;=7001,$R$9&lt;=250000,$R$4&gt;5,$R$4&lt;=30,($R$5+$R$6+$R$7)&lt;=310,$R$5&lt;=150,$R$6&lt;=150,$R$7&lt;=150),N28*23+62,"")</f>
        <v/>
      </c>
      <c r="R28" s="224"/>
    </row>
    <row r="29" s="161" customFormat="1" ht="16.5" spans="2:18">
      <c r="B29" s="303" t="s">
        <v>186</v>
      </c>
      <c r="C29" s="304"/>
      <c r="D29" s="304"/>
      <c r="E29" s="305"/>
      <c r="F29" s="305"/>
      <c r="G29" s="305"/>
      <c r="H29" s="305"/>
      <c r="I29" s="305"/>
      <c r="J29" s="328"/>
      <c r="K29" s="305"/>
      <c r="L29" s="305"/>
      <c r="M29" s="305"/>
      <c r="N29" s="328"/>
      <c r="O29" s="328"/>
      <c r="P29" s="329"/>
      <c r="R29" s="224"/>
    </row>
    <row r="30" s="161" customFormat="1" ht="16.5" spans="2:18">
      <c r="B30" s="303" t="s">
        <v>187</v>
      </c>
      <c r="C30" s="304"/>
      <c r="D30" s="304"/>
      <c r="E30" s="305"/>
      <c r="F30" s="305"/>
      <c r="G30" s="305"/>
      <c r="H30" s="305"/>
      <c r="I30" s="305"/>
      <c r="J30" s="328"/>
      <c r="K30" s="305"/>
      <c r="L30" s="305"/>
      <c r="M30" s="305"/>
      <c r="N30" s="328"/>
      <c r="O30" s="328"/>
      <c r="P30" s="329"/>
      <c r="R30" s="224"/>
    </row>
    <row r="31" s="161" customFormat="1" ht="16.5" spans="2:18">
      <c r="B31" s="303" t="s">
        <v>188</v>
      </c>
      <c r="C31" s="304"/>
      <c r="D31" s="304"/>
      <c r="E31" s="305"/>
      <c r="F31" s="305"/>
      <c r="G31" s="305"/>
      <c r="H31" s="305"/>
      <c r="I31" s="305"/>
      <c r="J31" s="328"/>
      <c r="K31" s="305"/>
      <c r="L31" s="305"/>
      <c r="M31" s="305"/>
      <c r="N31" s="328"/>
      <c r="O31" s="328"/>
      <c r="P31" s="329"/>
      <c r="R31" s="224"/>
    </row>
    <row r="32" s="161" customFormat="1" ht="16.5" spans="2:18">
      <c r="B32" s="307" t="s">
        <v>189</v>
      </c>
      <c r="J32" s="312"/>
      <c r="N32" s="312"/>
      <c r="O32" s="312"/>
      <c r="P32" s="330"/>
      <c r="R32" s="224"/>
    </row>
    <row r="33" s="161" customFormat="1" ht="16.5" spans="2:18">
      <c r="B33" s="307" t="s">
        <v>190</v>
      </c>
      <c r="J33" s="312"/>
      <c r="N33" s="312"/>
      <c r="O33" s="312"/>
      <c r="P33" s="330"/>
      <c r="R33" s="224"/>
    </row>
    <row r="34" s="161" customFormat="1" ht="16.5" spans="2:18">
      <c r="B34" s="307" t="s">
        <v>191</v>
      </c>
      <c r="J34" s="312"/>
      <c r="N34" s="312"/>
      <c r="O34" s="312"/>
      <c r="P34" s="330"/>
      <c r="R34" s="224"/>
    </row>
    <row r="35" s="161" customFormat="1" ht="97" customHeight="1" spans="2:18">
      <c r="B35" s="331" t="s">
        <v>192</v>
      </c>
      <c r="C35" s="332"/>
      <c r="D35" s="332"/>
      <c r="E35" s="332"/>
      <c r="F35" s="332"/>
      <c r="G35" s="332"/>
      <c r="H35" s="332"/>
      <c r="I35" s="332"/>
      <c r="J35" s="387"/>
      <c r="K35" s="332"/>
      <c r="L35" s="332"/>
      <c r="M35" s="332"/>
      <c r="N35" s="387"/>
      <c r="O35" s="387"/>
      <c r="P35" s="388"/>
      <c r="R35" s="224"/>
    </row>
    <row r="36" s="161" customFormat="1" spans="2:18">
      <c r="B36" s="221"/>
      <c r="H36" s="222"/>
      <c r="J36" s="312"/>
      <c r="M36" s="221"/>
      <c r="N36" s="313"/>
      <c r="O36" s="313"/>
      <c r="P36" s="314"/>
      <c r="R36" s="224"/>
    </row>
    <row r="37" s="161" customFormat="1" spans="2:18">
      <c r="B37" s="221"/>
      <c r="H37" s="222"/>
      <c r="J37" s="312"/>
      <c r="M37" s="221"/>
      <c r="N37" s="313"/>
      <c r="O37" s="313"/>
      <c r="P37" s="314"/>
      <c r="R37" s="224"/>
    </row>
    <row r="38" s="161" customFormat="1" spans="2:18">
      <c r="B38" s="221"/>
      <c r="H38" s="222"/>
      <c r="J38" s="312"/>
      <c r="M38" s="221"/>
      <c r="N38" s="313"/>
      <c r="O38" s="313"/>
      <c r="P38" s="314"/>
      <c r="R38" s="224"/>
    </row>
    <row r="39" s="161" customFormat="1" spans="2:18">
      <c r="B39" s="221"/>
      <c r="H39" s="222"/>
      <c r="J39" s="312"/>
      <c r="M39" s="221"/>
      <c r="N39" s="313"/>
      <c r="O39" s="313"/>
      <c r="P39" s="314"/>
      <c r="R39" s="224"/>
    </row>
    <row r="40" s="161" customFormat="1" spans="2:18">
      <c r="B40" s="221"/>
      <c r="H40" s="222"/>
      <c r="J40" s="312"/>
      <c r="M40" s="221"/>
      <c r="N40" s="313"/>
      <c r="O40" s="313"/>
      <c r="P40" s="314"/>
      <c r="R40" s="224"/>
    </row>
    <row r="41" s="161" customFormat="1" spans="2:18">
      <c r="B41" s="221"/>
      <c r="H41" s="222"/>
      <c r="J41" s="312"/>
      <c r="M41" s="221"/>
      <c r="N41" s="313"/>
      <c r="O41" s="313"/>
      <c r="P41" s="314"/>
      <c r="R41" s="224"/>
    </row>
    <row r="42" s="161" customFormat="1" spans="2:18">
      <c r="B42" s="221"/>
      <c r="H42" s="222"/>
      <c r="J42" s="312"/>
      <c r="M42" s="221"/>
      <c r="N42" s="313"/>
      <c r="O42" s="313"/>
      <c r="P42" s="314"/>
      <c r="R42" s="224"/>
    </row>
    <row r="43" s="161" customFormat="1" spans="2:18">
      <c r="B43" s="221"/>
      <c r="H43" s="222"/>
      <c r="J43" s="312"/>
      <c r="M43" s="221"/>
      <c r="N43" s="313"/>
      <c r="O43" s="313"/>
      <c r="P43" s="314"/>
      <c r="R43" s="224"/>
    </row>
    <row r="44" s="161" customFormat="1" spans="2:18">
      <c r="B44" s="221"/>
      <c r="H44" s="222"/>
      <c r="J44" s="312"/>
      <c r="M44" s="221"/>
      <c r="N44" s="313"/>
      <c r="O44" s="313"/>
      <c r="P44" s="314"/>
      <c r="R44" s="224"/>
    </row>
  </sheetData>
  <sheetProtection algorithmName="SHA-512" hashValue="Mm+kR0rxtF8/KQEN8J4ExYMaFjHrH9g+Iz++c5CyHAfFjQn0DgbLsj8KqNF5+S6cBIc/JjiJs5PqOYr+UMCtSw==" saltValue="Zy9wZUJ0nS62jcmT5OX+tw==" spinCount="100000" sheet="1" selectLockedCells="1" autoFilter="0" objects="1"/>
  <mergeCells count="100">
    <mergeCell ref="B2:P2"/>
    <mergeCell ref="B3:P3"/>
    <mergeCell ref="S4:T4"/>
    <mergeCell ref="S8:T8"/>
    <mergeCell ref="S9:T9"/>
    <mergeCell ref="R11:W11"/>
    <mergeCell ref="R12:W12"/>
    <mergeCell ref="R13:V13"/>
    <mergeCell ref="R14:V14"/>
    <mergeCell ref="B29:P29"/>
    <mergeCell ref="B30:P30"/>
    <mergeCell ref="B35:P35"/>
    <mergeCell ref="B5:B7"/>
    <mergeCell ref="B8:B10"/>
    <mergeCell ref="B11:B16"/>
    <mergeCell ref="B17:B19"/>
    <mergeCell ref="B20:B25"/>
    <mergeCell ref="B26:B28"/>
    <mergeCell ref="C11:C12"/>
    <mergeCell ref="C13:C14"/>
    <mergeCell ref="C15:C16"/>
    <mergeCell ref="C20:C21"/>
    <mergeCell ref="C22:C23"/>
    <mergeCell ref="C24:C25"/>
    <mergeCell ref="D11:D12"/>
    <mergeCell ref="D13:D14"/>
    <mergeCell ref="D15:D16"/>
    <mergeCell ref="D20:D21"/>
    <mergeCell ref="D22:D23"/>
    <mergeCell ref="D24:D25"/>
    <mergeCell ref="E11:E12"/>
    <mergeCell ref="E13:E14"/>
    <mergeCell ref="E15:E16"/>
    <mergeCell ref="E20:E21"/>
    <mergeCell ref="E22:E23"/>
    <mergeCell ref="E24:E25"/>
    <mergeCell ref="F5:F28"/>
    <mergeCell ref="G11:G12"/>
    <mergeCell ref="G13:G14"/>
    <mergeCell ref="G15:G16"/>
    <mergeCell ref="G20:G21"/>
    <mergeCell ref="G22:G23"/>
    <mergeCell ref="G24:G25"/>
    <mergeCell ref="H11:H12"/>
    <mergeCell ref="H13:H14"/>
    <mergeCell ref="H15:H16"/>
    <mergeCell ref="H20:H21"/>
    <mergeCell ref="H22:H23"/>
    <mergeCell ref="H24:H25"/>
    <mergeCell ref="I5:I7"/>
    <mergeCell ref="I8:I10"/>
    <mergeCell ref="I11:I16"/>
    <mergeCell ref="I17:I19"/>
    <mergeCell ref="I20:I25"/>
    <mergeCell ref="I26:I28"/>
    <mergeCell ref="J5:J7"/>
    <mergeCell ref="J8:J10"/>
    <mergeCell ref="J11:J16"/>
    <mergeCell ref="J17:J19"/>
    <mergeCell ref="J20:J25"/>
    <mergeCell ref="J26:J28"/>
    <mergeCell ref="K6:K7"/>
    <mergeCell ref="K9:K10"/>
    <mergeCell ref="K11:K12"/>
    <mergeCell ref="K13:K16"/>
    <mergeCell ref="K18:K19"/>
    <mergeCell ref="K20:K21"/>
    <mergeCell ref="K22:K25"/>
    <mergeCell ref="K27:K28"/>
    <mergeCell ref="L5:L7"/>
    <mergeCell ref="L8:L10"/>
    <mergeCell ref="L11:L16"/>
    <mergeCell ref="L17:L19"/>
    <mergeCell ref="L20:L25"/>
    <mergeCell ref="L26:L28"/>
    <mergeCell ref="M5:M7"/>
    <mergeCell ref="M8:M10"/>
    <mergeCell ref="M11:M16"/>
    <mergeCell ref="M17:M19"/>
    <mergeCell ref="M20:M25"/>
    <mergeCell ref="M26:M28"/>
    <mergeCell ref="N11:N12"/>
    <mergeCell ref="N13:N14"/>
    <mergeCell ref="N15:N16"/>
    <mergeCell ref="N20:N21"/>
    <mergeCell ref="N22:N23"/>
    <mergeCell ref="N24:N25"/>
    <mergeCell ref="O11:O12"/>
    <mergeCell ref="O13:O14"/>
    <mergeCell ref="O15:O16"/>
    <mergeCell ref="O20:O21"/>
    <mergeCell ref="O22:O23"/>
    <mergeCell ref="O24:O25"/>
    <mergeCell ref="P11:P12"/>
    <mergeCell ref="P13:P14"/>
    <mergeCell ref="P15:P16"/>
    <mergeCell ref="P20:P21"/>
    <mergeCell ref="P22:P23"/>
    <mergeCell ref="P24:P25"/>
    <mergeCell ref="S5:T7"/>
  </mergeCells>
  <conditionalFormatting sqref="E5">
    <cfRule type="expression" dxfId="11" priority="8">
      <formula>$P5=SMALL($P$5:$P$28,1)</formula>
    </cfRule>
    <cfRule type="expression" dxfId="11" priority="7">
      <formula>$P5=SMALL($P$5:$P$28,2)</formula>
    </cfRule>
  </conditionalFormatting>
  <conditionalFormatting sqref="E6">
    <cfRule type="expression" dxfId="11" priority="6">
      <formula>$P6=SMALL($P$5:$P$28,1)</formula>
    </cfRule>
    <cfRule type="expression" dxfId="11" priority="5">
      <formula>$P6=SMALL($P$5:$P$28,2)</formula>
    </cfRule>
  </conditionalFormatting>
  <conditionalFormatting sqref="E7">
    <cfRule type="expression" dxfId="11" priority="4">
      <formula>$P7=SMALL($P$5:$P$28,1)</formula>
    </cfRule>
    <cfRule type="expression" dxfId="11" priority="3">
      <formula>$P7=SMALL($P$5:$P$28,2)</formula>
    </cfRule>
  </conditionalFormatting>
  <conditionalFormatting sqref="C8">
    <cfRule type="expression" dxfId="11" priority="42">
      <formula>$P8=SMALL($P$5:$P$28,1)</formula>
    </cfRule>
    <cfRule type="expression" dxfId="11" priority="41">
      <formula>$P8=SMALL($P$5:$P$28,2)</formula>
    </cfRule>
  </conditionalFormatting>
  <conditionalFormatting sqref="D8">
    <cfRule type="expression" dxfId="11" priority="40">
      <formula>$P8=SMALL($P$5:$P$28,1)</formula>
    </cfRule>
    <cfRule type="expression" dxfId="11" priority="39">
      <formula>$P8=SMALL($P$5:$P$28,2)</formula>
    </cfRule>
  </conditionalFormatting>
  <conditionalFormatting sqref="E8">
    <cfRule type="expression" dxfId="11" priority="38">
      <formula>$P8=SMALL($P$5:$P$28,1)</formula>
    </cfRule>
    <cfRule type="expression" dxfId="11" priority="37">
      <formula>$P8=SMALL($P$5:$P$28,2)</formula>
    </cfRule>
  </conditionalFormatting>
  <conditionalFormatting sqref="G8">
    <cfRule type="expression" dxfId="11" priority="34">
      <formula>$P8=SMALL($P$5:$P$28,1)</formula>
    </cfRule>
    <cfRule type="expression" dxfId="11" priority="33">
      <formula>$P8=SMALL($P$5:$P$28,2)</formula>
    </cfRule>
  </conditionalFormatting>
  <conditionalFormatting sqref="H8">
    <cfRule type="expression" dxfId="11" priority="36">
      <formula>$P8=SMALL($P$5:$P$28,1)</formula>
    </cfRule>
    <cfRule type="expression" dxfId="11" priority="35">
      <formula>$P8=SMALL($P$5:$P$28,2)</formula>
    </cfRule>
  </conditionalFormatting>
  <conditionalFormatting sqref="K8">
    <cfRule type="expression" dxfId="11" priority="32">
      <formula>$P8=SMALL($P$5:$P$28,1)</formula>
    </cfRule>
    <cfRule type="expression" dxfId="11" priority="31">
      <formula>$P8=SMALL($P$5:$P$28,2)</formula>
    </cfRule>
  </conditionalFormatting>
  <conditionalFormatting sqref="M8">
    <cfRule type="expression" dxfId="11" priority="20">
      <formula>#REF!=SMALL($P$5:$P$28,1)</formula>
    </cfRule>
    <cfRule type="expression" dxfId="11" priority="19">
      <formula>#REF!=SMALL($P$5:$P$28,2)</formula>
    </cfRule>
  </conditionalFormatting>
  <conditionalFormatting sqref="H9">
    <cfRule type="expression" dxfId="11" priority="12">
      <formula>$P9=SMALL($P$5:$P$28,1)</formula>
    </cfRule>
    <cfRule type="expression" dxfId="11" priority="11">
      <formula>$P9=SMALL($P$5:$P$28,2)</formula>
    </cfRule>
  </conditionalFormatting>
  <conditionalFormatting sqref="H10">
    <cfRule type="expression" dxfId="11" priority="10">
      <formula>$P10=SMALL($P$5:$P$28,1)</formula>
    </cfRule>
    <cfRule type="expression" dxfId="11" priority="9">
      <formula>$P10=SMALL($P$5:$P$28,2)</formula>
    </cfRule>
  </conditionalFormatting>
  <conditionalFormatting sqref="E26">
    <cfRule type="expression" dxfId="11" priority="2">
      <formula>$P26=SMALL($P$5:$P$28,1)</formula>
    </cfRule>
    <cfRule type="expression" dxfId="11" priority="1">
      <formula>$P26=SMALL($P$5:$P$28,2)</formula>
    </cfRule>
  </conditionalFormatting>
  <conditionalFormatting sqref="F9:F10">
    <cfRule type="expression" dxfId="11" priority="30">
      <formula>$P8=SMALL($P$5:$P$28,1)</formula>
    </cfRule>
    <cfRule type="expression" dxfId="11" priority="29">
      <formula>$P8=SMALL($P$5:$P$28,2)</formula>
    </cfRule>
  </conditionalFormatting>
  <conditionalFormatting sqref="M5:M7">
    <cfRule type="expression" dxfId="11" priority="18">
      <formula>$Q5=SMALL($Q$5:$Q$28,1)</formula>
    </cfRule>
    <cfRule type="expression" dxfId="11" priority="17">
      <formula>$Q5=SMALL($Q$5:$Q$28,2)</formula>
    </cfRule>
  </conditionalFormatting>
  <conditionalFormatting sqref="N8:N10">
    <cfRule type="expression" dxfId="11" priority="24">
      <formula>$P8=SMALL($P$5:$P$28,1)</formula>
    </cfRule>
    <cfRule type="expression" dxfId="11" priority="23">
      <formula>$P8=SMALL($P$5:$P$28,2)</formula>
    </cfRule>
  </conditionalFormatting>
  <conditionalFormatting sqref="O8:O10">
    <cfRule type="expression" dxfId="11" priority="26">
      <formula>$P8=SMALL($P$5:$P$28,1)</formula>
    </cfRule>
    <cfRule type="expression" dxfId="11" priority="25">
      <formula>$P8=SMALL($P$5:$P$28,2)</formula>
    </cfRule>
  </conditionalFormatting>
  <conditionalFormatting sqref="C5:D7 F5:I7 C11:I11 C12:D12 F12:G12 I12 C13:I13 C14:D14 F14:G14 I14 C15:I15 C16:D16 F16:G16 I16 C17:I17 D18:H19 C20:I20 C21:D21 F21:G21 I21 C22:I22 C23:D23 F23:G23 I23 C24:I24 C25:D27 F25:G25 I25 F26:I27 C28:I28 K5:L6 L7 K11:M11 L12:M12 K13:M13 L14:M16 K17:M17 K20:M20 L21:M21 K22:M22 L23:M25 K26:M27 L28">
    <cfRule type="expression" dxfId="11" priority="22">
      <formula>$P5=SMALL($P$5:$P$28,1)</formula>
    </cfRule>
    <cfRule type="expression" dxfId="11" priority="21">
      <formula>$P5=SMALL($P$5:$P$28,2)</formula>
    </cfRule>
  </conditionalFormatting>
  <conditionalFormatting sqref="J5:J8 J11:J17 J20:J28">
    <cfRule type="expression" dxfId="11" priority="16">
      <formula>$Q5=SMALL($Q$5:$Q$28,1)</formula>
    </cfRule>
    <cfRule type="expression" dxfId="11" priority="15">
      <formula>$Q5=SMALL($Q$5:$Q$28,2)</formula>
    </cfRule>
  </conditionalFormatting>
  <conditionalFormatting sqref="N5:P7 N11:P11 N13:P13 N15:P15 N17:P20 N22:P22 N24:P24 N26:P28 P8:P10">
    <cfRule type="expression" dxfId="11" priority="14">
      <formula>$P5=SMALL($P$5:$P$28,1)</formula>
    </cfRule>
    <cfRule type="expression" dxfId="11" priority="13">
      <formula>$P5=SMALL($P$5:$P$28,2)</formula>
    </cfRule>
  </conditionalFormatting>
  <conditionalFormatting sqref="I8 L8 F8">
    <cfRule type="expression" dxfId="11" priority="28">
      <formula>#REF!=SMALL($P$5:$P$28,1)</formula>
    </cfRule>
    <cfRule type="expression" dxfId="11" priority="27">
      <formula>#REF!=SMALL($P$5:$P$28,2)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39"/>
  <sheetViews>
    <sheetView showGridLines="0" zoomScale="95" zoomScaleNormal="95" topLeftCell="A2" workbookViewId="0">
      <selection activeCell="Q4" sqref="Q4"/>
    </sheetView>
  </sheetViews>
  <sheetFormatPr defaultColWidth="9" defaultRowHeight="15.75"/>
  <cols>
    <col min="1" max="1" width="0.875" style="312" customWidth="1"/>
    <col min="2" max="2" width="19.7333333333333" style="313" customWidth="1"/>
    <col min="3" max="3" width="23.6583333333333" style="312" customWidth="1"/>
    <col min="4" max="4" width="14.075" style="312" customWidth="1"/>
    <col min="5" max="5" width="7.625" style="312" customWidth="1"/>
    <col min="6" max="6" width="14.1166666666667" style="312" customWidth="1"/>
    <col min="7" max="7" width="21.5" style="334" customWidth="1"/>
    <col min="8" max="8" width="11.625" style="312" customWidth="1"/>
    <col min="9" max="9" width="16.625" style="312" customWidth="1"/>
    <col min="10" max="10" width="17.0666666666667" style="312" customWidth="1"/>
    <col min="11" max="11" width="8.625" style="312" customWidth="1"/>
    <col min="12" max="12" width="23.25" style="313" customWidth="1"/>
    <col min="13" max="14" width="8.625" style="313" customWidth="1"/>
    <col min="15" max="15" width="9.55833333333333" style="314" customWidth="1"/>
    <col min="16" max="16" width="0.875" style="312" customWidth="1"/>
    <col min="17" max="17" width="10.625" style="335" customWidth="1"/>
    <col min="18" max="18" width="9" style="312"/>
    <col min="19" max="19" width="11.625" style="312" customWidth="1"/>
    <col min="20" max="20" width="10.375" style="312" customWidth="1"/>
    <col min="21" max="21" width="31.75" style="312" customWidth="1"/>
    <col min="22" max="16384" width="9" style="312"/>
  </cols>
  <sheetData>
    <row r="1" ht="22" hidden="1" customHeight="1"/>
    <row r="2" s="312" customFormat="1" ht="29.1" customHeight="1" spans="2:22">
      <c r="B2" s="336" t="s">
        <v>221</v>
      </c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6"/>
      <c r="Q2" s="335"/>
    </row>
    <row r="3" s="312" customFormat="1" ht="24.95" customHeight="1" spans="2:22">
      <c r="B3" s="337" t="s">
        <v>41</v>
      </c>
      <c r="C3" s="317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8"/>
      <c r="Q3" s="335"/>
    </row>
    <row r="4" s="312" customFormat="1" ht="33" customHeight="1" spans="2:22">
      <c r="B4" s="338" t="s">
        <v>42</v>
      </c>
      <c r="C4" s="319" t="s">
        <v>43</v>
      </c>
      <c r="D4" s="319" t="s">
        <v>44</v>
      </c>
      <c r="E4" s="319" t="s">
        <v>102</v>
      </c>
      <c r="F4" s="319" t="s">
        <v>103</v>
      </c>
      <c r="G4" s="319" t="s">
        <v>46</v>
      </c>
      <c r="H4" s="319" t="s">
        <v>104</v>
      </c>
      <c r="I4" s="319" t="s">
        <v>48</v>
      </c>
      <c r="J4" s="319" t="s">
        <v>49</v>
      </c>
      <c r="K4" s="319" t="s">
        <v>222</v>
      </c>
      <c r="L4" s="319" t="s">
        <v>106</v>
      </c>
      <c r="M4" s="233" t="s">
        <v>107</v>
      </c>
      <c r="N4" s="234" t="s">
        <v>108</v>
      </c>
      <c r="O4" s="235" t="s">
        <v>52</v>
      </c>
      <c r="P4" s="339"/>
      <c r="Q4" s="237">
        <v>5</v>
      </c>
      <c r="R4" s="238" t="s">
        <v>63</v>
      </c>
      <c r="S4" s="239"/>
    </row>
    <row r="5" s="333" customFormat="1" ht="33" spans="2:22">
      <c r="B5" s="340" t="s">
        <v>223</v>
      </c>
      <c r="C5" s="341" t="s">
        <v>110</v>
      </c>
      <c r="D5" s="341" t="s">
        <v>112</v>
      </c>
      <c r="E5" s="342" t="s">
        <v>113</v>
      </c>
      <c r="F5" s="343" t="s">
        <v>114</v>
      </c>
      <c r="G5" s="344" t="s">
        <v>224</v>
      </c>
      <c r="H5" s="344" t="s">
        <v>116</v>
      </c>
      <c r="I5" s="320" t="s">
        <v>117</v>
      </c>
      <c r="J5" s="345" t="s">
        <v>119</v>
      </c>
      <c r="K5" s="346" t="s">
        <v>225</v>
      </c>
      <c r="L5" s="347" t="s">
        <v>226</v>
      </c>
      <c r="M5" s="249">
        <f>Q4</f>
        <v>5</v>
      </c>
      <c r="N5" s="322" t="str">
        <f t="shared" ref="N5:N7" si="0">IF(AND($Q$9&lt;=1500,$Q$4&lt;=0.5,($Q$6+$Q$7+$Q$5)&lt;=90,$Q$6&lt;=60,$Q$7&lt;=60,$Q$5&lt;=60),($Q$5*$Q$6*$Q$7/12000),"")</f>
        <v/>
      </c>
      <c r="O5" s="251" t="str">
        <f>IF(AND($Q$9&lt;=1500,$Q$4&lt;=0.5,($Q$5+$Q$6+$Q$7)&lt;=90,$Q$5&lt;=60,$Q$6&lt;=60,$Q$7&lt;=60),M5*45+3,"")</f>
        <v/>
      </c>
      <c r="Q5" s="252">
        <v>150</v>
      </c>
      <c r="R5" s="253" t="s">
        <v>69</v>
      </c>
      <c r="S5" s="254"/>
    </row>
    <row r="6" s="333" customFormat="1" ht="33" spans="2:22">
      <c r="B6" s="340"/>
      <c r="C6" s="341" t="s">
        <v>227</v>
      </c>
      <c r="D6" s="341" t="s">
        <v>112</v>
      </c>
      <c r="E6" s="348"/>
      <c r="F6" s="343" t="s">
        <v>123</v>
      </c>
      <c r="G6" s="344" t="s">
        <v>228</v>
      </c>
      <c r="H6" s="344"/>
      <c r="I6" s="320"/>
      <c r="J6" s="345"/>
      <c r="K6" s="349"/>
      <c r="L6" s="347"/>
      <c r="M6" s="249">
        <f>Q4</f>
        <v>5</v>
      </c>
      <c r="N6" s="322" t="str">
        <f t="shared" si="0"/>
        <v/>
      </c>
      <c r="O6" s="251" t="str">
        <f>IF(AND($Q$9&lt;=1500,$Q$4&lt;=0.5,($Q$5+$Q$6+$Q$7)&lt;=90,$Q$5&lt;=60,$Q$6&lt;=60,$Q$7&lt;=60),M5*35+3,"")</f>
        <v/>
      </c>
      <c r="Q6" s="252">
        <v>50</v>
      </c>
      <c r="R6" s="253"/>
      <c r="S6" s="254"/>
    </row>
    <row r="7" s="333" customFormat="1" ht="33" spans="2:22">
      <c r="B7" s="340"/>
      <c r="C7" s="341" t="s">
        <v>126</v>
      </c>
      <c r="D7" s="341" t="s">
        <v>112</v>
      </c>
      <c r="E7" s="348"/>
      <c r="F7" s="343" t="s">
        <v>229</v>
      </c>
      <c r="G7" s="344" t="s">
        <v>230</v>
      </c>
      <c r="H7" s="344"/>
      <c r="I7" s="320"/>
      <c r="J7" s="345"/>
      <c r="K7" s="349"/>
      <c r="L7" s="347"/>
      <c r="M7" s="249">
        <f>Q4</f>
        <v>5</v>
      </c>
      <c r="N7" s="322" t="str">
        <f t="shared" si="0"/>
        <v/>
      </c>
      <c r="O7" s="251" t="str">
        <f>IF(AND($Q$9&lt;=1500,$Q$4&lt;=0.5,($Q$5+$Q$6+$Q$7)&lt;=90,$Q$5&lt;=60,$Q$6&lt;=60,$Q$7&lt;=60),M6*25+3,"")</f>
        <v/>
      </c>
      <c r="Q7" s="252">
        <v>50</v>
      </c>
      <c r="R7" s="253"/>
      <c r="S7" s="254"/>
    </row>
    <row r="8" s="333" customFormat="1" ht="33" spans="2:22">
      <c r="B8" s="340" t="s">
        <v>231</v>
      </c>
      <c r="C8" s="341" t="s">
        <v>131</v>
      </c>
      <c r="D8" s="341" t="s">
        <v>112</v>
      </c>
      <c r="E8" s="348"/>
      <c r="F8" s="343" t="s">
        <v>114</v>
      </c>
      <c r="G8" s="344" t="s">
        <v>232</v>
      </c>
      <c r="H8" s="350" t="s">
        <v>133</v>
      </c>
      <c r="I8" s="320" t="s">
        <v>117</v>
      </c>
      <c r="J8" s="345" t="s">
        <v>233</v>
      </c>
      <c r="K8" s="349"/>
      <c r="L8" s="347" t="s">
        <v>234</v>
      </c>
      <c r="M8" s="249">
        <f>Q4</f>
        <v>5</v>
      </c>
      <c r="N8" s="322" t="str">
        <f t="shared" ref="N8:N10" si="1">IF(AND($Q$9&lt;=1500,$Q$4&gt;0.5,$Q$4&lt;=30,($Q$5+$Q$6+$Q$7)&lt;=150,$Q$5&lt;=60,$Q$6&lt;=60,$Q$7&lt;=60),($Q$5*$Q$6*$Q$7/12000),"")</f>
        <v/>
      </c>
      <c r="O8" s="251" t="str">
        <f>IF(AND($Q$9&lt;=1500,$Q$4&gt;0.5,$Q$4&lt;=25,($Q$5+$Q$6+$Q$7)&lt;=150,$Q$5&lt;=60,$Q$6&lt;=60,$Q$7&lt;=60),M8*33+23,"")</f>
        <v/>
      </c>
      <c r="Q8" s="267">
        <f>Q5+Q6+Q7</f>
        <v>250</v>
      </c>
      <c r="R8" s="268" t="s">
        <v>136</v>
      </c>
      <c r="S8" s="269"/>
    </row>
    <row r="9" s="333" customFormat="1" ht="33.75" spans="2:22">
      <c r="B9" s="340"/>
      <c r="C9" s="341" t="s">
        <v>137</v>
      </c>
      <c r="D9" s="341" t="s">
        <v>112</v>
      </c>
      <c r="E9" s="348"/>
      <c r="F9" s="343" t="s">
        <v>123</v>
      </c>
      <c r="G9" s="344" t="s">
        <v>235</v>
      </c>
      <c r="H9" s="350"/>
      <c r="I9" s="320"/>
      <c r="J9" s="345"/>
      <c r="K9" s="349"/>
      <c r="L9" s="347"/>
      <c r="M9" s="249">
        <f>Q4</f>
        <v>5</v>
      </c>
      <c r="N9" s="322" t="str">
        <f t="shared" si="1"/>
        <v/>
      </c>
      <c r="O9" s="251" t="str">
        <f>IF(AND($Q$9&lt;=1500,$Q$4&gt;0.5,$Q$4&lt;=25,($Q$5+$Q$6+$Q$7)&lt;=150,$Q$5&lt;=60,$Q$6&lt;=60,$Q$7&lt;=60),M9*25+23,"")</f>
        <v/>
      </c>
      <c r="Q9" s="279">
        <v>2000</v>
      </c>
      <c r="R9" s="324" t="s">
        <v>139</v>
      </c>
      <c r="S9" s="325"/>
    </row>
    <row r="10" s="333" customFormat="1" ht="33" customHeight="1" spans="2:22">
      <c r="B10" s="340"/>
      <c r="C10" s="341" t="s">
        <v>140</v>
      </c>
      <c r="D10" s="341" t="s">
        <v>112</v>
      </c>
      <c r="E10" s="348"/>
      <c r="F10" s="343" t="s">
        <v>229</v>
      </c>
      <c r="G10" s="344" t="s">
        <v>236</v>
      </c>
      <c r="H10" s="350"/>
      <c r="I10" s="320"/>
      <c r="J10" s="345"/>
      <c r="K10" s="349"/>
      <c r="L10" s="347"/>
      <c r="M10" s="249">
        <f>Q4</f>
        <v>5</v>
      </c>
      <c r="N10" s="322" t="str">
        <f t="shared" si="1"/>
        <v/>
      </c>
      <c r="O10" s="251" t="str">
        <f>IF(AND($Q$9&lt;=1500,$Q$4&gt;0.5,$Q$4&lt;=25,($Q$5+$Q$6+$Q$7)&lt;=150,$Q$5&lt;=60,$Q$6&lt;=60,$Q$7&lt;=60),M10*17+23,"")</f>
        <v/>
      </c>
      <c r="Q10" s="288" t="s">
        <v>237</v>
      </c>
      <c r="R10" s="288"/>
      <c r="S10" s="288"/>
      <c r="T10" s="288"/>
      <c r="U10" s="288"/>
    </row>
    <row r="11" s="333" customFormat="1" ht="20" customHeight="1" spans="2:22">
      <c r="B11" s="340" t="s">
        <v>238</v>
      </c>
      <c r="C11" s="341" t="s">
        <v>143</v>
      </c>
      <c r="D11" s="351" t="s">
        <v>55</v>
      </c>
      <c r="E11" s="348"/>
      <c r="F11" s="343" t="s">
        <v>114</v>
      </c>
      <c r="G11" s="344" t="s">
        <v>239</v>
      </c>
      <c r="H11" s="344" t="s">
        <v>82</v>
      </c>
      <c r="I11" s="320" t="s">
        <v>145</v>
      </c>
      <c r="J11" s="345" t="s">
        <v>233</v>
      </c>
      <c r="K11" s="349"/>
      <c r="L11" s="347" t="s">
        <v>240</v>
      </c>
      <c r="M11" s="249">
        <f>Q4</f>
        <v>5</v>
      </c>
      <c r="N11" s="322" t="str">
        <f t="shared" ref="N11:N16" si="2">IF(AND($Q$9&gt;1500,$Q$9&lt;=7000,$Q$4&lt;=2,($Q$5+$Q$6+$Q$7)&lt;=150,$Q$5&lt;=60,$Q$6&lt;=60,$Q$7&lt;=60),($Q$5*$Q$6*$Q$7/12000),"")</f>
        <v/>
      </c>
      <c r="O11" s="251" t="str">
        <f>IF(AND($Q$9&gt;1500,$Q$9&lt;=7000,$Q$4&lt;=2,($Q$5+$Q$6+$Q$7)&lt;=150,$Q$5&lt;=60,$Q$6&lt;=60,$Q$7&lt;=60),M11*45+16,"")</f>
        <v/>
      </c>
      <c r="Q11" s="326"/>
      <c r="R11" s="326"/>
      <c r="S11" s="326"/>
      <c r="T11" s="326"/>
      <c r="U11" s="326"/>
      <c r="V11" s="352"/>
    </row>
    <row r="12" s="333" customFormat="1" ht="20" customHeight="1" spans="2:22">
      <c r="B12" s="340"/>
      <c r="C12" s="341"/>
      <c r="D12" s="351" t="s">
        <v>241</v>
      </c>
      <c r="E12" s="348"/>
      <c r="F12" s="343"/>
      <c r="G12" s="344" t="s">
        <v>239</v>
      </c>
      <c r="H12" s="344"/>
      <c r="I12" s="320"/>
      <c r="J12" s="345"/>
      <c r="K12" s="349"/>
      <c r="L12" s="347"/>
      <c r="M12" s="249">
        <f>Q4</f>
        <v>5</v>
      </c>
      <c r="N12" s="322" t="str">
        <f t="shared" si="2"/>
        <v/>
      </c>
      <c r="O12" s="251" t="str">
        <f>IF(AND($Q$9&gt;1500,$Q$9&lt;=7000,$Q$4&lt;=2,($Q$5+$Q$6+$Q$7)&lt;=150,$Q$5&lt;=60,$Q$6&lt;=60,$Q$7&lt;=60),M12*45+16,"")</f>
        <v/>
      </c>
      <c r="Q12" s="353" t="s">
        <v>147</v>
      </c>
      <c r="R12" s="289"/>
      <c r="S12" s="289"/>
      <c r="T12" s="289"/>
      <c r="U12" s="289"/>
      <c r="V12" s="352"/>
    </row>
    <row r="13" s="333" customFormat="1" ht="20" customHeight="1" spans="2:22">
      <c r="B13" s="340"/>
      <c r="C13" s="341" t="s">
        <v>149</v>
      </c>
      <c r="D13" s="351" t="s">
        <v>55</v>
      </c>
      <c r="E13" s="348"/>
      <c r="F13" s="343" t="s">
        <v>123</v>
      </c>
      <c r="G13" s="344" t="s">
        <v>242</v>
      </c>
      <c r="H13" s="344"/>
      <c r="I13" s="320"/>
      <c r="J13" s="345"/>
      <c r="K13" s="349"/>
      <c r="L13" s="347"/>
      <c r="M13" s="249">
        <f>Q4</f>
        <v>5</v>
      </c>
      <c r="N13" s="322" t="str">
        <f t="shared" si="2"/>
        <v/>
      </c>
      <c r="O13" s="251" t="str">
        <f>IF(AND($Q$9&gt;1500,$Q$9&lt;=7000,$Q$4&lt;=2,($Q$5+$Q$6+$Q$7)&lt;=150,$Q$5&lt;=60,$Q$6&lt;=60,$Q$7&lt;=60),M13*35+16,"")</f>
        <v/>
      </c>
      <c r="Q13" s="353" t="s">
        <v>148</v>
      </c>
      <c r="R13" s="289"/>
      <c r="S13" s="289"/>
      <c r="T13" s="289"/>
      <c r="U13" s="289"/>
    </row>
    <row r="14" s="333" customFormat="1" ht="20" customHeight="1" spans="2:22">
      <c r="B14" s="340"/>
      <c r="C14" s="341"/>
      <c r="D14" s="351" t="s">
        <v>241</v>
      </c>
      <c r="E14" s="348"/>
      <c r="F14" s="343"/>
      <c r="G14" s="344" t="s">
        <v>242</v>
      </c>
      <c r="H14" s="344"/>
      <c r="I14" s="320"/>
      <c r="J14" s="345"/>
      <c r="K14" s="349"/>
      <c r="L14" s="347"/>
      <c r="M14" s="249">
        <f>Q4</f>
        <v>5</v>
      </c>
      <c r="N14" s="322" t="str">
        <f t="shared" si="2"/>
        <v/>
      </c>
      <c r="O14" s="251" t="str">
        <f>IF(AND($Q$9&gt;1500,$Q$9&lt;=7000,$Q$4&lt;=2,($Q$5+$Q$6+$Q$7)&lt;=150,$Q$5&lt;=60,$Q$6&lt;=60,$Q$7&lt;=60),M14*35+16,"")</f>
        <v/>
      </c>
      <c r="Q14" s="353" t="s">
        <v>151</v>
      </c>
      <c r="R14" s="289"/>
      <c r="S14" s="289"/>
      <c r="T14" s="289"/>
      <c r="U14" s="289"/>
    </row>
    <row r="15" s="333" customFormat="1" ht="20" customHeight="1" spans="2:22">
      <c r="B15" s="340"/>
      <c r="C15" s="341" t="s">
        <v>153</v>
      </c>
      <c r="D15" s="351" t="s">
        <v>55</v>
      </c>
      <c r="E15" s="348"/>
      <c r="F15" s="343" t="s">
        <v>229</v>
      </c>
      <c r="G15" s="344" t="s">
        <v>243</v>
      </c>
      <c r="H15" s="344"/>
      <c r="I15" s="320"/>
      <c r="J15" s="345"/>
      <c r="K15" s="349"/>
      <c r="L15" s="347"/>
      <c r="M15" s="249">
        <f>Q4</f>
        <v>5</v>
      </c>
      <c r="N15" s="322" t="str">
        <f t="shared" si="2"/>
        <v/>
      </c>
      <c r="O15" s="251" t="str">
        <f>IF(AND($Q$9&gt;1500,$Q$9&lt;=7000,$Q$4&lt;=2,($Q$5+$Q$6+$Q$7)&lt;=150,$Q$5&lt;=60,$Q$6&lt;=60,$Q$7&lt;=60),M15*25+16,"")</f>
        <v/>
      </c>
      <c r="Q15" s="353" t="s">
        <v>152</v>
      </c>
      <c r="R15" s="289"/>
      <c r="S15" s="289"/>
      <c r="T15" s="220"/>
      <c r="U15" s="220"/>
    </row>
    <row r="16" s="333" customFormat="1" ht="20" customHeight="1" spans="2:22">
      <c r="B16" s="340"/>
      <c r="C16" s="341"/>
      <c r="D16" s="351" t="s">
        <v>241</v>
      </c>
      <c r="E16" s="348"/>
      <c r="F16" s="343"/>
      <c r="G16" s="344" t="s">
        <v>243</v>
      </c>
      <c r="H16" s="344"/>
      <c r="I16" s="320"/>
      <c r="J16" s="354"/>
      <c r="K16" s="349"/>
      <c r="L16" s="347"/>
      <c r="M16" s="249">
        <f>Q4</f>
        <v>5</v>
      </c>
      <c r="N16" s="322" t="str">
        <f t="shared" si="2"/>
        <v/>
      </c>
      <c r="O16" s="251" t="str">
        <f>IF(AND($Q$9&gt;1500,$Q$9&lt;=7000,$Q$4&lt;=2,($Q$5+$Q$6+$Q$7)&lt;=150,$Q$5&lt;=60,$Q$6&lt;=60,$Q$7&lt;=60),M16*25+16,"")</f>
        <v/>
      </c>
      <c r="Q16" s="355" t="s">
        <v>244</v>
      </c>
      <c r="R16" s="355"/>
      <c r="S16" s="355"/>
      <c r="T16" s="355"/>
      <c r="U16" s="355"/>
    </row>
    <row r="17" s="333" customFormat="1" ht="20" customHeight="1" spans="2:19">
      <c r="B17" s="340" t="s">
        <v>245</v>
      </c>
      <c r="C17" s="341" t="s">
        <v>161</v>
      </c>
      <c r="D17" s="351" t="s">
        <v>55</v>
      </c>
      <c r="E17" s="348"/>
      <c r="F17" s="343" t="s">
        <v>123</v>
      </c>
      <c r="G17" s="344" t="s">
        <v>246</v>
      </c>
      <c r="H17" s="356" t="s">
        <v>247</v>
      </c>
      <c r="I17" s="356" t="s">
        <v>145</v>
      </c>
      <c r="J17" s="357" t="s">
        <v>159</v>
      </c>
      <c r="K17" s="349"/>
      <c r="L17" s="347" t="s">
        <v>248</v>
      </c>
      <c r="M17" s="249">
        <f t="shared" ref="M17:M20" si="3">IF(AND(N17&gt;$Q$4,N17&lt;&gt;""),N17,$Q$4)</f>
        <v>31.25</v>
      </c>
      <c r="N17" s="322">
        <f t="shared" ref="N17:N20" si="4">IF(AND($Q$9&gt;1500,$Q$9&lt;=7000,$Q$4&gt;2,$Q$4&lt;=30,($Q$5+$Q$6+$Q$7)&lt;=250,$Q$5&lt;=150,$Q$6&lt;=150,$Q$7&lt;=150),($Q$5*$Q$6*$Q$7/12000),"")</f>
        <v>31.25</v>
      </c>
      <c r="O17" s="251">
        <f>IF(AND($Q$9&gt;1500,$Q$9&lt;=7000,$Q$4&gt;2,$Q$4&lt;=25,($Q$5+$Q$6+$Q$7)&lt;=250,$Q$5&lt;=150,$Q$6&lt;=150,$Q$7&lt;=150),M17*25+36,"")</f>
        <v>817.25</v>
      </c>
      <c r="Q17" s="335"/>
    </row>
    <row r="18" s="333" customFormat="1" ht="20" customHeight="1" spans="2:19">
      <c r="B18" s="340"/>
      <c r="C18" s="341"/>
      <c r="D18" s="351" t="s">
        <v>241</v>
      </c>
      <c r="E18" s="348"/>
      <c r="F18" s="343"/>
      <c r="G18" s="344" t="s">
        <v>246</v>
      </c>
      <c r="H18" s="358"/>
      <c r="I18" s="358"/>
      <c r="J18" s="359"/>
      <c r="K18" s="349"/>
      <c r="L18" s="347"/>
      <c r="M18" s="249">
        <f t="shared" si="3"/>
        <v>31.25</v>
      </c>
      <c r="N18" s="322">
        <f t="shared" si="4"/>
        <v>31.25</v>
      </c>
      <c r="O18" s="251">
        <f>IF(AND($Q$9&gt;1500,$Q$9&lt;=7000,$Q$4&gt;2,$Q$4&lt;=25,($Q$5+$Q$6+$Q$7)&lt;=250,$Q$5&lt;=150,$Q$6&lt;=150,$Q$7&lt;=150),M18*25+36,"")</f>
        <v>817.25</v>
      </c>
      <c r="Q18" s="335"/>
    </row>
    <row r="19" s="333" customFormat="1" ht="20" customHeight="1" spans="2:19">
      <c r="B19" s="340"/>
      <c r="C19" s="341" t="s">
        <v>163</v>
      </c>
      <c r="D19" s="351" t="s">
        <v>55</v>
      </c>
      <c r="E19" s="348"/>
      <c r="F19" s="343" t="s">
        <v>229</v>
      </c>
      <c r="G19" s="344" t="s">
        <v>249</v>
      </c>
      <c r="H19" s="358"/>
      <c r="I19" s="358"/>
      <c r="J19" s="359"/>
      <c r="K19" s="349"/>
      <c r="L19" s="347"/>
      <c r="M19" s="249">
        <f t="shared" si="3"/>
        <v>31.25</v>
      </c>
      <c r="N19" s="322">
        <f t="shared" si="4"/>
        <v>31.25</v>
      </c>
      <c r="O19" s="251">
        <f>IF(AND($Q$9&gt;1500,$Q$9&lt;=7000,$Q$4&gt;2,$Q$4&lt;=25,($Q$5+$Q$6+$Q$7)&lt;=250,$Q$5&lt;=150,$Q$6&lt;=150,$Q$7&lt;=150),M19*17+36,"")</f>
        <v>567.25</v>
      </c>
      <c r="Q19" s="335"/>
    </row>
    <row r="20" s="333" customFormat="1" ht="20" customHeight="1" spans="2:19">
      <c r="B20" s="340"/>
      <c r="C20" s="341"/>
      <c r="D20" s="351" t="s">
        <v>241</v>
      </c>
      <c r="E20" s="348"/>
      <c r="F20" s="343"/>
      <c r="G20" s="344" t="s">
        <v>249</v>
      </c>
      <c r="H20" s="360"/>
      <c r="I20" s="360"/>
      <c r="J20" s="361"/>
      <c r="K20" s="349"/>
      <c r="L20" s="347"/>
      <c r="M20" s="249">
        <f t="shared" si="3"/>
        <v>31.25</v>
      </c>
      <c r="N20" s="322">
        <f t="shared" si="4"/>
        <v>31.25</v>
      </c>
      <c r="O20" s="251">
        <f>IF(AND($Q$9&gt;1500,$Q$9&lt;=7000,$Q$4&gt;2,$Q$4&lt;=25,($Q$5+$Q$6+$Q$7)&lt;=250,$Q$5&lt;=150,$Q$6&lt;=150,$Q$7&lt;=150),M20*17+36,"")</f>
        <v>567.25</v>
      </c>
      <c r="Q20" s="335"/>
    </row>
    <row r="21" s="333" customFormat="1" ht="20" customHeight="1" spans="2:19">
      <c r="B21" s="340" t="s">
        <v>250</v>
      </c>
      <c r="C21" s="341" t="s">
        <v>166</v>
      </c>
      <c r="D21" s="351" t="s">
        <v>55</v>
      </c>
      <c r="E21" s="348"/>
      <c r="F21" s="343" t="s">
        <v>114</v>
      </c>
      <c r="G21" s="344" t="s">
        <v>251</v>
      </c>
      <c r="H21" s="344" t="s">
        <v>168</v>
      </c>
      <c r="I21" s="320" t="s">
        <v>169</v>
      </c>
      <c r="J21" s="345" t="s">
        <v>252</v>
      </c>
      <c r="K21" s="349"/>
      <c r="L21" s="347" t="s">
        <v>253</v>
      </c>
      <c r="M21" s="249">
        <f>Q4</f>
        <v>5</v>
      </c>
      <c r="N21" s="322" t="str">
        <f t="shared" ref="N21:N26" si="5">IF(AND($Q$9&gt;=7001,$Q$9&lt;=250000,$Q$4&lt;=5,($Q$5+$Q$6+$Q$7)&lt;=250,$Q$5&lt;=150,$Q$6&lt;=150,$Q$7&lt;=150),($Q$5*$Q$6*$Q$7/12000),"")</f>
        <v/>
      </c>
      <c r="O21" s="251" t="str">
        <f>IF(AND($Q$9&gt;=7001,$Q$9&lt;=250000,$Q$4&lt;=5,($Q$5+$Q$6+$Q$7)&lt;=250,$Q$5&lt;=150,$Q$6&lt;=150,$Q$7&lt;=150),M21*45+22,"")</f>
        <v/>
      </c>
      <c r="Q21" s="335"/>
    </row>
    <row r="22" s="333" customFormat="1" ht="20" customHeight="1" spans="2:19">
      <c r="B22" s="340"/>
      <c r="C22" s="341"/>
      <c r="D22" s="351" t="s">
        <v>241</v>
      </c>
      <c r="E22" s="348"/>
      <c r="F22" s="343"/>
      <c r="G22" s="344" t="s">
        <v>251</v>
      </c>
      <c r="H22" s="344"/>
      <c r="I22" s="320"/>
      <c r="J22" s="345"/>
      <c r="K22" s="349"/>
      <c r="L22" s="347"/>
      <c r="M22" s="249">
        <f>Q4</f>
        <v>5</v>
      </c>
      <c r="N22" s="322" t="str">
        <f t="shared" si="5"/>
        <v/>
      </c>
      <c r="O22" s="251" t="str">
        <f>IF(AND($Q$9&gt;=7001,$Q$9&lt;=250000,$Q$4&lt;=5,($Q$5+$Q$6+$Q$7)&lt;=250,$Q$5&lt;=150,$Q$6&lt;=150,$Q$7&lt;=150),M22*45+22,"")</f>
        <v/>
      </c>
      <c r="Q22" s="335"/>
    </row>
    <row r="23" s="333" customFormat="1" ht="20" customHeight="1" spans="2:19">
      <c r="B23" s="340"/>
      <c r="C23" s="341" t="s">
        <v>254</v>
      </c>
      <c r="D23" s="351" t="s">
        <v>55</v>
      </c>
      <c r="E23" s="348"/>
      <c r="F23" s="343" t="s">
        <v>123</v>
      </c>
      <c r="G23" s="344" t="s">
        <v>255</v>
      </c>
      <c r="H23" s="344"/>
      <c r="I23" s="320"/>
      <c r="J23" s="345"/>
      <c r="K23" s="349"/>
      <c r="L23" s="347"/>
      <c r="M23" s="249">
        <f>Q4</f>
        <v>5</v>
      </c>
      <c r="N23" s="322" t="str">
        <f t="shared" si="5"/>
        <v/>
      </c>
      <c r="O23" s="251" t="str">
        <f>IF(AND($Q$9&gt;=7001,$Q$9&lt;=250000,$Q$4&lt;=5,($Q$5+$Q$6+$Q$7)&lt;=250,$Q$5&lt;=150,$Q$6&lt;=150,$Q$7&lt;=150),M23*35+22,"")</f>
        <v/>
      </c>
      <c r="Q23" s="335"/>
    </row>
    <row r="24" s="333" customFormat="1" ht="20" customHeight="1" spans="2:19">
      <c r="B24" s="340"/>
      <c r="C24" s="341"/>
      <c r="D24" s="351" t="s">
        <v>241</v>
      </c>
      <c r="E24" s="348"/>
      <c r="F24" s="343"/>
      <c r="G24" s="344" t="s">
        <v>255</v>
      </c>
      <c r="H24" s="344"/>
      <c r="I24" s="320"/>
      <c r="J24" s="345"/>
      <c r="K24" s="349"/>
      <c r="L24" s="347"/>
      <c r="M24" s="249">
        <f>Q4</f>
        <v>5</v>
      </c>
      <c r="N24" s="322" t="str">
        <f t="shared" si="5"/>
        <v/>
      </c>
      <c r="O24" s="251" t="str">
        <f>IF(AND($Q$9&gt;=7001,$Q$9&lt;=250000,$Q$4&lt;=5,($Q$5+$Q$6+$Q$7)&lt;=250,$Q$5&lt;=150,$Q$6&lt;=150,$Q$7&lt;=150),M24*35+22,"")</f>
        <v/>
      </c>
      <c r="Q24" s="335"/>
    </row>
    <row r="25" s="333" customFormat="1" ht="20" customHeight="1" spans="2:19">
      <c r="B25" s="340"/>
      <c r="C25" s="341" t="s">
        <v>174</v>
      </c>
      <c r="D25" s="351" t="s">
        <v>55</v>
      </c>
      <c r="E25" s="348"/>
      <c r="F25" s="343" t="s">
        <v>229</v>
      </c>
      <c r="G25" s="344" t="s">
        <v>256</v>
      </c>
      <c r="H25" s="344"/>
      <c r="I25" s="320"/>
      <c r="J25" s="345"/>
      <c r="K25" s="349"/>
      <c r="L25" s="347"/>
      <c r="M25" s="249">
        <f>Q4</f>
        <v>5</v>
      </c>
      <c r="N25" s="322" t="str">
        <f t="shared" si="5"/>
        <v/>
      </c>
      <c r="O25" s="251" t="str">
        <f>IF(AND($Q$9&gt;=7001,$Q$9&lt;=250000,$Q$4&lt;=5,($Q$5+$Q$6+$Q$7)&lt;=250,$Q$5&lt;=150,$Q$6&lt;=150,$Q$7&lt;=150),M25*25+22,"")</f>
        <v/>
      </c>
      <c r="Q25" s="335"/>
    </row>
    <row r="26" s="333" customFormat="1" ht="20" customHeight="1" spans="2:19">
      <c r="B26" s="340"/>
      <c r="C26" s="341"/>
      <c r="D26" s="351" t="s">
        <v>241</v>
      </c>
      <c r="E26" s="348"/>
      <c r="F26" s="343"/>
      <c r="G26" s="344" t="s">
        <v>256</v>
      </c>
      <c r="H26" s="344"/>
      <c r="I26" s="320"/>
      <c r="J26" s="354"/>
      <c r="K26" s="349"/>
      <c r="L26" s="347"/>
      <c r="M26" s="249">
        <f>Q4</f>
        <v>5</v>
      </c>
      <c r="N26" s="322" t="str">
        <f t="shared" si="5"/>
        <v/>
      </c>
      <c r="O26" s="251" t="str">
        <f>IF(AND($Q$9&gt;=7001,$Q$9&lt;=250000,$Q$4&lt;=5,($Q$5+$Q$6+$Q$7)&lt;=250,$Q$5&lt;=150,$Q$6&lt;=150,$Q$7&lt;=150),M26*25+22,"")</f>
        <v/>
      </c>
      <c r="Q26" s="335"/>
    </row>
    <row r="27" s="333" customFormat="1" ht="25" customHeight="1" spans="2:19">
      <c r="B27" s="340" t="s">
        <v>257</v>
      </c>
      <c r="C27" s="341" t="s">
        <v>182</v>
      </c>
      <c r="D27" s="351" t="s">
        <v>55</v>
      </c>
      <c r="E27" s="348"/>
      <c r="F27" s="343" t="s">
        <v>123</v>
      </c>
      <c r="G27" s="344" t="s">
        <v>258</v>
      </c>
      <c r="H27" s="356" t="s">
        <v>259</v>
      </c>
      <c r="I27" s="356" t="s">
        <v>169</v>
      </c>
      <c r="J27" s="357" t="s">
        <v>260</v>
      </c>
      <c r="K27" s="349"/>
      <c r="L27" s="347" t="s">
        <v>261</v>
      </c>
      <c r="M27" s="249">
        <f t="shared" ref="M27:M30" si="6">IF(AND(N27&gt;$Q$4,N27&lt;&gt;""),N27,$Q$4)</f>
        <v>5</v>
      </c>
      <c r="N27" s="322" t="str">
        <f t="shared" ref="N27:N30" si="7">IF(AND($Q$9&gt;=7001,$Q$9&lt;=250000,$Q$4&gt;5,$Q$4&lt;=30,($Q$5+$Q$6+$Q$7)&lt;=310,$Q$5&lt;=150,$Q$6&lt;=150,$Q$7&lt;=150),($Q$5*$Q$6*$Q$7/12000),"")</f>
        <v/>
      </c>
      <c r="O27" s="251" t="str">
        <f>IF(AND($Q$9&gt;=7001,$Q$9&lt;=250000,$Q$4&gt;5,$Q$4&lt;=25,($Q$5+$Q$6+$Q$7)&lt;=310,$Q$5&lt;=150,$Q$6&lt;=150,$Q$7&lt;=150),M27*28+62,"")</f>
        <v/>
      </c>
      <c r="Q27" s="335"/>
    </row>
    <row r="28" s="333" customFormat="1" ht="25" customHeight="1" spans="2:19">
      <c r="B28" s="340"/>
      <c r="C28" s="341"/>
      <c r="D28" s="351" t="s">
        <v>241</v>
      </c>
      <c r="E28" s="348"/>
      <c r="F28" s="343"/>
      <c r="G28" s="344" t="s">
        <v>258</v>
      </c>
      <c r="H28" s="358"/>
      <c r="I28" s="358"/>
      <c r="J28" s="359"/>
      <c r="K28" s="349"/>
      <c r="L28" s="347"/>
      <c r="M28" s="249">
        <f t="shared" si="6"/>
        <v>5</v>
      </c>
      <c r="N28" s="322" t="str">
        <f t="shared" si="7"/>
        <v/>
      </c>
      <c r="O28" s="251" t="str">
        <f>IF(AND($Q$9&gt;=7001,$Q$9&lt;=250000,$Q$4&gt;5,$Q$4&lt;=25,($Q$5+$Q$6+$Q$7)&lt;=310,$Q$5&lt;=150,$Q$6&lt;=150,$Q$7&lt;=150),M28*28+62,"")</f>
        <v/>
      </c>
      <c r="Q28" s="335"/>
    </row>
    <row r="29" s="333" customFormat="1" ht="25" customHeight="1" spans="2:19">
      <c r="B29" s="340"/>
      <c r="C29" s="341" t="s">
        <v>184</v>
      </c>
      <c r="D29" s="351" t="s">
        <v>55</v>
      </c>
      <c r="E29" s="348"/>
      <c r="F29" s="343" t="s">
        <v>229</v>
      </c>
      <c r="G29" s="344" t="s">
        <v>262</v>
      </c>
      <c r="H29" s="358"/>
      <c r="I29" s="358"/>
      <c r="J29" s="359"/>
      <c r="K29" s="349"/>
      <c r="L29" s="347"/>
      <c r="M29" s="249">
        <f t="shared" si="6"/>
        <v>5</v>
      </c>
      <c r="N29" s="322" t="str">
        <f t="shared" si="7"/>
        <v/>
      </c>
      <c r="O29" s="251" t="str">
        <f>IF(AND($Q$9&gt;=7001,$Q$9&lt;=250000,$Q$4&gt;5,$Q$4&lt;=25,($Q$5+$Q$6+$Q$7)&lt;=310,$Q$5&lt;=150,$Q$6&lt;=150,$Q$7&lt;=150),M29*23+62,"")</f>
        <v/>
      </c>
      <c r="Q29" s="335"/>
    </row>
    <row r="30" s="333" customFormat="1" ht="25" customHeight="1" spans="2:19">
      <c r="B30" s="340"/>
      <c r="C30" s="341"/>
      <c r="D30" s="351" t="s">
        <v>241</v>
      </c>
      <c r="E30" s="348"/>
      <c r="F30" s="343"/>
      <c r="G30" s="344" t="s">
        <v>262</v>
      </c>
      <c r="H30" s="360"/>
      <c r="I30" s="360"/>
      <c r="J30" s="361"/>
      <c r="K30" s="362"/>
      <c r="L30" s="347"/>
      <c r="M30" s="249">
        <f t="shared" si="6"/>
        <v>5</v>
      </c>
      <c r="N30" s="322" t="str">
        <f t="shared" si="7"/>
        <v/>
      </c>
      <c r="O30" s="251" t="str">
        <f>IF(AND($Q$9&gt;=7001,$Q$9&lt;=250000,$Q$4&gt;5,$Q$4&lt;=25,($Q$5+$Q$6+$Q$7)&lt;=310,$Q$5&lt;=150,$Q$6&lt;=150,$Q$7&lt;=150),M30*23+62,"")</f>
        <v/>
      </c>
      <c r="Q30" s="335"/>
    </row>
    <row r="31" s="312" customFormat="1" ht="16.5" spans="2:19">
      <c r="B31" s="363" t="s">
        <v>186</v>
      </c>
      <c r="C31" s="364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9"/>
      <c r="Q31" s="335"/>
      <c r="R31" s="333"/>
      <c r="S31" s="333"/>
    </row>
    <row r="32" s="312" customFormat="1" ht="16.5" spans="2:19">
      <c r="B32" s="363" t="s">
        <v>187</v>
      </c>
      <c r="C32" s="364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9"/>
      <c r="Q32" s="335"/>
    </row>
    <row r="33" s="312" customFormat="1" ht="16.5" spans="2:17">
      <c r="B33" s="363" t="s">
        <v>188</v>
      </c>
      <c r="C33" s="364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9"/>
      <c r="Q33" s="335"/>
    </row>
    <row r="34" s="312" customFormat="1" ht="16.5" spans="2:17">
      <c r="B34" s="365" t="s">
        <v>263</v>
      </c>
      <c r="O34" s="330"/>
      <c r="Q34" s="335"/>
    </row>
    <row r="35" s="312" customFormat="1" ht="16.5" spans="2:17">
      <c r="B35" s="365" t="s">
        <v>190</v>
      </c>
      <c r="O35" s="330"/>
      <c r="Q35" s="335"/>
    </row>
    <row r="36" s="312" customFormat="1" ht="16.5" spans="2:17">
      <c r="B36" s="365" t="s">
        <v>191</v>
      </c>
      <c r="O36" s="330"/>
      <c r="Q36" s="335"/>
    </row>
    <row r="37" s="312" customFormat="1" ht="16.5" spans="2:17">
      <c r="B37" s="365" t="s">
        <v>264</v>
      </c>
      <c r="O37" s="330"/>
      <c r="Q37" s="335"/>
    </row>
    <row r="38" s="312" customFormat="1" ht="99" customHeight="1" spans="2:17">
      <c r="B38" s="366" t="s">
        <v>265</v>
      </c>
      <c r="C38" s="367"/>
      <c r="D38" s="367"/>
      <c r="E38" s="367"/>
      <c r="F38" s="367"/>
      <c r="G38" s="367"/>
      <c r="H38" s="367"/>
      <c r="I38" s="367"/>
      <c r="J38" s="367"/>
      <c r="K38" s="367"/>
      <c r="L38" s="367"/>
      <c r="M38" s="367"/>
      <c r="N38" s="367"/>
      <c r="O38" s="368"/>
      <c r="Q38" s="335"/>
    </row>
    <row r="39" ht="50.1" customHeight="1"/>
  </sheetData>
  <sheetProtection algorithmName="SHA-512" hashValue="/pnT/6FxHIhL9XQl/fslsBB0Oqhw7xyNlEJAaS3WiTCWmIS/XEbxbjnKvc5H4ly6HhBAbBFahRFvlr7Q/7RX7w==" saltValue="B2HJghljJtBofhsT/Mbhrw==" spinCount="100000" sheet="1" selectLockedCells="1" autoFilter="0" objects="1"/>
  <mergeCells count="63">
    <mergeCell ref="B2:O2"/>
    <mergeCell ref="B3:O3"/>
    <mergeCell ref="R4:S4"/>
    <mergeCell ref="R8:S8"/>
    <mergeCell ref="R9:S9"/>
    <mergeCell ref="Q10:U10"/>
    <mergeCell ref="Q16:U16"/>
    <mergeCell ref="B31:O31"/>
    <mergeCell ref="B32:O32"/>
    <mergeCell ref="B38:O38"/>
    <mergeCell ref="B5:B7"/>
    <mergeCell ref="B8:B10"/>
    <mergeCell ref="B11:B16"/>
    <mergeCell ref="B17:B20"/>
    <mergeCell ref="B21:B26"/>
    <mergeCell ref="B27:B3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E5:E3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H5:H7"/>
    <mergeCell ref="H8:H10"/>
    <mergeCell ref="H11:H16"/>
    <mergeCell ref="H17:H20"/>
    <mergeCell ref="H21:H26"/>
    <mergeCell ref="H27:H30"/>
    <mergeCell ref="I5:I7"/>
    <mergeCell ref="I8:I10"/>
    <mergeCell ref="I11:I16"/>
    <mergeCell ref="I17:I20"/>
    <mergeCell ref="I21:I26"/>
    <mergeCell ref="I27:I30"/>
    <mergeCell ref="J5:J7"/>
    <mergeCell ref="J8:J10"/>
    <mergeCell ref="J11:J16"/>
    <mergeCell ref="J17:J20"/>
    <mergeCell ref="J21:J26"/>
    <mergeCell ref="J27:J30"/>
    <mergeCell ref="K5:K30"/>
    <mergeCell ref="L5:L7"/>
    <mergeCell ref="L8:L10"/>
    <mergeCell ref="L11:L16"/>
    <mergeCell ref="L17:L20"/>
    <mergeCell ref="L21:L26"/>
    <mergeCell ref="L27:L30"/>
    <mergeCell ref="R5:S7"/>
  </mergeCells>
  <conditionalFormatting sqref="C5:M5 N5:O10 L11:O30 C6:J17 C18:G20 C21:J27 C28:G30 L6:M10">
    <cfRule type="expression" dxfId="11" priority="2">
      <formula>$O5=SMALL($O$5:$O$30,1)</formula>
    </cfRule>
    <cfRule type="expression" dxfId="11" priority="1">
      <formula>$O5=SMALL($O$5:$O$30,2)</formula>
    </cfRule>
  </conditionalFormatting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41"/>
  <sheetViews>
    <sheetView showGridLines="0" zoomScale="92" zoomScaleNormal="92" workbookViewId="0">
      <pane ySplit="4" topLeftCell="A8" activePane="bottomLeft" state="frozen"/>
      <selection/>
      <selection pane="bottomLeft" activeCell="R4" sqref="R4"/>
    </sheetView>
  </sheetViews>
  <sheetFormatPr defaultColWidth="9" defaultRowHeight="15.75"/>
  <cols>
    <col min="1" max="1" width="0.875" style="161" customWidth="1"/>
    <col min="2" max="2" width="16.125" style="221" customWidth="1"/>
    <col min="3" max="3" width="22" style="161" customWidth="1"/>
    <col min="4" max="4" width="7.625" style="161" customWidth="1"/>
    <col min="5" max="5" width="9.625" style="161" customWidth="1"/>
    <col min="6" max="6" width="7.625" style="161" customWidth="1"/>
    <col min="7" max="7" width="14.125" style="161" customWidth="1"/>
    <col min="8" max="8" width="21.125" style="222" customWidth="1"/>
    <col min="9" max="9" width="12.625" style="161" customWidth="1"/>
    <col min="10" max="10" width="15" style="312" customWidth="1"/>
    <col min="11" max="11" width="26.625" style="161" customWidth="1"/>
    <col min="12" max="12" width="15.125" style="161" customWidth="1"/>
    <col min="13" max="13" width="19.125" style="221" customWidth="1"/>
    <col min="14" max="15" width="8.625" style="313" customWidth="1"/>
    <col min="16" max="16" width="9.55833333333333" style="314" customWidth="1"/>
    <col min="17" max="17" width="0.875" style="161" customWidth="1"/>
    <col min="18" max="18" width="10.625" style="224" customWidth="1"/>
    <col min="19" max="19" width="9" style="161"/>
    <col min="20" max="20" width="11.625" style="161" customWidth="1"/>
    <col min="21" max="21" width="10.375" style="161" customWidth="1"/>
    <col min="22" max="22" width="31.75" style="161" customWidth="1"/>
    <col min="23" max="16384" width="9" style="161"/>
  </cols>
  <sheetData>
    <row r="1" ht="5.1" customHeight="1"/>
    <row r="2" s="161" customFormat="1" ht="29.1" customHeight="1" spans="2:23">
      <c r="B2" s="225" t="s">
        <v>266</v>
      </c>
      <c r="C2" s="226"/>
      <c r="D2" s="226"/>
      <c r="E2" s="226"/>
      <c r="F2" s="226"/>
      <c r="G2" s="226"/>
      <c r="H2" s="226"/>
      <c r="I2" s="226"/>
      <c r="J2" s="315"/>
      <c r="K2" s="226"/>
      <c r="L2" s="226"/>
      <c r="M2" s="226"/>
      <c r="N2" s="315"/>
      <c r="O2" s="315"/>
      <c r="P2" s="316"/>
      <c r="R2" s="224"/>
    </row>
    <row r="3" s="161" customFormat="1" ht="24.95" customHeight="1" spans="2:23">
      <c r="B3" s="228" t="s">
        <v>41</v>
      </c>
      <c r="C3" s="229"/>
      <c r="D3" s="229"/>
      <c r="E3" s="229"/>
      <c r="F3" s="229"/>
      <c r="G3" s="229"/>
      <c r="H3" s="229"/>
      <c r="I3" s="229"/>
      <c r="J3" s="317"/>
      <c r="K3" s="229"/>
      <c r="L3" s="229"/>
      <c r="M3" s="229"/>
      <c r="N3" s="317"/>
      <c r="O3" s="317"/>
      <c r="P3" s="318"/>
      <c r="R3" s="224"/>
    </row>
    <row r="4" s="161" customFormat="1" ht="33" spans="2:23">
      <c r="B4" s="231" t="s">
        <v>42</v>
      </c>
      <c r="C4" s="232" t="s">
        <v>43</v>
      </c>
      <c r="D4" s="232"/>
      <c r="E4" s="232" t="s">
        <v>44</v>
      </c>
      <c r="F4" s="232" t="s">
        <v>102</v>
      </c>
      <c r="G4" s="232" t="s">
        <v>103</v>
      </c>
      <c r="H4" s="232" t="s">
        <v>46</v>
      </c>
      <c r="I4" s="232" t="s">
        <v>104</v>
      </c>
      <c r="J4" s="319" t="s">
        <v>48</v>
      </c>
      <c r="K4" s="232" t="s">
        <v>105</v>
      </c>
      <c r="L4" s="232" t="s">
        <v>49</v>
      </c>
      <c r="M4" s="232" t="s">
        <v>106</v>
      </c>
      <c r="N4" s="233" t="s">
        <v>107</v>
      </c>
      <c r="O4" s="234" t="s">
        <v>108</v>
      </c>
      <c r="P4" s="235" t="s">
        <v>52</v>
      </c>
      <c r="Q4" s="236"/>
      <c r="R4" s="237">
        <v>1.5</v>
      </c>
      <c r="S4" s="238" t="s">
        <v>63</v>
      </c>
      <c r="T4" s="239"/>
    </row>
    <row r="5" s="220" customFormat="1" ht="36" customHeight="1" spans="2:23">
      <c r="B5" s="240" t="s">
        <v>267</v>
      </c>
      <c r="C5" s="241" t="s">
        <v>110</v>
      </c>
      <c r="D5" s="241" t="s">
        <v>111</v>
      </c>
      <c r="E5" s="283" t="s">
        <v>55</v>
      </c>
      <c r="F5" s="242" t="s">
        <v>113</v>
      </c>
      <c r="G5" s="243" t="s">
        <v>268</v>
      </c>
      <c r="H5" s="244" t="s">
        <v>115</v>
      </c>
      <c r="I5" s="244" t="s">
        <v>116</v>
      </c>
      <c r="J5" s="320" t="s">
        <v>117</v>
      </c>
      <c r="K5" s="321" t="s">
        <v>118</v>
      </c>
      <c r="L5" s="246" t="s">
        <v>119</v>
      </c>
      <c r="M5" s="284" t="s">
        <v>120</v>
      </c>
      <c r="N5" s="249">
        <f>R4</f>
        <v>1.5</v>
      </c>
      <c r="O5" s="322" t="str">
        <f>IF(AND($R$9&lt;=1500,$R$4&lt;=0.5,($R$6+$R$7+$R$5)&lt;=90,$R$6&lt;=60,$R$7&lt;=60,$R$5&lt;=60),($R$5*$R$6*$R$7/12000),"")</f>
        <v/>
      </c>
      <c r="P5" s="251" t="str">
        <f>IF(AND($R$9&lt;=1500,$R$4&lt;=0.5,($R$5+$R$6+$R$7)&lt;=90,$R$5&lt;=60,$R$6&lt;=60,$R$7&lt;=60),N5*45+3,"")</f>
        <v/>
      </c>
      <c r="R5" s="252">
        <v>60</v>
      </c>
      <c r="S5" s="253" t="s">
        <v>69</v>
      </c>
      <c r="T5" s="254"/>
    </row>
    <row r="6" s="220" customFormat="1" ht="33" spans="2:23">
      <c r="B6" s="240"/>
      <c r="C6" s="241" t="s">
        <v>121</v>
      </c>
      <c r="D6" s="241" t="s">
        <v>122</v>
      </c>
      <c r="E6" s="283" t="s">
        <v>55</v>
      </c>
      <c r="F6" s="255"/>
      <c r="G6" s="243" t="s">
        <v>269</v>
      </c>
      <c r="H6" s="244" t="s">
        <v>195</v>
      </c>
      <c r="I6" s="244"/>
      <c r="J6" s="320"/>
      <c r="K6" s="298" t="s">
        <v>125</v>
      </c>
      <c r="L6" s="246"/>
      <c r="M6" s="284"/>
      <c r="N6" s="249">
        <f>R4</f>
        <v>1.5</v>
      </c>
      <c r="O6" s="322" t="str">
        <f>IF(AND($R$9&lt;=1500,$R$4&lt;=0.5,($R$6+$R$7+$R$5)&lt;=90,$R$6&lt;=60,$R$7&lt;=60,$R$5&lt;=60),($R$5*$R$6*$R$7/12000),"")</f>
        <v/>
      </c>
      <c r="P6" s="251" t="str">
        <f>IF(AND($R$9&lt;=1500,$R$4&lt;=0.5,($R$5+$R$6+$R$7)&lt;=90,$R$5&lt;=60,$R$6&lt;=60,$R$7&lt;=60),N5*35+3,"")</f>
        <v/>
      </c>
      <c r="R6" s="252">
        <v>60</v>
      </c>
      <c r="S6" s="253"/>
      <c r="T6" s="254"/>
    </row>
    <row r="7" s="220" customFormat="1" ht="33" spans="2:23">
      <c r="B7" s="240"/>
      <c r="C7" s="241" t="s">
        <v>126</v>
      </c>
      <c r="D7" s="241" t="s">
        <v>127</v>
      </c>
      <c r="E7" s="283" t="s">
        <v>55</v>
      </c>
      <c r="F7" s="255"/>
      <c r="G7" s="243" t="s">
        <v>229</v>
      </c>
      <c r="H7" s="244" t="s">
        <v>196</v>
      </c>
      <c r="I7" s="244"/>
      <c r="J7" s="320"/>
      <c r="K7" s="301"/>
      <c r="L7" s="246"/>
      <c r="M7" s="284"/>
      <c r="N7" s="249">
        <f>R4</f>
        <v>1.5</v>
      </c>
      <c r="O7" s="322" t="str">
        <f>IF(AND($R$9&lt;=1500,$R$4&lt;=0.5,($R$6+$R$7+$R$5)&lt;=90,$R$6&lt;=60,$R$7&lt;=60,$R$5&lt;=60),($R$5*$R$6*$R$7/12000),"")</f>
        <v/>
      </c>
      <c r="P7" s="251" t="str">
        <f>IF(AND($R$9&lt;=1500,$R$4&lt;=0.5,($R$5+$R$6+$R$7)&lt;=90,$R$5&lt;=60,$R$6&lt;=60,$R$7&lt;=60),N6*25+3,"")</f>
        <v/>
      </c>
      <c r="R7" s="252">
        <v>20</v>
      </c>
      <c r="S7" s="253"/>
      <c r="T7" s="254"/>
    </row>
    <row r="8" s="220" customFormat="1" ht="49.5" spans="2:23">
      <c r="B8" s="240" t="s">
        <v>270</v>
      </c>
      <c r="C8" s="241" t="s">
        <v>131</v>
      </c>
      <c r="D8" s="241" t="s">
        <v>111</v>
      </c>
      <c r="E8" s="283" t="s">
        <v>55</v>
      </c>
      <c r="F8" s="255"/>
      <c r="G8" s="243" t="s">
        <v>268</v>
      </c>
      <c r="H8" s="244" t="s">
        <v>132</v>
      </c>
      <c r="I8" s="323" t="s">
        <v>133</v>
      </c>
      <c r="J8" s="320" t="s">
        <v>117</v>
      </c>
      <c r="K8" s="321" t="s">
        <v>118</v>
      </c>
      <c r="L8" s="246" t="s">
        <v>134</v>
      </c>
      <c r="M8" s="248" t="s">
        <v>135</v>
      </c>
      <c r="N8" s="249">
        <f>R4</f>
        <v>1.5</v>
      </c>
      <c r="O8" s="322">
        <f>IF(AND($R$9&lt;=1500,$R$4&gt;0.5,$R$4&lt;=30,($R$5+$R$6+$R$7)&lt;=150,$R$5&lt;=60,$R$6&lt;=60,$R$7&lt;=60),($R$5*$R$6*$R$7/12000),"")</f>
        <v>6</v>
      </c>
      <c r="P8" s="251">
        <f>IF(AND($R$9&lt;=1500,$R$4&gt;0.5,$R$4&lt;=30,($R$5+$R$6+$R$7)&lt;=150,$R$5&lt;=60,$R$6&lt;=60,$R$7&lt;=60),N8*33+23,"")</f>
        <v>72.5</v>
      </c>
      <c r="R8" s="267">
        <f>R5+R6+R7</f>
        <v>140</v>
      </c>
      <c r="S8" s="268" t="s">
        <v>136</v>
      </c>
      <c r="T8" s="269"/>
    </row>
    <row r="9" s="220" customFormat="1" ht="50.25" spans="2:23">
      <c r="B9" s="240"/>
      <c r="C9" s="241" t="s">
        <v>137</v>
      </c>
      <c r="D9" s="241" t="s">
        <v>122</v>
      </c>
      <c r="E9" s="283" t="s">
        <v>55</v>
      </c>
      <c r="F9" s="255"/>
      <c r="G9" s="243" t="s">
        <v>269</v>
      </c>
      <c r="H9" s="244" t="s">
        <v>198</v>
      </c>
      <c r="I9" s="323"/>
      <c r="J9" s="320"/>
      <c r="K9" s="298" t="s">
        <v>125</v>
      </c>
      <c r="L9" s="246"/>
      <c r="M9" s="257"/>
      <c r="N9" s="249">
        <f>R4</f>
        <v>1.5</v>
      </c>
      <c r="O9" s="322">
        <f>IF(AND($R$9&lt;=1500,$R$4&gt;0.5,$R$4&lt;=30,($R$5+$R$6+$R$7)&lt;=150,$R$5&lt;=60,$R$6&lt;=60,$R$7&lt;=60),($R$5*$R$6*$R$7/12000),"")</f>
        <v>6</v>
      </c>
      <c r="P9" s="251">
        <f>IF(AND($R$9&lt;=1500,$R$4&gt;0.5,$R$4&lt;=30,($R$5+$R$6+$R$7)&lt;=150,$R$5&lt;=60,$R$6&lt;=60,$R$7&lt;=60),N9*25+23,"")</f>
        <v>60.5</v>
      </c>
      <c r="R9" s="279">
        <v>1500</v>
      </c>
      <c r="S9" s="324" t="s">
        <v>139</v>
      </c>
      <c r="T9" s="325"/>
    </row>
    <row r="10" s="220" customFormat="1" ht="49.5" spans="2:23">
      <c r="B10" s="240"/>
      <c r="C10" s="241" t="s">
        <v>140</v>
      </c>
      <c r="D10" s="241" t="s">
        <v>127</v>
      </c>
      <c r="E10" s="283" t="s">
        <v>55</v>
      </c>
      <c r="F10" s="255"/>
      <c r="G10" s="243" t="s">
        <v>229</v>
      </c>
      <c r="H10" s="244" t="s">
        <v>141</v>
      </c>
      <c r="I10" s="323"/>
      <c r="J10" s="320"/>
      <c r="K10" s="301"/>
      <c r="L10" s="246"/>
      <c r="M10" s="258"/>
      <c r="N10" s="249">
        <f>R4</f>
        <v>1.5</v>
      </c>
      <c r="O10" s="322">
        <f>IF(AND($R$9&lt;=1500,$R$4&gt;0.5,$R$4&lt;=30,($R$5+$R$6+$R$7)&lt;=150,$R$5&lt;=60,$R$6&lt;=60,$R$7&lt;=60),($R$5*$R$6*$R$7/12000),"")</f>
        <v>6</v>
      </c>
      <c r="P10" s="251">
        <f>IF(AND($R$9&lt;=1500,$R$4&gt;0.5,$R$4&lt;=30,($R$5+$R$6+$R$7)&lt;=150,$R$5&lt;=60,$R$6&lt;=60,$R$7&lt;=60),N10*17+23,"")</f>
        <v>48.5</v>
      </c>
      <c r="R10" s="288" t="s">
        <v>237</v>
      </c>
      <c r="S10" s="288"/>
      <c r="T10" s="288"/>
      <c r="U10" s="288"/>
      <c r="V10" s="288"/>
    </row>
    <row r="11" s="220" customFormat="1" ht="16.5" customHeight="1" spans="2:23">
      <c r="B11" s="240" t="s">
        <v>271</v>
      </c>
      <c r="C11" s="241" t="s">
        <v>143</v>
      </c>
      <c r="D11" s="283" t="s">
        <v>111</v>
      </c>
      <c r="E11" s="283" t="s">
        <v>55</v>
      </c>
      <c r="F11" s="255"/>
      <c r="G11" s="243" t="s">
        <v>268</v>
      </c>
      <c r="H11" s="244" t="s">
        <v>144</v>
      </c>
      <c r="I11" s="244" t="s">
        <v>82</v>
      </c>
      <c r="J11" s="320" t="s">
        <v>145</v>
      </c>
      <c r="K11" s="298" t="s">
        <v>118</v>
      </c>
      <c r="L11" s="246" t="s">
        <v>134</v>
      </c>
      <c r="M11" s="284" t="s">
        <v>146</v>
      </c>
      <c r="N11" s="249">
        <f>R4</f>
        <v>1.5</v>
      </c>
      <c r="O11" s="322" t="str">
        <f t="shared" ref="O11:O16" si="0">IF(AND($R$9&gt;1500,$R$9&lt;=7000,$R$4&lt;=2,($R$5+$R$6+$R$7)&lt;=150,$R$5&lt;=60,$R$6&lt;=60,$R$7&lt;=60),($R$5*$R$6*$R$7/12000),"")</f>
        <v/>
      </c>
      <c r="P11" s="251" t="str">
        <f>IF(AND($R$9&gt;1500,$R$9&lt;=7000,$R$4&lt;=2,($R$5+$R$6+$R$7)&lt;=150,$R$5&lt;=60,$R$6&lt;=60,$R$7&lt;=60),N11*45+16,"")</f>
        <v/>
      </c>
      <c r="R11" s="289" t="s">
        <v>147</v>
      </c>
      <c r="S11" s="289"/>
      <c r="T11" s="289"/>
      <c r="U11" s="289"/>
      <c r="V11" s="289"/>
      <c r="W11" s="289"/>
    </row>
    <row r="12" s="220" customFormat="1" ht="16.5" customHeight="1" spans="2:23">
      <c r="B12" s="240"/>
      <c r="C12" s="241"/>
      <c r="D12" s="283"/>
      <c r="E12" s="283" t="s">
        <v>241</v>
      </c>
      <c r="F12" s="255"/>
      <c r="G12" s="243"/>
      <c r="H12" s="244" t="s">
        <v>272</v>
      </c>
      <c r="I12" s="244"/>
      <c r="J12" s="320"/>
      <c r="K12" s="301"/>
      <c r="L12" s="246"/>
      <c r="M12" s="284"/>
      <c r="N12" s="249">
        <f>R4</f>
        <v>1.5</v>
      </c>
      <c r="O12" s="322" t="str">
        <f t="shared" si="0"/>
        <v/>
      </c>
      <c r="P12" s="251" t="str">
        <f>IF(AND($R$9&gt;1500,$R$9&lt;=7000,$R$4&lt;=2,($R$5+$R$6+$R$7)&lt;=150,$R$5&lt;=60,$R$6&lt;=60,$R$7&lt;=60),N12*45+19.5,"")</f>
        <v/>
      </c>
      <c r="R12" s="289" t="s">
        <v>148</v>
      </c>
      <c r="S12" s="289"/>
      <c r="T12" s="289"/>
      <c r="U12" s="289"/>
      <c r="V12" s="289"/>
      <c r="W12" s="289"/>
    </row>
    <row r="13" s="220" customFormat="1" ht="18" spans="2:23">
      <c r="B13" s="240"/>
      <c r="C13" s="241" t="s">
        <v>149</v>
      </c>
      <c r="D13" s="283" t="s">
        <v>122</v>
      </c>
      <c r="E13" s="283" t="s">
        <v>55</v>
      </c>
      <c r="F13" s="255"/>
      <c r="G13" s="243" t="s">
        <v>269</v>
      </c>
      <c r="H13" s="244" t="s">
        <v>273</v>
      </c>
      <c r="I13" s="244"/>
      <c r="J13" s="320"/>
      <c r="K13" s="298" t="s">
        <v>125</v>
      </c>
      <c r="L13" s="246"/>
      <c r="M13" s="284"/>
      <c r="N13" s="249">
        <f>R4</f>
        <v>1.5</v>
      </c>
      <c r="O13" s="322" t="str">
        <f t="shared" si="0"/>
        <v/>
      </c>
      <c r="P13" s="251" t="str">
        <f>IF(AND($R$9&gt;1500,$R$9&lt;=7000,$R$4&lt;=2,($R$5+$R$6+$R$7)&lt;=150,$R$5&lt;=60,$R$6&lt;=60,$R$7&lt;=60),N13*35+16,"")</f>
        <v/>
      </c>
      <c r="R13" s="289" t="s">
        <v>151</v>
      </c>
      <c r="S13" s="289"/>
      <c r="T13" s="289"/>
      <c r="U13" s="289"/>
      <c r="V13" s="289"/>
    </row>
    <row r="14" s="220" customFormat="1" ht="18" spans="2:23">
      <c r="B14" s="240"/>
      <c r="C14" s="241"/>
      <c r="D14" s="283"/>
      <c r="E14" s="283" t="s">
        <v>241</v>
      </c>
      <c r="F14" s="255"/>
      <c r="G14" s="243"/>
      <c r="H14" s="244" t="s">
        <v>274</v>
      </c>
      <c r="I14" s="244"/>
      <c r="J14" s="320"/>
      <c r="K14" s="300"/>
      <c r="L14" s="246"/>
      <c r="M14" s="284"/>
      <c r="N14" s="249">
        <f>R4</f>
        <v>1.5</v>
      </c>
      <c r="O14" s="322" t="str">
        <f t="shared" si="0"/>
        <v/>
      </c>
      <c r="P14" s="251" t="str">
        <f>IF(AND($R$9&gt;1500,$R$9&lt;=7000,$R$4&lt;=2,($R$5+$R$6+$R$7)&lt;=150,$R$5&lt;=60,$R$6&lt;=60,$R$7&lt;=60),N14*35+19.5,"")</f>
        <v/>
      </c>
      <c r="R14" s="289" t="s">
        <v>152</v>
      </c>
      <c r="S14" s="289"/>
      <c r="T14" s="289"/>
      <c r="U14" s="289"/>
      <c r="V14" s="289"/>
    </row>
    <row r="15" s="220" customFormat="1" ht="16.5" customHeight="1" spans="2:23">
      <c r="B15" s="240"/>
      <c r="C15" s="241" t="s">
        <v>153</v>
      </c>
      <c r="D15" s="283" t="s">
        <v>127</v>
      </c>
      <c r="E15" s="283" t="s">
        <v>55</v>
      </c>
      <c r="F15" s="255"/>
      <c r="G15" s="243" t="s">
        <v>229</v>
      </c>
      <c r="H15" s="244" t="s">
        <v>275</v>
      </c>
      <c r="I15" s="244"/>
      <c r="J15" s="320"/>
      <c r="K15" s="300"/>
      <c r="L15" s="246"/>
      <c r="M15" s="284"/>
      <c r="N15" s="249">
        <f>R4</f>
        <v>1.5</v>
      </c>
      <c r="O15" s="322" t="str">
        <f t="shared" si="0"/>
        <v/>
      </c>
      <c r="P15" s="251" t="str">
        <f>IF(AND($R$9&gt;1500,$R$9&lt;=7000,$R$4&lt;=2,($R$5+$R$6+$R$7)&lt;=150,$R$5&lt;=60,$R$6&lt;=60,$R$7&lt;=60),N15*25+16,"")</f>
        <v/>
      </c>
      <c r="R15" s="326"/>
      <c r="S15" s="326"/>
      <c r="T15" s="326"/>
    </row>
    <row r="16" s="220" customFormat="1" ht="16.5" spans="2:23">
      <c r="B16" s="240"/>
      <c r="C16" s="241"/>
      <c r="D16" s="283"/>
      <c r="E16" s="283" t="s">
        <v>241</v>
      </c>
      <c r="F16" s="255"/>
      <c r="G16" s="243"/>
      <c r="H16" s="244" t="s">
        <v>276</v>
      </c>
      <c r="I16" s="244"/>
      <c r="J16" s="320"/>
      <c r="K16" s="301"/>
      <c r="L16" s="292"/>
      <c r="M16" s="284"/>
      <c r="N16" s="249">
        <f>R4</f>
        <v>1.5</v>
      </c>
      <c r="O16" s="322" t="str">
        <f t="shared" si="0"/>
        <v/>
      </c>
      <c r="P16" s="251" t="str">
        <f>IF(AND($R$9&gt;1500,$R$9&lt;=7000,$R$4&lt;=2,($R$5+$R$6+$R$7)&lt;=150,$R$5&lt;=60,$R$6&lt;=60,$R$7&lt;=60),N16*25+19.5,"")</f>
        <v/>
      </c>
      <c r="R16" s="224"/>
    </row>
    <row r="17" s="220" customFormat="1" ht="16.5" spans="2:18">
      <c r="B17" s="240" t="s">
        <v>277</v>
      </c>
      <c r="C17" s="241" t="s">
        <v>156</v>
      </c>
      <c r="D17" s="283" t="s">
        <v>111</v>
      </c>
      <c r="E17" s="283" t="s">
        <v>55</v>
      </c>
      <c r="F17" s="255"/>
      <c r="G17" s="243" t="s">
        <v>114</v>
      </c>
      <c r="H17" s="244" t="s">
        <v>278</v>
      </c>
      <c r="I17" s="297" t="s">
        <v>158</v>
      </c>
      <c r="J17" s="320" t="s">
        <v>145</v>
      </c>
      <c r="K17" s="298" t="s">
        <v>118</v>
      </c>
      <c r="L17" s="246" t="s">
        <v>279</v>
      </c>
      <c r="M17" s="284" t="s">
        <v>280</v>
      </c>
      <c r="N17" s="249">
        <f t="shared" ref="N17:N22" si="1">IF(AND(O17&gt;$R$4,O17&lt;&gt;""),O17,$R$4)</f>
        <v>1.5</v>
      </c>
      <c r="O17" s="322" t="str">
        <f>IF(AND($R$9&gt;1500,$R$9&lt;=7000,$R$4&gt;2,$R$4&lt;=30,($R$5+$R$6+$R$7)&lt;=250,$R$5&lt;=150,$R$6&lt;=150,$R$7&lt;=150),($R$5*$R$6*$R$7/12000),"")</f>
        <v/>
      </c>
      <c r="P17" s="251" t="str">
        <f>IF(AND($R$9&gt;1500,$R$9&lt;=7000,$R$4&gt;2,$R$4&lt;=30,($R$5+$R$6+$R$7)&lt;=250,$R$5&lt;=150,$R$6&lt;=150,$R$7&lt;=150),N17*33+36,"")</f>
        <v/>
      </c>
      <c r="R17" s="224"/>
    </row>
    <row r="18" s="220" customFormat="1" ht="16.5" spans="2:18">
      <c r="B18" s="240"/>
      <c r="C18" s="241"/>
      <c r="D18" s="283"/>
      <c r="E18" s="283" t="s">
        <v>241</v>
      </c>
      <c r="F18" s="255"/>
      <c r="G18" s="243"/>
      <c r="H18" s="244" t="s">
        <v>281</v>
      </c>
      <c r="I18" s="244"/>
      <c r="J18" s="320"/>
      <c r="K18" s="301"/>
      <c r="L18" s="246"/>
      <c r="M18" s="284"/>
      <c r="N18" s="249">
        <f t="shared" si="1"/>
        <v>1.5</v>
      </c>
      <c r="O18" s="322" t="str">
        <f>IF(AND($R$9&gt;1500,$R$9&lt;=7000,$R$4&gt;2,$R$4&lt;=30,($R$5+$R$6+$R$7)&lt;=250,$R$5&lt;=150,$R$6&lt;=150,$R$7&lt;=150),($R$5*$R$6*$R$7/12000),"")</f>
        <v/>
      </c>
      <c r="P18" s="251" t="str">
        <f>IF(AND($R$9&gt;1500,$R$9&lt;=7000,$R$4&gt;2,$R$4&lt;=30,($R$5+$R$6+$R$7)&lt;=250,$R$5&lt;=150,$R$6&lt;=150,$R$7&lt;=150),N18*33+39.5,"")</f>
        <v/>
      </c>
      <c r="R18" s="224"/>
    </row>
    <row r="19" s="220" customFormat="1" ht="16.5" spans="2:18">
      <c r="B19" s="240"/>
      <c r="C19" s="241" t="s">
        <v>161</v>
      </c>
      <c r="D19" s="283" t="s">
        <v>122</v>
      </c>
      <c r="E19" s="283" t="s">
        <v>55</v>
      </c>
      <c r="F19" s="255"/>
      <c r="G19" s="243" t="s">
        <v>282</v>
      </c>
      <c r="H19" s="244" t="s">
        <v>201</v>
      </c>
      <c r="I19" s="244"/>
      <c r="J19" s="320"/>
      <c r="K19" s="298" t="s">
        <v>125</v>
      </c>
      <c r="L19" s="246"/>
      <c r="M19" s="284"/>
      <c r="N19" s="249">
        <f t="shared" si="1"/>
        <v>1.5</v>
      </c>
      <c r="O19" s="322" t="str">
        <f>IF(AND($R$9&gt;1500,$R$9&lt;=7000,$R$4&gt;2,$R$4&lt;=25,($R$5+$R$6+$R$7)&lt;=250,$R$5&lt;=150,$R$6&lt;=150,$R$7&lt;=150),($R$5*$R$6*$R$7/12000),"")</f>
        <v/>
      </c>
      <c r="P19" s="251" t="str">
        <f>IF(AND($R$9&gt;1500,$R$9&lt;=7000,$R$4&gt;2,$R$4&lt;=30,($R$5+$R$6+$R$7)&lt;=250,$R$5&lt;=150,$R$6&lt;=150,$R$7&lt;=150),N19*25+36,"")</f>
        <v/>
      </c>
      <c r="R19" s="224"/>
    </row>
    <row r="20" s="220" customFormat="1" ht="16.5" spans="2:18">
      <c r="B20" s="240"/>
      <c r="C20" s="241"/>
      <c r="D20" s="283"/>
      <c r="E20" s="283" t="s">
        <v>241</v>
      </c>
      <c r="F20" s="255"/>
      <c r="G20" s="243"/>
      <c r="H20" s="244" t="s">
        <v>283</v>
      </c>
      <c r="I20" s="244"/>
      <c r="J20" s="320"/>
      <c r="K20" s="300"/>
      <c r="L20" s="246"/>
      <c r="M20" s="284"/>
      <c r="N20" s="249">
        <f t="shared" si="1"/>
        <v>1.5</v>
      </c>
      <c r="O20" s="322" t="str">
        <f>IF(AND($R$9&gt;1500,$R$9&lt;=7000,$R$4&gt;2,$R$4&lt;=30,($R$5+$R$6+$R$7)&lt;=250,$R$5&lt;=150,$R$6&lt;=150,$R$7&lt;=150),($R$5*$R$6*$R$7/12000),"")</f>
        <v/>
      </c>
      <c r="P20" s="251" t="str">
        <f>IF(AND($R$9&gt;1500,$R$9&lt;=7000,$R$4&gt;2,$R$4&lt;=30,($R$5+$R$6+$R$7)&lt;=250,$R$5&lt;=150,$R$6&lt;=150,$R$7&lt;=150),N20*25+39.5,"")</f>
        <v/>
      </c>
      <c r="R20" s="224"/>
    </row>
    <row r="21" s="220" customFormat="1" ht="16.5" spans="2:18">
      <c r="B21" s="240"/>
      <c r="C21" s="327" t="s">
        <v>163</v>
      </c>
      <c r="D21" s="283" t="s">
        <v>127</v>
      </c>
      <c r="E21" s="283" t="s">
        <v>55</v>
      </c>
      <c r="F21" s="255"/>
      <c r="G21" s="243" t="s">
        <v>284</v>
      </c>
      <c r="H21" s="244" t="s">
        <v>285</v>
      </c>
      <c r="I21" s="244"/>
      <c r="J21" s="320"/>
      <c r="K21" s="300"/>
      <c r="L21" s="246"/>
      <c r="M21" s="284"/>
      <c r="N21" s="249">
        <f t="shared" si="1"/>
        <v>1.5</v>
      </c>
      <c r="O21" s="322" t="str">
        <f>IF(AND($R$9&gt;1500,$R$9&lt;=7000,$R$4&gt;2,$R$4&lt;=30,($R$5+$R$6+$R$7)&lt;=250,$R$5&lt;=150,$R$6&lt;=150,$R$7&lt;=150),($R$5*$R$6*$R$7/12000),"")</f>
        <v/>
      </c>
      <c r="P21" s="251" t="str">
        <f>IF(AND($R$9&gt;1500,$R$9&lt;=7000,$R$4&gt;2,$R$4&lt;=30,($R$5+$R$6+$R$7)&lt;=250,$R$5&lt;=150,$R$6&lt;=150,$R$7&lt;=150),N21*17+36,"")</f>
        <v/>
      </c>
      <c r="R21" s="224"/>
    </row>
    <row r="22" s="220" customFormat="1" ht="16.5" spans="2:18">
      <c r="B22" s="240"/>
      <c r="C22" s="327"/>
      <c r="D22" s="283"/>
      <c r="E22" s="283" t="s">
        <v>241</v>
      </c>
      <c r="F22" s="255"/>
      <c r="G22" s="243"/>
      <c r="H22" s="244" t="s">
        <v>286</v>
      </c>
      <c r="I22" s="244"/>
      <c r="J22" s="320"/>
      <c r="K22" s="301"/>
      <c r="L22" s="292"/>
      <c r="M22" s="284"/>
      <c r="N22" s="249">
        <f t="shared" si="1"/>
        <v>1.5</v>
      </c>
      <c r="O22" s="322" t="str">
        <f>IF(AND($R$9&gt;1500,$R$9&lt;=7000,$R$4&gt;2,$R$4&lt;=30,($R$5+$R$6+$R$7)&lt;=250,$R$5&lt;=150,$R$6&lt;=150,$R$7&lt;=150),($R$5*$R$6*$R$7/12000),"")</f>
        <v/>
      </c>
      <c r="P22" s="251" t="str">
        <f>IF(AND($R$9&gt;1500,$R$9&lt;=7000,$R$4&gt;2,$R$4&lt;=30,($R$5+$R$6+$R$7)&lt;=250,$R$5&lt;=150,$R$6&lt;=150,$R$7&lt;=150),N22*17+39.5,"")</f>
        <v/>
      </c>
      <c r="R22" s="224"/>
    </row>
    <row r="23" s="220" customFormat="1" ht="16.5" spans="2:18">
      <c r="B23" s="240" t="s">
        <v>287</v>
      </c>
      <c r="C23" s="241" t="s">
        <v>166</v>
      </c>
      <c r="D23" s="283" t="s">
        <v>111</v>
      </c>
      <c r="E23" s="283" t="s">
        <v>55</v>
      </c>
      <c r="F23" s="255"/>
      <c r="G23" s="243" t="s">
        <v>114</v>
      </c>
      <c r="H23" s="244" t="s">
        <v>167</v>
      </c>
      <c r="I23" s="244" t="s">
        <v>168</v>
      </c>
      <c r="J23" s="320" t="s">
        <v>169</v>
      </c>
      <c r="K23" s="298" t="s">
        <v>118</v>
      </c>
      <c r="L23" s="246" t="s">
        <v>170</v>
      </c>
      <c r="M23" s="284" t="s">
        <v>171</v>
      </c>
      <c r="N23" s="249">
        <f>R4</f>
        <v>1.5</v>
      </c>
      <c r="O23" s="322" t="str">
        <f t="shared" ref="O23:O28" si="2">IF(AND($R$9&gt;=7001,$R$9&lt;=250000,$R$4&lt;=5,($R$5+$R$6+$R$7)&lt;=250,$R$5&lt;=150,$R$6&lt;=150,$R$7&lt;=150),($R$5*$R$6*$R$7/12000),"")</f>
        <v/>
      </c>
      <c r="P23" s="251" t="str">
        <f>IF(AND($R$9&gt;=7001,$R$9&lt;=250000,$R$4&lt;=5,($R$5+$R$6+$R$7)&lt;=250,$R$5&lt;=150,$R$6&lt;=150,$R$7&lt;=150),N23*45+22,"")</f>
        <v/>
      </c>
      <c r="R23" s="224"/>
    </row>
    <row r="24" s="220" customFormat="1" ht="16.5" spans="2:18">
      <c r="B24" s="240"/>
      <c r="C24" s="241"/>
      <c r="D24" s="283"/>
      <c r="E24" s="283" t="s">
        <v>241</v>
      </c>
      <c r="F24" s="255"/>
      <c r="G24" s="243"/>
      <c r="H24" s="244" t="s">
        <v>288</v>
      </c>
      <c r="I24" s="244"/>
      <c r="J24" s="320"/>
      <c r="K24" s="301"/>
      <c r="L24" s="246"/>
      <c r="M24" s="284"/>
      <c r="N24" s="249">
        <f>R4</f>
        <v>1.5</v>
      </c>
      <c r="O24" s="322" t="str">
        <f t="shared" si="2"/>
        <v/>
      </c>
      <c r="P24" s="251" t="str">
        <f>IF(AND($R$9&gt;=7001,$R$9&lt;=250000,$R$4&lt;=5,($R$5+$R$6+$R$7)&lt;=250,$R$5&lt;=150,$R$6&lt;=150,$R$7&lt;=150),N24*45+25.5,"")</f>
        <v/>
      </c>
      <c r="R24" s="224"/>
    </row>
    <row r="25" s="220" customFormat="1" ht="16.5" spans="2:18">
      <c r="B25" s="240"/>
      <c r="C25" s="241" t="s">
        <v>172</v>
      </c>
      <c r="D25" s="283" t="s">
        <v>122</v>
      </c>
      <c r="E25" s="283" t="s">
        <v>55</v>
      </c>
      <c r="F25" s="255"/>
      <c r="G25" s="243" t="s">
        <v>282</v>
      </c>
      <c r="H25" s="244" t="s">
        <v>203</v>
      </c>
      <c r="I25" s="244"/>
      <c r="J25" s="320"/>
      <c r="K25" s="298" t="s">
        <v>125</v>
      </c>
      <c r="L25" s="246"/>
      <c r="M25" s="284"/>
      <c r="N25" s="249">
        <f>R4</f>
        <v>1.5</v>
      </c>
      <c r="O25" s="322" t="str">
        <f t="shared" si="2"/>
        <v/>
      </c>
      <c r="P25" s="251" t="str">
        <f>IF(AND($R$9&gt;=7001,$R$9&lt;=250000,$R$4&lt;=5,($R$5+$R$6+$R$7)&lt;=250,$R$5&lt;=150,$R$6&lt;=150,$R$7&lt;=150),N25*35+22,"")</f>
        <v/>
      </c>
      <c r="R25" s="224"/>
    </row>
    <row r="26" s="220" customFormat="1" ht="16.5" spans="2:18">
      <c r="B26" s="240"/>
      <c r="C26" s="241"/>
      <c r="D26" s="283"/>
      <c r="E26" s="283" t="s">
        <v>241</v>
      </c>
      <c r="F26" s="255"/>
      <c r="G26" s="243"/>
      <c r="H26" s="244" t="s">
        <v>289</v>
      </c>
      <c r="I26" s="244"/>
      <c r="J26" s="320"/>
      <c r="K26" s="300"/>
      <c r="L26" s="246"/>
      <c r="M26" s="284"/>
      <c r="N26" s="249">
        <f>R4</f>
        <v>1.5</v>
      </c>
      <c r="O26" s="322" t="str">
        <f t="shared" si="2"/>
        <v/>
      </c>
      <c r="P26" s="251" t="str">
        <f>IF(AND($R$9&gt;=7001,$R$9&lt;=250000,$R$4&lt;=5,($R$5+$R$6+$R$7)&lt;=250,$R$5&lt;=150,$R$6&lt;=150,$R$7&lt;=150),N26*35+25.5,"")</f>
        <v/>
      </c>
      <c r="R26" s="224"/>
    </row>
    <row r="27" s="220" customFormat="1" ht="16.5" spans="2:18">
      <c r="B27" s="240"/>
      <c r="C27" s="241" t="s">
        <v>174</v>
      </c>
      <c r="D27" s="283" t="s">
        <v>127</v>
      </c>
      <c r="E27" s="283" t="s">
        <v>55</v>
      </c>
      <c r="F27" s="255"/>
      <c r="G27" s="243" t="s">
        <v>290</v>
      </c>
      <c r="H27" s="244" t="s">
        <v>204</v>
      </c>
      <c r="I27" s="244"/>
      <c r="J27" s="320"/>
      <c r="K27" s="300"/>
      <c r="L27" s="246"/>
      <c r="M27" s="284"/>
      <c r="N27" s="249">
        <f>R4</f>
        <v>1.5</v>
      </c>
      <c r="O27" s="322" t="str">
        <f t="shared" si="2"/>
        <v/>
      </c>
      <c r="P27" s="251" t="str">
        <f>IF(AND($R$9&gt;=7001,$R$9&lt;=250000,$R$4&lt;=5,($R$5+$R$6+$R$7)&lt;=250,$R$5&lt;=150,$R$6&lt;=150,$R$7&lt;=150),N27*25+22,"")</f>
        <v/>
      </c>
      <c r="R27" s="224"/>
    </row>
    <row r="28" s="220" customFormat="1" ht="16.5" spans="2:18">
      <c r="B28" s="240"/>
      <c r="C28" s="241"/>
      <c r="D28" s="283"/>
      <c r="E28" s="283" t="s">
        <v>241</v>
      </c>
      <c r="F28" s="255"/>
      <c r="G28" s="243"/>
      <c r="H28" s="244" t="s">
        <v>291</v>
      </c>
      <c r="I28" s="244"/>
      <c r="J28" s="320"/>
      <c r="K28" s="301"/>
      <c r="L28" s="292"/>
      <c r="M28" s="284"/>
      <c r="N28" s="249">
        <f>R4</f>
        <v>1.5</v>
      </c>
      <c r="O28" s="322" t="str">
        <f t="shared" si="2"/>
        <v/>
      </c>
      <c r="P28" s="251" t="str">
        <f>IF(AND($R$9&gt;=7001,$R$9&lt;=250000,$R$4&lt;=5,($R$5+$R$6+$R$7)&lt;=250,$R$5&lt;=150,$R$6&lt;=150,$R$7&lt;=150),N28*25+25.5,"")</f>
        <v/>
      </c>
      <c r="R28" s="224"/>
    </row>
    <row r="29" s="220" customFormat="1" ht="16.5" spans="2:18">
      <c r="B29" s="240" t="s">
        <v>292</v>
      </c>
      <c r="C29" s="241" t="s">
        <v>177</v>
      </c>
      <c r="D29" s="283" t="s">
        <v>111</v>
      </c>
      <c r="E29" s="283" t="s">
        <v>55</v>
      </c>
      <c r="F29" s="255"/>
      <c r="G29" s="243" t="s">
        <v>114</v>
      </c>
      <c r="H29" s="244" t="s">
        <v>178</v>
      </c>
      <c r="I29" s="297" t="s">
        <v>179</v>
      </c>
      <c r="J29" s="320" t="s">
        <v>169</v>
      </c>
      <c r="K29" s="298" t="s">
        <v>118</v>
      </c>
      <c r="L29" s="246" t="s">
        <v>293</v>
      </c>
      <c r="M29" s="284" t="s">
        <v>181</v>
      </c>
      <c r="N29" s="249">
        <f t="shared" ref="N29:N34" si="3">IF(AND(O29&gt;$R$4,O29&lt;&gt;""),O29,$R$4)</f>
        <v>1.5</v>
      </c>
      <c r="O29" s="322" t="str">
        <f t="shared" ref="O29:O34" si="4">IF(AND($R$9&gt;=7001,$R$9&lt;=250000,$R$4&gt;5,$R$4&lt;=30,($R$5+$R$6+$R$7)&lt;=310,$R$5&lt;=150,$R$6&lt;=150,$R$7&lt;=150),($R$5*$R$6*$R$7/12000),"")</f>
        <v/>
      </c>
      <c r="P29" s="251" t="str">
        <f>IF(AND($R$9&gt;=7001,$R$9&lt;=250000,$R$4&gt;5,$R$4&lt;=30,($R$5+$R$6+$R$7)&lt;=310,$R$5&lt;=150,$R$6&lt;=150,$R$7&lt;=150),N29*33+62,"")</f>
        <v/>
      </c>
      <c r="R29" s="224"/>
    </row>
    <row r="30" s="220" customFormat="1" ht="16.5" spans="2:18">
      <c r="B30" s="240"/>
      <c r="C30" s="241"/>
      <c r="D30" s="283"/>
      <c r="E30" s="283" t="s">
        <v>241</v>
      </c>
      <c r="F30" s="255"/>
      <c r="G30" s="243"/>
      <c r="H30" s="244" t="s">
        <v>294</v>
      </c>
      <c r="I30" s="244"/>
      <c r="J30" s="320"/>
      <c r="K30" s="301"/>
      <c r="L30" s="246"/>
      <c r="M30" s="284"/>
      <c r="N30" s="249">
        <f t="shared" si="3"/>
        <v>1.5</v>
      </c>
      <c r="O30" s="322" t="str">
        <f t="shared" si="4"/>
        <v/>
      </c>
      <c r="P30" s="251" t="str">
        <f>IF(AND($R$9&gt;=7001,$R$9&lt;=250000,$R$4&gt;5,$R$4&lt;=30,($R$5+$R$6+$R$7)&lt;=310,$R$5&lt;=150,$R$6&lt;=150,$R$7&lt;=150),N30*33+65.5,"")</f>
        <v/>
      </c>
      <c r="R30" s="224"/>
    </row>
    <row r="31" s="220" customFormat="1" ht="16.5" spans="2:18">
      <c r="B31" s="240"/>
      <c r="C31" s="241" t="s">
        <v>182</v>
      </c>
      <c r="D31" s="283" t="s">
        <v>122</v>
      </c>
      <c r="E31" s="283" t="s">
        <v>55</v>
      </c>
      <c r="F31" s="255"/>
      <c r="G31" s="243" t="s">
        <v>282</v>
      </c>
      <c r="H31" s="244" t="s">
        <v>183</v>
      </c>
      <c r="I31" s="244"/>
      <c r="J31" s="320"/>
      <c r="K31" s="298" t="s">
        <v>125</v>
      </c>
      <c r="L31" s="246"/>
      <c r="M31" s="284"/>
      <c r="N31" s="249">
        <f t="shared" si="3"/>
        <v>1.5</v>
      </c>
      <c r="O31" s="322" t="str">
        <f t="shared" si="4"/>
        <v/>
      </c>
      <c r="P31" s="251" t="str">
        <f>IF(AND($R$9&gt;=7001,$R$9&lt;=250000,$R$4&gt;5,$R$4&lt;=30,($R$5+$R$6+$R$7)&lt;=310,$R$5&lt;=150,$R$6&lt;=150,$R$7&lt;=150),N31*28+62,"")</f>
        <v/>
      </c>
      <c r="R31" s="224"/>
    </row>
    <row r="32" s="220" customFormat="1" ht="16.5" spans="2:18">
      <c r="B32" s="240"/>
      <c r="C32" s="241"/>
      <c r="D32" s="283"/>
      <c r="E32" s="283" t="s">
        <v>241</v>
      </c>
      <c r="F32" s="255"/>
      <c r="G32" s="243"/>
      <c r="H32" s="244" t="s">
        <v>295</v>
      </c>
      <c r="I32" s="244"/>
      <c r="J32" s="320"/>
      <c r="K32" s="300"/>
      <c r="L32" s="246"/>
      <c r="M32" s="284"/>
      <c r="N32" s="249">
        <f t="shared" si="3"/>
        <v>1.5</v>
      </c>
      <c r="O32" s="322" t="str">
        <f t="shared" si="4"/>
        <v/>
      </c>
      <c r="P32" s="251" t="str">
        <f>IF(AND($R$9&gt;=7001,$R$9&lt;=250000,$R$4&gt;5,$R$4&lt;=30,($R$5+$R$6+$R$7)&lt;=310,$R$5&lt;=150,$R$6&lt;=150,$R$7&lt;=150),N32*28+65.5,"")</f>
        <v/>
      </c>
      <c r="R32" s="224"/>
    </row>
    <row r="33" s="220" customFormat="1" ht="16.5" spans="2:18">
      <c r="B33" s="240"/>
      <c r="C33" s="327" t="s">
        <v>184</v>
      </c>
      <c r="D33" s="283" t="s">
        <v>127</v>
      </c>
      <c r="E33" s="283" t="s">
        <v>55</v>
      </c>
      <c r="F33" s="255"/>
      <c r="G33" s="243" t="s">
        <v>284</v>
      </c>
      <c r="H33" s="244" t="s">
        <v>296</v>
      </c>
      <c r="I33" s="244"/>
      <c r="J33" s="320"/>
      <c r="K33" s="300"/>
      <c r="L33" s="246"/>
      <c r="M33" s="284"/>
      <c r="N33" s="249">
        <f t="shared" si="3"/>
        <v>1.5</v>
      </c>
      <c r="O33" s="322" t="str">
        <f t="shared" si="4"/>
        <v/>
      </c>
      <c r="P33" s="251" t="str">
        <f>IF(AND($R$9&gt;=7001,$R$9&lt;=250000,$R$4&gt;5,$R$4&lt;=30,($R$5+$R$6+$R$7)&lt;=310,$R$5&lt;=150,$R$6&lt;=150,$R$7&lt;=150),N33*23+62,"")</f>
        <v/>
      </c>
      <c r="R33" s="224"/>
    </row>
    <row r="34" s="220" customFormat="1" ht="16.5" spans="2:18">
      <c r="B34" s="240"/>
      <c r="C34" s="327"/>
      <c r="D34" s="283"/>
      <c r="E34" s="283" t="s">
        <v>241</v>
      </c>
      <c r="F34" s="255"/>
      <c r="G34" s="243"/>
      <c r="H34" s="244" t="s">
        <v>297</v>
      </c>
      <c r="I34" s="244"/>
      <c r="J34" s="320"/>
      <c r="K34" s="301"/>
      <c r="L34" s="292"/>
      <c r="M34" s="284"/>
      <c r="N34" s="249">
        <f t="shared" si="3"/>
        <v>1.5</v>
      </c>
      <c r="O34" s="322" t="str">
        <f t="shared" si="4"/>
        <v/>
      </c>
      <c r="P34" s="251" t="str">
        <f>IF(AND($R$9&gt;=7001,$R$9&lt;=250000,$R$4&gt;5,$R$4&lt;=30,($R$5+$R$6+$R$7)&lt;=310,$R$5&lt;=150,$R$6&lt;=150,$R$7&lt;=150),N34*23+65.5,"")</f>
        <v/>
      </c>
      <c r="R34" s="224"/>
    </row>
    <row r="35" s="161" customFormat="1" ht="16.5" spans="2:18">
      <c r="B35" s="303" t="s">
        <v>186</v>
      </c>
      <c r="C35" s="304"/>
      <c r="D35" s="304"/>
      <c r="E35" s="305"/>
      <c r="F35" s="305"/>
      <c r="G35" s="305"/>
      <c r="H35" s="305"/>
      <c r="I35" s="305"/>
      <c r="J35" s="328"/>
      <c r="K35" s="305"/>
      <c r="L35" s="305"/>
      <c r="M35" s="305"/>
      <c r="N35" s="328"/>
      <c r="O35" s="328"/>
      <c r="P35" s="329"/>
      <c r="R35" s="224"/>
    </row>
    <row r="36" s="161" customFormat="1" ht="16.5" spans="2:18">
      <c r="B36" s="303" t="s">
        <v>187</v>
      </c>
      <c r="C36" s="304"/>
      <c r="D36" s="304"/>
      <c r="E36" s="305"/>
      <c r="F36" s="305"/>
      <c r="G36" s="305"/>
      <c r="H36" s="305"/>
      <c r="I36" s="305"/>
      <c r="J36" s="328"/>
      <c r="K36" s="305"/>
      <c r="L36" s="305"/>
      <c r="M36" s="305"/>
      <c r="N36" s="328"/>
      <c r="O36" s="328"/>
      <c r="P36" s="329"/>
      <c r="R36" s="224"/>
    </row>
    <row r="37" s="161" customFormat="1" ht="16.5" spans="2:18">
      <c r="B37" s="303" t="s">
        <v>188</v>
      </c>
      <c r="C37" s="304"/>
      <c r="D37" s="304"/>
      <c r="E37" s="305"/>
      <c r="F37" s="305"/>
      <c r="G37" s="305"/>
      <c r="H37" s="305"/>
      <c r="I37" s="305"/>
      <c r="J37" s="328"/>
      <c r="K37" s="305"/>
      <c r="L37" s="305"/>
      <c r="M37" s="305"/>
      <c r="N37" s="328"/>
      <c r="O37" s="328"/>
      <c r="P37" s="329"/>
      <c r="R37" s="224"/>
    </row>
    <row r="38" s="161" customFormat="1" ht="16.5" spans="2:18">
      <c r="B38" s="307" t="s">
        <v>189</v>
      </c>
      <c r="J38" s="312"/>
      <c r="N38" s="312"/>
      <c r="O38" s="312"/>
      <c r="P38" s="330"/>
      <c r="R38" s="224"/>
    </row>
    <row r="39" s="161" customFormat="1" ht="16.5" spans="2:18">
      <c r="B39" s="307" t="s">
        <v>190</v>
      </c>
      <c r="J39" s="312"/>
      <c r="N39" s="312"/>
      <c r="O39" s="312"/>
      <c r="P39" s="330"/>
      <c r="R39" s="224"/>
    </row>
    <row r="40" s="161" customFormat="1" ht="16.5" spans="2:18">
      <c r="B40" s="307" t="s">
        <v>191</v>
      </c>
      <c r="J40" s="312"/>
      <c r="N40" s="312"/>
      <c r="O40" s="312"/>
      <c r="P40" s="330"/>
      <c r="R40" s="224"/>
    </row>
    <row r="41" s="161" customFormat="1" ht="97" customHeight="1" spans="2:18">
      <c r="B41" s="331" t="s">
        <v>298</v>
      </c>
      <c r="C41" s="332"/>
      <c r="D41" s="332"/>
      <c r="E41" s="332"/>
      <c r="F41" s="332"/>
      <c r="G41" s="332"/>
      <c r="H41" s="332"/>
      <c r="I41" s="332"/>
      <c r="J41" s="312"/>
      <c r="K41" s="332"/>
      <c r="L41" s="332"/>
      <c r="M41" s="332"/>
      <c r="N41" s="312"/>
      <c r="O41" s="312"/>
      <c r="P41" s="330"/>
      <c r="R41" s="224"/>
    </row>
  </sheetData>
  <sheetProtection algorithmName="SHA-512" hashValue="suJCrIyc6dTCILn+a/r3JoST7Cv2GLJeVQtJqPvXq9i1JM7/AzzaF3Y+ozpEMgc6PgPF3dXtD0pIhn7cRfkMCw==" saltValue="4iLHIfk0hmkUqByi6PrUjg==" spinCount="100000" sheet="1" selectLockedCells="1" autoFilter="0" objects="1"/>
  <mergeCells count="91">
    <mergeCell ref="B2:P2"/>
    <mergeCell ref="B3:P3"/>
    <mergeCell ref="S4:T4"/>
    <mergeCell ref="S8:T8"/>
    <mergeCell ref="S9:T9"/>
    <mergeCell ref="R10:V10"/>
    <mergeCell ref="R11:W11"/>
    <mergeCell ref="R12:W12"/>
    <mergeCell ref="R13:V13"/>
    <mergeCell ref="R14:V14"/>
    <mergeCell ref="B35:P35"/>
    <mergeCell ref="B36:P36"/>
    <mergeCell ref="B41:P41"/>
    <mergeCell ref="B5:B7"/>
    <mergeCell ref="B8:B10"/>
    <mergeCell ref="B11:B16"/>
    <mergeCell ref="B17:B22"/>
    <mergeCell ref="B23:B28"/>
    <mergeCell ref="B29:B34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F5:F34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I5:I7"/>
    <mergeCell ref="I8:I10"/>
    <mergeCell ref="I11:I16"/>
    <mergeCell ref="I17:I22"/>
    <mergeCell ref="I23:I28"/>
    <mergeCell ref="I29:I34"/>
    <mergeCell ref="J5:J7"/>
    <mergeCell ref="J8:J10"/>
    <mergeCell ref="J11:J16"/>
    <mergeCell ref="J17:J22"/>
    <mergeCell ref="J23:J28"/>
    <mergeCell ref="J29:J34"/>
    <mergeCell ref="K6:K7"/>
    <mergeCell ref="K9:K10"/>
    <mergeCell ref="K11:K12"/>
    <mergeCell ref="K13:K16"/>
    <mergeCell ref="K17:K18"/>
    <mergeCell ref="K19:K22"/>
    <mergeCell ref="K23:K24"/>
    <mergeCell ref="K25:K28"/>
    <mergeCell ref="K29:K30"/>
    <mergeCell ref="K31:K34"/>
    <mergeCell ref="L5:L7"/>
    <mergeCell ref="L8:L10"/>
    <mergeCell ref="L11:L16"/>
    <mergeCell ref="L17:L22"/>
    <mergeCell ref="L23:L28"/>
    <mergeCell ref="L29:L34"/>
    <mergeCell ref="M5:M7"/>
    <mergeCell ref="M8:M10"/>
    <mergeCell ref="M11:M16"/>
    <mergeCell ref="M17:M22"/>
    <mergeCell ref="M23:M28"/>
    <mergeCell ref="M29:M34"/>
    <mergeCell ref="S5:T7"/>
  </mergeCells>
  <conditionalFormatting sqref="M8">
    <cfRule type="expression" dxfId="11" priority="12">
      <formula>$P8=SMALL($P$5:$P$34,1)</formula>
    </cfRule>
    <cfRule type="expression" dxfId="11" priority="11">
      <formula>$P8=SMALL($P$5:$P$34,2)</formula>
    </cfRule>
  </conditionalFormatting>
  <conditionalFormatting sqref="D33:D34">
    <cfRule type="expression" dxfId="11" priority="4">
      <formula>$P33=SMALL($P$5:$P$34,1)</formula>
    </cfRule>
    <cfRule type="expression" dxfId="11" priority="3">
      <formula>$P33=SMALL($P$5:$P$34,2)</formula>
    </cfRule>
  </conditionalFormatting>
  <conditionalFormatting sqref="E33:E34">
    <cfRule type="expression" dxfId="11" priority="2">
      <formula>$P33=SMALL($P$5:$P$34,1)</formula>
    </cfRule>
    <cfRule type="expression" dxfId="11" priority="1">
      <formula>$P33=SMALL($P$5:$P$34,2)</formula>
    </cfRule>
  </conditionalFormatting>
  <conditionalFormatting sqref="J5:J34">
    <cfRule type="expression" dxfId="11" priority="8">
      <formula>$Q5=SMALL($Q$5:$Q$34,1)</formula>
    </cfRule>
    <cfRule type="expression" dxfId="11" priority="7">
      <formula>$Q5=SMALL($Q$5:$Q$34,2)</formula>
    </cfRule>
  </conditionalFormatting>
  <conditionalFormatting sqref="M5:M7">
    <cfRule type="expression" dxfId="11" priority="10">
      <formula>$Q5=SMALL($Q$5:$Q$34,1)</formula>
    </cfRule>
    <cfRule type="expression" dxfId="11" priority="9">
      <formula>$Q5=SMALL($Q$5:$Q$34,2)</formula>
    </cfRule>
  </conditionalFormatting>
  <conditionalFormatting sqref="C5:I32 K5:L6 L7 K8:L9 L10 K11:M11 L12:M12 K13:M13 L14:M16 K17:M17 L18:M18 K19:M19 L20:M22 K23:M23 L24:M24 K25:M25 L26:M28 K29:M29 L30:M30 K31:M31 C33:C34 F33:I34 L32:M34">
    <cfRule type="expression" dxfId="11" priority="14">
      <formula>$P5=SMALL($P$5:$P$34,1)</formula>
    </cfRule>
    <cfRule type="expression" dxfId="11" priority="13">
      <formula>$P5=SMALL($P$5:$P$34,2)</formula>
    </cfRule>
  </conditionalFormatting>
  <conditionalFormatting sqref="N5:P34">
    <cfRule type="expression" dxfId="11" priority="6">
      <formula>$P5=SMALL($P$5:$P$34,1)</formula>
    </cfRule>
    <cfRule type="expression" dxfId="11" priority="5">
      <formula>$P5=SMALL($P$5:$P$34,2)</formula>
    </cfRule>
  </conditionalFormatting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34"/>
  <sheetViews>
    <sheetView showGridLines="0" tabSelected="1" zoomScale="92" zoomScaleNormal="92" topLeftCell="C1" workbookViewId="0">
      <selection activeCell="R5" sqref="R5"/>
    </sheetView>
  </sheetViews>
  <sheetFormatPr defaultColWidth="9" defaultRowHeight="15.75"/>
  <cols>
    <col min="1" max="1" width="0.875" style="161" customWidth="1"/>
    <col min="2" max="2" width="14.8" style="221" customWidth="1"/>
    <col min="3" max="3" width="21.8666666666667" style="161" customWidth="1"/>
    <col min="4" max="4" width="7.625" style="161" customWidth="1"/>
    <col min="5" max="5" width="13.175" style="161" customWidth="1"/>
    <col min="6" max="6" width="7.625" style="161" customWidth="1"/>
    <col min="7" max="7" width="13.175" style="161" customWidth="1"/>
    <col min="8" max="8" width="19.9666666666667" style="222" customWidth="1"/>
    <col min="9" max="9" width="11" style="161" customWidth="1"/>
    <col min="10" max="10" width="14.2583333333333" style="161" customWidth="1"/>
    <col min="11" max="11" width="15.25" style="161" customWidth="1"/>
    <col min="12" max="12" width="31.75" style="161" customWidth="1"/>
    <col min="13" max="13" width="21.6" style="221" customWidth="1"/>
    <col min="14" max="14" width="9.24166666666667" style="221" customWidth="1"/>
    <col min="15" max="15" width="7.19166666666667" style="221" customWidth="1"/>
    <col min="16" max="16" width="8.28333333333333" style="223" customWidth="1"/>
    <col min="17" max="17" width="0.875" style="161" customWidth="1"/>
    <col min="18" max="18" width="10.625" style="224" customWidth="1"/>
    <col min="19" max="19" width="9" style="161"/>
    <col min="20" max="20" width="11.625" style="161" customWidth="1"/>
    <col min="21" max="21" width="10.375" style="161" customWidth="1"/>
    <col min="22" max="22" width="31.75" style="161" customWidth="1"/>
    <col min="23" max="16384" width="9" style="161"/>
  </cols>
  <sheetData>
    <row r="1" ht="5.1" customHeight="1"/>
    <row r="2" s="161" customFormat="1" ht="29.1" customHeight="1" spans="2:24">
      <c r="B2" s="225" t="s">
        <v>299</v>
      </c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7"/>
      <c r="Q2" s="161"/>
      <c r="R2" s="224"/>
    </row>
    <row r="3" s="161" customFormat="1" ht="24.95" customHeight="1" spans="2:24">
      <c r="B3" s="228" t="s">
        <v>41</v>
      </c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30"/>
      <c r="Q3" s="161"/>
      <c r="R3" s="224"/>
    </row>
    <row r="4" s="161" customFormat="1" ht="40" customHeight="1" spans="2:24">
      <c r="B4" s="231" t="s">
        <v>42</v>
      </c>
      <c r="C4" s="232" t="s">
        <v>43</v>
      </c>
      <c r="D4" s="232"/>
      <c r="E4" s="232" t="s">
        <v>44</v>
      </c>
      <c r="F4" s="232" t="s">
        <v>102</v>
      </c>
      <c r="G4" s="232" t="s">
        <v>103</v>
      </c>
      <c r="H4" s="232" t="s">
        <v>46</v>
      </c>
      <c r="I4" s="232" t="s">
        <v>104</v>
      </c>
      <c r="J4" s="232"/>
      <c r="K4" s="232" t="s">
        <v>49</v>
      </c>
      <c r="L4" s="232"/>
      <c r="M4" s="232" t="s">
        <v>106</v>
      </c>
      <c r="N4" s="233" t="s">
        <v>107</v>
      </c>
      <c r="O4" s="234" t="s">
        <v>108</v>
      </c>
      <c r="P4" s="235" t="s">
        <v>52</v>
      </c>
      <c r="Q4" s="236"/>
      <c r="R4" s="237">
        <v>2</v>
      </c>
      <c r="S4" s="238" t="s">
        <v>63</v>
      </c>
      <c r="T4" s="239"/>
    </row>
    <row r="5" s="220" customFormat="1" ht="48" customHeight="1" spans="2:24">
      <c r="B5" s="240" t="s">
        <v>300</v>
      </c>
      <c r="C5" s="241" t="s">
        <v>110</v>
      </c>
      <c r="D5" s="241" t="s">
        <v>111</v>
      </c>
      <c r="E5" s="241" t="s">
        <v>112</v>
      </c>
      <c r="F5" s="242" t="s">
        <v>301</v>
      </c>
      <c r="G5" s="243" t="s">
        <v>114</v>
      </c>
      <c r="H5" s="244" t="s">
        <v>302</v>
      </c>
      <c r="I5" s="244" t="s">
        <v>116</v>
      </c>
      <c r="J5" s="245" t="s">
        <v>303</v>
      </c>
      <c r="K5" s="246" t="s">
        <v>119</v>
      </c>
      <c r="L5" s="247" t="s">
        <v>304</v>
      </c>
      <c r="M5" s="248" t="s">
        <v>305</v>
      </c>
      <c r="N5" s="249">
        <f>R4</f>
        <v>2</v>
      </c>
      <c r="O5" s="250" t="str">
        <f t="shared" ref="O5:O7" si="0">IF(AND($R$9&lt;=1500,$R$4&lt;=0.5,($R$6+$R$7+$R$5)&lt;=90,$R$6&lt;=60,$R$7&lt;=60,$R$5&lt;=60),($R$5*$R$6*$R$7/12000),"")</f>
        <v/>
      </c>
      <c r="P5" s="251" t="str">
        <f>IF(AND($R$9&lt;=1500,$R$4&lt;=0.5,($R$5+$R$6+$R$7)&lt;=90,$R$5&lt;=60,$R$6&lt;=60,$R$7&lt;=60),N5*45+3,"")</f>
        <v/>
      </c>
      <c r="R5" s="252">
        <v>51</v>
      </c>
      <c r="S5" s="253" t="s">
        <v>69</v>
      </c>
      <c r="T5" s="254"/>
    </row>
    <row r="6" s="220" customFormat="1" ht="69" customHeight="1" spans="2:24">
      <c r="B6" s="240"/>
      <c r="C6" s="241" t="s">
        <v>121</v>
      </c>
      <c r="D6" s="241" t="s">
        <v>122</v>
      </c>
      <c r="E6" s="241" t="s">
        <v>112</v>
      </c>
      <c r="F6" s="255"/>
      <c r="G6" s="243" t="s">
        <v>123</v>
      </c>
      <c r="H6" s="244" t="s">
        <v>306</v>
      </c>
      <c r="I6" s="244"/>
      <c r="J6" s="256"/>
      <c r="K6" s="246"/>
      <c r="L6" s="247" t="s">
        <v>307</v>
      </c>
      <c r="M6" s="257"/>
      <c r="N6" s="249">
        <f>R4</f>
        <v>2</v>
      </c>
      <c r="O6" s="250" t="str">
        <f t="shared" si="0"/>
        <v/>
      </c>
      <c r="P6" s="251" t="str">
        <f>IF(AND($R$9&lt;=1500,$R$4&lt;=0.5,($R$5+$R$6+$R$7)&lt;=90,$R$5&lt;=60,$R$6&lt;=60,$R$7&lt;=60),N5*35+3,"")</f>
        <v/>
      </c>
      <c r="R6" s="252">
        <v>36</v>
      </c>
      <c r="S6" s="253"/>
      <c r="T6" s="254"/>
    </row>
    <row r="7" s="220" customFormat="1" ht="49.5" spans="2:24">
      <c r="B7" s="240"/>
      <c r="C7" s="241" t="s">
        <v>126</v>
      </c>
      <c r="D7" s="241" t="s">
        <v>127</v>
      </c>
      <c r="E7" s="241" t="s">
        <v>112</v>
      </c>
      <c r="F7" s="255"/>
      <c r="G7" s="243" t="s">
        <v>284</v>
      </c>
      <c r="H7" s="244" t="s">
        <v>308</v>
      </c>
      <c r="I7" s="244"/>
      <c r="J7" s="256"/>
      <c r="K7" s="246"/>
      <c r="L7" s="247" t="s">
        <v>309</v>
      </c>
      <c r="M7" s="258"/>
      <c r="N7" s="249">
        <f>R4</f>
        <v>2</v>
      </c>
      <c r="O7" s="250" t="str">
        <f t="shared" si="0"/>
        <v/>
      </c>
      <c r="P7" s="251" t="str">
        <f>IF(AND($R$9&lt;=1500,$R$4&lt;=0.5,($R$5+$R$6+$R$7)&lt;=90,$R$5&lt;=60,$R$6&lt;=60,$R$7&lt;=60),N6*24.5+2.6,"")</f>
        <v/>
      </c>
      <c r="R7" s="252">
        <v>17</v>
      </c>
      <c r="S7" s="253"/>
      <c r="T7" s="254"/>
    </row>
    <row r="8" s="220" customFormat="1" ht="27" customHeight="1" spans="2:24">
      <c r="B8" s="259" t="s">
        <v>310</v>
      </c>
      <c r="C8" s="260" t="s">
        <v>140</v>
      </c>
      <c r="D8" s="260" t="s">
        <v>127</v>
      </c>
      <c r="E8" s="260" t="s">
        <v>112</v>
      </c>
      <c r="F8" s="255"/>
      <c r="G8" s="261" t="s">
        <v>284</v>
      </c>
      <c r="H8" s="245" t="s">
        <v>311</v>
      </c>
      <c r="I8" s="262" t="s">
        <v>312</v>
      </c>
      <c r="J8" s="256"/>
      <c r="K8" s="246" t="s">
        <v>313</v>
      </c>
      <c r="L8" s="263" t="s">
        <v>309</v>
      </c>
      <c r="M8" s="248" t="s">
        <v>305</v>
      </c>
      <c r="N8" s="264">
        <f>R4</f>
        <v>2</v>
      </c>
      <c r="O8" s="265">
        <f>IF(AND($R$9&lt;=1500,$R$4&gt;0.5,$R$4&lt;=25,($R$5+$R$6+$R$7)&lt;=150,$R$5&lt;=60,$R$6&lt;=60,$R$7&lt;=60),($R$5*$R$6*$R$7/12000),"")</f>
        <v>2.601</v>
      </c>
      <c r="P8" s="266">
        <f>IF(AND($R$9&lt;=1500,$R$4&gt;0.5,$R$4&lt;=30,($R$5+$R$6+$R$7)&lt;=150,$R$5&lt;=60,$R$6&lt;=60,$R$7&lt;=60),N8*17+23,"")</f>
        <v>57</v>
      </c>
      <c r="R8" s="267">
        <f>R5+R6+R7</f>
        <v>104</v>
      </c>
      <c r="S8" s="268" t="s">
        <v>136</v>
      </c>
      <c r="T8" s="269"/>
    </row>
    <row r="9" s="220" customFormat="1" ht="27" customHeight="1" spans="2:24">
      <c r="B9" s="270"/>
      <c r="C9" s="271"/>
      <c r="D9" s="271"/>
      <c r="E9" s="271"/>
      <c r="F9" s="255"/>
      <c r="G9" s="272"/>
      <c r="H9" s="273"/>
      <c r="I9" s="274"/>
      <c r="J9" s="273"/>
      <c r="K9" s="246"/>
      <c r="L9" s="275"/>
      <c r="M9" s="258"/>
      <c r="N9" s="276"/>
      <c r="O9" s="277"/>
      <c r="P9" s="278"/>
      <c r="Q9" s="220"/>
      <c r="R9" s="279">
        <v>1500</v>
      </c>
      <c r="S9" s="280" t="s">
        <v>139</v>
      </c>
      <c r="T9" s="281"/>
      <c r="U9" s="282"/>
      <c r="V9" s="282"/>
    </row>
    <row r="10" s="220" customFormat="1" ht="25" customHeight="1" spans="2:24">
      <c r="B10" s="240" t="s">
        <v>314</v>
      </c>
      <c r="C10" s="241" t="s">
        <v>143</v>
      </c>
      <c r="D10" s="283" t="s">
        <v>111</v>
      </c>
      <c r="E10" s="283" t="s">
        <v>55</v>
      </c>
      <c r="F10" s="255"/>
      <c r="G10" s="243" t="s">
        <v>114</v>
      </c>
      <c r="H10" s="244" t="s">
        <v>315</v>
      </c>
      <c r="I10" s="244" t="s">
        <v>82</v>
      </c>
      <c r="J10" s="245" t="s">
        <v>316</v>
      </c>
      <c r="K10" s="246" t="s">
        <v>134</v>
      </c>
      <c r="L10" s="263" t="s">
        <v>304</v>
      </c>
      <c r="M10" s="284" t="s">
        <v>317</v>
      </c>
      <c r="N10" s="285">
        <f>R4</f>
        <v>2</v>
      </c>
      <c r="O10" s="286" t="str">
        <f t="shared" ref="O10:O15" si="1">IF(AND($R$9&gt;1500,$R$9&lt;=7700,$R$4&lt;=2,($R$5+$R$6+$R$7)&lt;=150,$R$5&lt;=60,$R$6&lt;=60,$R$7&lt;=60),($R$5*$R$6*$R$7/12000),"")</f>
        <v/>
      </c>
      <c r="P10" s="287" t="str">
        <f>IF(AND($R$9&gt;1500,$R$9&lt;=7000,$R$4&lt;=2,($R$5+$R$6+$R$7)&lt;=150,$R$5&lt;=60,$R$6&lt;=60,$R$7&lt;=60),N11*45+16,"")</f>
        <v/>
      </c>
      <c r="R10" s="288" t="s">
        <v>237</v>
      </c>
      <c r="S10" s="288"/>
      <c r="T10" s="288"/>
      <c r="U10" s="289"/>
      <c r="V10" s="289"/>
      <c r="W10" s="289"/>
    </row>
    <row r="11" s="220" customFormat="1" ht="25" customHeight="1" spans="2:24">
      <c r="B11" s="240"/>
      <c r="C11" s="241"/>
      <c r="D11" s="283"/>
      <c r="E11" s="283" t="s">
        <v>241</v>
      </c>
      <c r="F11" s="255"/>
      <c r="G11" s="243"/>
      <c r="H11" s="244" t="s">
        <v>315</v>
      </c>
      <c r="I11" s="244"/>
      <c r="J11" s="256"/>
      <c r="K11" s="246"/>
      <c r="L11" s="275"/>
      <c r="M11" s="284"/>
      <c r="N11" s="285">
        <f>R4</f>
        <v>2</v>
      </c>
      <c r="O11" s="286" t="str">
        <f t="shared" si="1"/>
        <v/>
      </c>
      <c r="P11" s="287" t="str">
        <f>IF(AND($R$9&gt;1500,$R$9&lt;=7000,$R$4&lt;=2,($R$5+$R$6+$R$7)&lt;=150,$R$5&lt;=60,$R$6&lt;=60,$R$7&lt;=60),N12*45+16,"")</f>
        <v/>
      </c>
      <c r="R11" s="289" t="s">
        <v>147</v>
      </c>
      <c r="S11" s="289"/>
      <c r="T11" s="289"/>
      <c r="U11" s="289"/>
      <c r="V11" s="289"/>
      <c r="W11" s="289"/>
    </row>
    <row r="12" s="220" customFormat="1" ht="25" customHeight="1" spans="2:24">
      <c r="B12" s="240"/>
      <c r="C12" s="241" t="s">
        <v>149</v>
      </c>
      <c r="D12" s="283" t="s">
        <v>122</v>
      </c>
      <c r="E12" s="283" t="s">
        <v>55</v>
      </c>
      <c r="F12" s="255"/>
      <c r="G12" s="243" t="s">
        <v>123</v>
      </c>
      <c r="H12" s="244" t="s">
        <v>318</v>
      </c>
      <c r="I12" s="244"/>
      <c r="J12" s="256"/>
      <c r="K12" s="246"/>
      <c r="L12" s="290" t="s">
        <v>319</v>
      </c>
      <c r="M12" s="284"/>
      <c r="N12" s="285">
        <f>R4</f>
        <v>2</v>
      </c>
      <c r="O12" s="286" t="str">
        <f t="shared" si="1"/>
        <v/>
      </c>
      <c r="P12" s="287" t="str">
        <f>IF(AND($R$9&gt;1500,$R$9&lt;=7000,$R$4&lt;=2,($R$5+$R$6+$R$7)&lt;=150,$R$5&lt;=60,$R$6&lt;=60,$R$7&lt;=60),N13*35+16,"")</f>
        <v/>
      </c>
      <c r="R12" s="289" t="s">
        <v>148</v>
      </c>
      <c r="S12" s="289"/>
      <c r="T12" s="289"/>
      <c r="U12" s="289"/>
      <c r="V12" s="289"/>
      <c r="W12" s="289"/>
      <c r="X12" s="289"/>
    </row>
    <row r="13" s="220" customFormat="1" ht="25" customHeight="1" spans="2:24">
      <c r="B13" s="240"/>
      <c r="C13" s="241"/>
      <c r="D13" s="283"/>
      <c r="E13" s="283" t="s">
        <v>241</v>
      </c>
      <c r="F13" s="255"/>
      <c r="G13" s="243"/>
      <c r="H13" s="244" t="s">
        <v>318</v>
      </c>
      <c r="I13" s="244"/>
      <c r="J13" s="256"/>
      <c r="K13" s="246"/>
      <c r="L13" s="291"/>
      <c r="M13" s="284"/>
      <c r="N13" s="276">
        <f>R4</f>
        <v>2</v>
      </c>
      <c r="O13" s="286" t="str">
        <f t="shared" si="1"/>
        <v/>
      </c>
      <c r="P13" s="287" t="str">
        <f>IF(AND($R$9&gt;1500,$R$9&lt;=7000,$R$4&lt;=2,($R$5+$R$6+$R$7)&lt;=150,$R$5&lt;=60,$R$6&lt;=60,$R$7&lt;=60),N14*35+16,"")</f>
        <v/>
      </c>
      <c r="R13" s="289" t="s">
        <v>151</v>
      </c>
      <c r="S13" s="289"/>
      <c r="T13" s="289"/>
      <c r="U13" s="289"/>
      <c r="V13" s="289"/>
    </row>
    <row r="14" s="220" customFormat="1" ht="25" customHeight="1" spans="2:24">
      <c r="B14" s="240"/>
      <c r="C14" s="241" t="s">
        <v>153</v>
      </c>
      <c r="D14" s="283" t="s">
        <v>127</v>
      </c>
      <c r="E14" s="283" t="s">
        <v>55</v>
      </c>
      <c r="F14" s="255"/>
      <c r="G14" s="243" t="s">
        <v>284</v>
      </c>
      <c r="H14" s="244" t="s">
        <v>320</v>
      </c>
      <c r="I14" s="244"/>
      <c r="J14" s="256"/>
      <c r="K14" s="246"/>
      <c r="L14" s="263" t="s">
        <v>309</v>
      </c>
      <c r="M14" s="284"/>
      <c r="N14" s="264">
        <f>R4</f>
        <v>2</v>
      </c>
      <c r="O14" s="286" t="str">
        <f t="shared" si="1"/>
        <v/>
      </c>
      <c r="P14" s="287" t="str">
        <f>IF(AND($R$9&gt;1500,$R$9&lt;=7000,$R$4&lt;=2,($R$5+$R$6+$R$7)&lt;=150,$R$5&lt;=60,$R$6&lt;=60,$R$7&lt;=60),N15*25+16,"")</f>
        <v/>
      </c>
      <c r="R14" s="289" t="s">
        <v>152</v>
      </c>
      <c r="S14" s="289"/>
      <c r="T14" s="289"/>
      <c r="U14" s="289"/>
      <c r="V14" s="289"/>
    </row>
    <row r="15" s="220" customFormat="1" ht="25" customHeight="1" spans="2:24">
      <c r="B15" s="240"/>
      <c r="C15" s="241"/>
      <c r="D15" s="283"/>
      <c r="E15" s="283" t="s">
        <v>241</v>
      </c>
      <c r="F15" s="255"/>
      <c r="G15" s="243"/>
      <c r="H15" s="244" t="s">
        <v>320</v>
      </c>
      <c r="I15" s="244"/>
      <c r="J15" s="256"/>
      <c r="K15" s="292"/>
      <c r="L15" s="275"/>
      <c r="M15" s="284"/>
      <c r="N15" s="285">
        <f>R4</f>
        <v>2</v>
      </c>
      <c r="O15" s="286" t="str">
        <f t="shared" si="1"/>
        <v/>
      </c>
      <c r="P15" s="287" t="str">
        <f>IF(AND($R$9&gt;1500,$R$9&lt;=7000,$R$4&lt;=2,($R$5+$R$6+$R$7)&lt;=150,$R$5&lt;=60,$R$6&lt;=60,$R$7&lt;=60),N16*25+16,"")</f>
        <v/>
      </c>
      <c r="R15" s="293" t="s">
        <v>321</v>
      </c>
      <c r="S15" s="293"/>
      <c r="T15" s="293"/>
      <c r="U15" s="294"/>
    </row>
    <row r="16" s="220" customFormat="1" ht="27" customHeight="1" spans="2:24">
      <c r="B16" s="240" t="s">
        <v>322</v>
      </c>
      <c r="C16" s="241" t="s">
        <v>163</v>
      </c>
      <c r="D16" s="283" t="s">
        <v>127</v>
      </c>
      <c r="E16" s="283" t="s">
        <v>55</v>
      </c>
      <c r="F16" s="255"/>
      <c r="G16" s="243" t="s">
        <v>284</v>
      </c>
      <c r="H16" s="244" t="s">
        <v>323</v>
      </c>
      <c r="I16" s="241" t="s">
        <v>324</v>
      </c>
      <c r="J16" s="256"/>
      <c r="K16" s="246" t="s">
        <v>325</v>
      </c>
      <c r="L16" s="295" t="s">
        <v>326</v>
      </c>
      <c r="M16" s="248" t="s">
        <v>327</v>
      </c>
      <c r="N16" s="249">
        <f t="shared" ref="N16:N18" si="2">IF(AND(O16&gt;$R$4,O16&lt;&gt;""),O16,$R$4)</f>
        <v>2</v>
      </c>
      <c r="O16" s="250" t="str">
        <f t="shared" ref="O16:O18" si="3">IF(AND($R$9&gt;1500,$R$9&lt;=7700,$R$4&gt;2,$R$4&lt;=25,($R$5+$R$6+$R$7)&lt;=250,$R$5&lt;=150,$R$6&lt;=150,$R$7&lt;=150),($R$5*$R$6*$R$7/12000),"")</f>
        <v/>
      </c>
      <c r="P16" s="251" t="str">
        <f>IF(AND($R$9&gt;1500,$R$9&lt;=7700,$R$4&gt;2,$R$4&lt;=30,($R$5+$R$6+$R$7)&lt;=250,$R$5&lt;=150,$R$6&lt;=150,$R$7&lt;=150),N16*17+36,"")</f>
        <v/>
      </c>
      <c r="R16" s="293"/>
      <c r="S16" s="293"/>
      <c r="T16" s="293"/>
      <c r="U16" s="294"/>
    </row>
    <row r="17" s="220" customFormat="1" ht="9" hidden="1" customHeight="1" spans="2:21">
      <c r="B17" s="240"/>
      <c r="C17" s="241"/>
      <c r="D17" s="283"/>
      <c r="E17" s="283"/>
      <c r="F17" s="255"/>
      <c r="G17" s="243"/>
      <c r="H17" s="244"/>
      <c r="I17" s="244"/>
      <c r="J17" s="256"/>
      <c r="K17" s="246"/>
      <c r="L17" s="296"/>
      <c r="M17" s="257"/>
      <c r="N17" s="249">
        <f t="shared" si="2"/>
        <v>2</v>
      </c>
      <c r="O17" s="250" t="str">
        <f t="shared" si="3"/>
        <v/>
      </c>
      <c r="P17" s="251" t="str">
        <f>IF(AND($R$9&gt;1500,$R$9&lt;=7700,$R$4&gt;2,$R$4&lt;=25,($R$5+$R$6+$R$7)&lt;=250,$R$5&lt;=150,$R$6&lt;=150,$R$7&lt;=150),N17*17+36,"")</f>
        <v/>
      </c>
      <c r="R17" s="293"/>
      <c r="S17" s="293"/>
      <c r="T17" s="293"/>
      <c r="U17" s="294"/>
    </row>
    <row r="18" s="220" customFormat="1" ht="25" customHeight="1" spans="2:21">
      <c r="B18" s="240"/>
      <c r="C18" s="241"/>
      <c r="D18" s="283"/>
      <c r="E18" s="283" t="s">
        <v>241</v>
      </c>
      <c r="F18" s="255"/>
      <c r="G18" s="243"/>
      <c r="H18" s="244" t="s">
        <v>323</v>
      </c>
      <c r="I18" s="244"/>
      <c r="J18" s="273"/>
      <c r="K18" s="246"/>
      <c r="L18" s="275"/>
      <c r="M18" s="258"/>
      <c r="N18" s="249">
        <f t="shared" si="2"/>
        <v>2</v>
      </c>
      <c r="O18" s="250" t="str">
        <f t="shared" si="3"/>
        <v/>
      </c>
      <c r="P18" s="251" t="str">
        <f>IF(AND($R$9&gt;1500,$R$9&lt;=7700,$R$4&gt;2,$R$4&lt;=30,($R$5+$R$6+$R$7)&lt;=250,$R$5&lt;=150,$R$6&lt;=150,$R$7&lt;=150),N18*17+36,"")</f>
        <v/>
      </c>
      <c r="R18" s="293"/>
      <c r="S18" s="293"/>
      <c r="T18" s="293"/>
      <c r="U18" s="294"/>
    </row>
    <row r="19" s="220" customFormat="1" ht="25" customHeight="1" spans="2:21">
      <c r="B19" s="240" t="s">
        <v>328</v>
      </c>
      <c r="C19" s="241" t="s">
        <v>166</v>
      </c>
      <c r="D19" s="283" t="s">
        <v>111</v>
      </c>
      <c r="E19" s="283" t="s">
        <v>55</v>
      </c>
      <c r="F19" s="255"/>
      <c r="G19" s="243" t="s">
        <v>114</v>
      </c>
      <c r="H19" s="244" t="s">
        <v>329</v>
      </c>
      <c r="I19" s="297" t="s">
        <v>330</v>
      </c>
      <c r="J19" s="298" t="s">
        <v>169</v>
      </c>
      <c r="K19" s="246" t="s">
        <v>325</v>
      </c>
      <c r="L19" s="263" t="s">
        <v>304</v>
      </c>
      <c r="M19" s="284" t="s">
        <v>171</v>
      </c>
      <c r="N19" s="299">
        <f>R4</f>
        <v>2</v>
      </c>
      <c r="O19" s="250" t="str">
        <f t="shared" ref="O19:O22" si="4">IF(AND($R$9&gt;=7001,$R$9&lt;=250000,$R$4&lt;=5,($R$5+$R$6+$R$7)&lt;=250,$R$5&lt;=150,$R$6&lt;=150,$R$7&lt;=150),($R$5*$R$6*$R$7/12000),"")</f>
        <v/>
      </c>
      <c r="P19" s="251" t="str">
        <f>IF(AND($R$9&gt;=7001,$R$9&lt;=250000,$R$4&lt;=5,($R$5+$R$6+$R$7)&lt;=250,$R$5&lt;=150,$R$6&lt;=150,$R$7&lt;=150),N19*45+22,"")</f>
        <v/>
      </c>
      <c r="R19" s="293"/>
      <c r="S19" s="293"/>
      <c r="T19" s="293"/>
      <c r="U19" s="294"/>
    </row>
    <row r="20" s="220" customFormat="1" ht="25" customHeight="1" spans="2:21">
      <c r="B20" s="240"/>
      <c r="C20" s="241"/>
      <c r="D20" s="283"/>
      <c r="E20" s="283" t="s">
        <v>241</v>
      </c>
      <c r="F20" s="255"/>
      <c r="G20" s="243"/>
      <c r="H20" s="244" t="s">
        <v>329</v>
      </c>
      <c r="I20" s="244"/>
      <c r="J20" s="300"/>
      <c r="K20" s="246"/>
      <c r="L20" s="275"/>
      <c r="M20" s="284"/>
      <c r="N20" s="299">
        <f>R4</f>
        <v>2</v>
      </c>
      <c r="O20" s="250" t="str">
        <f t="shared" si="4"/>
        <v/>
      </c>
      <c r="P20" s="251" t="str">
        <f>IF(AND($R$9&gt;=7001,$R$9&lt;=250000,$R$4&lt;=5,($R$5+$R$6+$R$7)&lt;=250,$R$5&lt;=150,$R$6&lt;=150,$R$7&lt;=150),N20*45+22,"")</f>
        <v/>
      </c>
      <c r="R20" s="293"/>
      <c r="S20" s="293"/>
      <c r="T20" s="293"/>
      <c r="U20" s="294"/>
    </row>
    <row r="21" s="220" customFormat="1" ht="25" customHeight="1" spans="2:21">
      <c r="B21" s="240"/>
      <c r="C21" s="241" t="s">
        <v>174</v>
      </c>
      <c r="D21" s="283" t="s">
        <v>127</v>
      </c>
      <c r="E21" s="283" t="s">
        <v>55</v>
      </c>
      <c r="F21" s="255"/>
      <c r="G21" s="243" t="s">
        <v>284</v>
      </c>
      <c r="H21" s="244" t="s">
        <v>331</v>
      </c>
      <c r="I21" s="244"/>
      <c r="J21" s="300"/>
      <c r="K21" s="246"/>
      <c r="L21" s="263" t="s">
        <v>309</v>
      </c>
      <c r="M21" s="284"/>
      <c r="N21" s="299">
        <f>R4</f>
        <v>2</v>
      </c>
      <c r="O21" s="250" t="str">
        <f t="shared" si="4"/>
        <v/>
      </c>
      <c r="P21" s="251" t="str">
        <f>IF(AND($R$9&gt;=7001,$R$9&lt;=250000,$R$4&lt;=5,($R$5+$R$6+$R$7)&lt;=250,$R$5&lt;=150,$R$6&lt;=150,$R$7&lt;=150),N21*25+22,"")</f>
        <v/>
      </c>
      <c r="R21" s="293"/>
      <c r="S21" s="293"/>
      <c r="T21" s="293"/>
      <c r="U21" s="294"/>
    </row>
    <row r="22" s="220" customFormat="1" ht="25" customHeight="1" spans="2:21">
      <c r="B22" s="240"/>
      <c r="C22" s="241"/>
      <c r="D22" s="283"/>
      <c r="E22" s="283" t="s">
        <v>241</v>
      </c>
      <c r="F22" s="255"/>
      <c r="G22" s="243"/>
      <c r="H22" s="244" t="s">
        <v>331</v>
      </c>
      <c r="I22" s="244"/>
      <c r="J22" s="300"/>
      <c r="K22" s="292"/>
      <c r="L22" s="275"/>
      <c r="M22" s="284"/>
      <c r="N22" s="299">
        <f>R4</f>
        <v>2</v>
      </c>
      <c r="O22" s="250" t="str">
        <f t="shared" si="4"/>
        <v/>
      </c>
      <c r="P22" s="251" t="str">
        <f>IF(AND($R$9&gt;=7001,$R$9&lt;=250000,$R$4&lt;=5,($R$5+$R$6+$R$7)&lt;=250,$R$5&lt;=150,$R$6&lt;=150,$R$7&lt;=150),N22*25+22,"")</f>
        <v/>
      </c>
      <c r="R22" s="293"/>
      <c r="S22" s="293"/>
      <c r="T22" s="293"/>
      <c r="U22" s="294"/>
    </row>
    <row r="23" s="220" customFormat="1" ht="40" customHeight="1" spans="2:21">
      <c r="B23" s="240" t="s">
        <v>332</v>
      </c>
      <c r="C23" s="241" t="s">
        <v>184</v>
      </c>
      <c r="D23" s="283" t="s">
        <v>127</v>
      </c>
      <c r="E23" s="283" t="s">
        <v>55</v>
      </c>
      <c r="F23" s="255"/>
      <c r="G23" s="243" t="s">
        <v>284</v>
      </c>
      <c r="H23" s="244" t="s">
        <v>333</v>
      </c>
      <c r="I23" s="298" t="s">
        <v>179</v>
      </c>
      <c r="J23" s="300"/>
      <c r="K23" s="295" t="s">
        <v>334</v>
      </c>
      <c r="L23" s="263" t="s">
        <v>309</v>
      </c>
      <c r="M23" s="248" t="s">
        <v>171</v>
      </c>
      <c r="N23" s="249">
        <f>IF(AND(O23&gt;$R$4,O23&lt;&gt;""),O23,$R$4)</f>
        <v>2</v>
      </c>
      <c r="O23" s="250" t="str">
        <f>IF(AND($R$9&gt;=7001,$R$9&lt;=250000,$R$4&gt;5,$R$4&lt;=25,($R$5+$R$6+$R$7)&lt;=310,$R$5&lt;=150,$R$6&lt;=150,$R$7&lt;=150),($R$5*$R$6*$R$7/12000),"")</f>
        <v/>
      </c>
      <c r="P23" s="251" t="str">
        <f>IF(AND($R$9&gt;=7001,$R$9&lt;=250000,$R$4&gt;5,$R$4&lt;=30,($R$5+$R$6+$R$7)&lt;=310,$R$5&lt;=150,$R$6&lt;=150,$R$7&lt;=150),N23*23+62,"")</f>
        <v/>
      </c>
      <c r="R23" s="293"/>
      <c r="S23" s="293"/>
      <c r="T23" s="293"/>
      <c r="U23" s="294"/>
    </row>
    <row r="24" s="220" customFormat="1" ht="40" customHeight="1" spans="2:21">
      <c r="B24" s="240"/>
      <c r="C24" s="241"/>
      <c r="D24" s="283"/>
      <c r="E24" s="283" t="s">
        <v>241</v>
      </c>
      <c r="F24" s="255"/>
      <c r="G24" s="243"/>
      <c r="H24" s="244" t="s">
        <v>333</v>
      </c>
      <c r="I24" s="273"/>
      <c r="J24" s="301"/>
      <c r="K24" s="275"/>
      <c r="L24" s="275"/>
      <c r="M24" s="258"/>
      <c r="N24" s="249">
        <f>IF(AND(O24&gt;$R$4,O24&lt;&gt;""),O24,$R$4)</f>
        <v>2</v>
      </c>
      <c r="O24" s="250" t="str">
        <f>IF(AND($R$9&gt;=7001,$R$9&lt;=250000,$R$4&gt;5,$R$4&lt;=25,($R$5+$R$6+$R$7)&lt;=310,$R$5&lt;=150,$R$6&lt;=150,$R$7&lt;=150),($R$5*$R$6*$R$7/12000),"")</f>
        <v/>
      </c>
      <c r="P24" s="251" t="str">
        <f>IF(AND($R$9&gt;=7001,$R$9&lt;=250000,$R$4&gt;5,$R$4&lt;=30,($R$5+$R$6+$R$7)&lt;=310,$R$5&lt;=150,$R$6&lt;=150,$R$7&lt;=150),N24*23+62,"")</f>
        <v/>
      </c>
      <c r="R24" s="302"/>
      <c r="S24" s="302"/>
      <c r="T24" s="302"/>
      <c r="U24" s="294"/>
    </row>
    <row r="25" s="161" customFormat="1" ht="21" spans="2:21">
      <c r="B25" s="303" t="s">
        <v>186</v>
      </c>
      <c r="C25" s="304"/>
      <c r="D25" s="304"/>
      <c r="E25" s="305"/>
      <c r="F25" s="305"/>
      <c r="G25" s="305"/>
      <c r="H25" s="305"/>
      <c r="I25" s="305"/>
      <c r="J25" s="305"/>
      <c r="K25" s="305"/>
      <c r="L25" s="305"/>
      <c r="M25" s="305"/>
      <c r="N25" s="222"/>
      <c r="O25" s="222"/>
      <c r="P25" s="306"/>
      <c r="R25" s="302"/>
      <c r="S25" s="302"/>
      <c r="T25" s="302"/>
      <c r="U25" s="294"/>
    </row>
    <row r="26" s="161" customFormat="1" ht="21" spans="2:21">
      <c r="B26" s="303" t="s">
        <v>187</v>
      </c>
      <c r="C26" s="304"/>
      <c r="D26" s="304"/>
      <c r="E26" s="305"/>
      <c r="F26" s="305"/>
      <c r="G26" s="305"/>
      <c r="H26" s="305"/>
      <c r="I26" s="305"/>
      <c r="J26" s="305"/>
      <c r="K26" s="305"/>
      <c r="L26" s="305"/>
      <c r="M26" s="305"/>
      <c r="N26" s="222"/>
      <c r="O26" s="222"/>
      <c r="P26" s="306"/>
      <c r="R26" s="302"/>
      <c r="S26" s="302"/>
      <c r="T26" s="302"/>
      <c r="U26" s="294"/>
    </row>
    <row r="27" s="161" customFormat="1" ht="21" spans="2:21">
      <c r="B27" s="303" t="s">
        <v>188</v>
      </c>
      <c r="C27" s="304"/>
      <c r="D27" s="304"/>
      <c r="E27" s="305"/>
      <c r="F27" s="305"/>
      <c r="G27" s="305"/>
      <c r="H27" s="305"/>
      <c r="I27" s="305"/>
      <c r="J27" s="305"/>
      <c r="K27" s="305"/>
      <c r="L27" s="305"/>
      <c r="M27" s="305"/>
      <c r="N27" s="222"/>
      <c r="O27" s="222"/>
      <c r="P27" s="306"/>
      <c r="R27" s="302"/>
      <c r="S27" s="302"/>
      <c r="T27" s="302"/>
      <c r="U27" s="294"/>
    </row>
    <row r="28" s="161" customFormat="1" ht="21" spans="2:21">
      <c r="B28" s="307" t="s">
        <v>189</v>
      </c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221"/>
      <c r="O28" s="221"/>
      <c r="P28" s="308"/>
      <c r="R28" s="302"/>
      <c r="S28" s="302"/>
      <c r="T28" s="302"/>
      <c r="U28" s="294"/>
    </row>
    <row r="29" s="161" customFormat="1" ht="16.5" spans="2:21">
      <c r="B29" s="307" t="s">
        <v>190</v>
      </c>
      <c r="N29" s="221"/>
      <c r="O29" s="221"/>
      <c r="P29" s="308"/>
      <c r="R29" s="224"/>
      <c r="S29" s="220"/>
      <c r="T29" s="220"/>
    </row>
    <row r="30" s="161" customFormat="1" ht="16.5" spans="2:21">
      <c r="B30" s="307" t="s">
        <v>191</v>
      </c>
      <c r="N30" s="221"/>
      <c r="O30" s="221"/>
      <c r="P30" s="308"/>
      <c r="R30" s="224"/>
      <c r="S30" s="220"/>
      <c r="T30" s="220"/>
    </row>
    <row r="31" s="161" customFormat="1" ht="82" customHeight="1" spans="2:21">
      <c r="B31" s="309" t="s">
        <v>335</v>
      </c>
      <c r="C31" s="310"/>
      <c r="D31" s="310"/>
      <c r="E31" s="310"/>
      <c r="F31" s="310"/>
      <c r="G31" s="310"/>
      <c r="H31" s="310"/>
      <c r="I31" s="310"/>
      <c r="J31" s="310"/>
      <c r="K31" s="310"/>
      <c r="L31" s="310"/>
      <c r="M31" s="310"/>
      <c r="N31" s="310"/>
      <c r="O31" s="310"/>
      <c r="P31" s="311"/>
      <c r="R31" s="224"/>
      <c r="S31" s="220"/>
      <c r="T31" s="220"/>
    </row>
    <row r="32" s="161" customFormat="1" ht="50.1" customHeight="1" spans="2:21">
      <c r="B32" s="221"/>
      <c r="C32" s="161"/>
      <c r="D32" s="161"/>
      <c r="E32" s="161"/>
      <c r="F32" s="161"/>
      <c r="G32" s="161"/>
      <c r="H32" s="222"/>
      <c r="I32" s="161"/>
      <c r="J32" s="161"/>
      <c r="K32" s="161"/>
      <c r="L32" s="161"/>
      <c r="M32" s="221"/>
      <c r="N32" s="221"/>
      <c r="O32" s="221"/>
      <c r="P32" s="223"/>
      <c r="R32" s="224"/>
      <c r="S32" s="220"/>
      <c r="T32" s="220"/>
    </row>
    <row r="33" s="161" customFormat="1" spans="2:20">
      <c r="B33" s="221"/>
      <c r="H33" s="222"/>
      <c r="M33" s="221"/>
      <c r="N33" s="221"/>
      <c r="O33" s="221"/>
      <c r="P33" s="223"/>
      <c r="R33" s="224"/>
      <c r="S33" s="220"/>
      <c r="T33" s="220"/>
    </row>
    <row r="34" s="161" customFormat="1" spans="2:20">
      <c r="B34" s="221"/>
      <c r="H34" s="222"/>
      <c r="M34" s="221"/>
      <c r="N34" s="221"/>
      <c r="O34" s="221"/>
      <c r="P34" s="223"/>
      <c r="R34" s="224"/>
    </row>
  </sheetData>
  <sheetProtection algorithmName="SHA-512" hashValue="VG6yLprB6wF83G948URjM3wi/VZW4oPNE9mKGA2CQBCSaDA9Yy//IHm5jphiQcy8oIiQWwIAN+bqeFEPOs7Blw==" saltValue="lSSnw4zghjz2FUfW0jj7Zg==" spinCount="100000" sheet="1" selectLockedCells="1" autoFilter="0" objects="1"/>
  <protectedRanges>
    <protectedRange sqref="D5 L5:L7 D7" name="变量可编辑"/>
  </protectedRanges>
  <mergeCells count="80">
    <mergeCell ref="B2:P2"/>
    <mergeCell ref="B3:P3"/>
    <mergeCell ref="S4:T4"/>
    <mergeCell ref="S8:T8"/>
    <mergeCell ref="S9:T9"/>
    <mergeCell ref="R10:W10"/>
    <mergeCell ref="R11:W11"/>
    <mergeCell ref="R12:X12"/>
    <mergeCell ref="R13:V13"/>
    <mergeCell ref="R14:V14"/>
    <mergeCell ref="B25:P25"/>
    <mergeCell ref="B26:P26"/>
    <mergeCell ref="B31:P31"/>
    <mergeCell ref="B5:B7"/>
    <mergeCell ref="B8:B9"/>
    <mergeCell ref="B10:B15"/>
    <mergeCell ref="B16:B18"/>
    <mergeCell ref="B19:B22"/>
    <mergeCell ref="B23:B24"/>
    <mergeCell ref="C8:C9"/>
    <mergeCell ref="C10:C11"/>
    <mergeCell ref="C12:C13"/>
    <mergeCell ref="C14:C15"/>
    <mergeCell ref="C16:C18"/>
    <mergeCell ref="C19:C20"/>
    <mergeCell ref="C21:C22"/>
    <mergeCell ref="C23:C24"/>
    <mergeCell ref="D8:D9"/>
    <mergeCell ref="D10:D11"/>
    <mergeCell ref="D12:D13"/>
    <mergeCell ref="D14:D15"/>
    <mergeCell ref="D16:D18"/>
    <mergeCell ref="D19:D20"/>
    <mergeCell ref="D21:D22"/>
    <mergeCell ref="D23:D24"/>
    <mergeCell ref="E8:E9"/>
    <mergeCell ref="F5:F24"/>
    <mergeCell ref="G8:G9"/>
    <mergeCell ref="G10:G11"/>
    <mergeCell ref="G12:G13"/>
    <mergeCell ref="G14:G15"/>
    <mergeCell ref="G16:G18"/>
    <mergeCell ref="G19:G20"/>
    <mergeCell ref="G21:G22"/>
    <mergeCell ref="G23:G24"/>
    <mergeCell ref="H8:H9"/>
    <mergeCell ref="I5:I7"/>
    <mergeCell ref="I8:I9"/>
    <mergeCell ref="I10:I15"/>
    <mergeCell ref="I16:I18"/>
    <mergeCell ref="I19:I22"/>
    <mergeCell ref="I23:I24"/>
    <mergeCell ref="J5:J9"/>
    <mergeCell ref="J10:J18"/>
    <mergeCell ref="J19:J24"/>
    <mergeCell ref="K5:K7"/>
    <mergeCell ref="K8:K9"/>
    <mergeCell ref="K10:K15"/>
    <mergeCell ref="K16:K18"/>
    <mergeCell ref="K19:K22"/>
    <mergeCell ref="K23:K24"/>
    <mergeCell ref="L8:L9"/>
    <mergeCell ref="L10:L11"/>
    <mergeCell ref="L12:L13"/>
    <mergeCell ref="L14:L15"/>
    <mergeCell ref="L16:L18"/>
    <mergeCell ref="L19:L20"/>
    <mergeCell ref="L21:L22"/>
    <mergeCell ref="L23:L24"/>
    <mergeCell ref="M5:M7"/>
    <mergeCell ref="M8:M9"/>
    <mergeCell ref="M10:M15"/>
    <mergeCell ref="M16:M18"/>
    <mergeCell ref="M19:M22"/>
    <mergeCell ref="M23:M24"/>
    <mergeCell ref="N8:N9"/>
    <mergeCell ref="O8:O9"/>
    <mergeCell ref="P8:P9"/>
    <mergeCell ref="S5:T7"/>
    <mergeCell ref="R15:T23"/>
  </mergeCells>
  <conditionalFormatting sqref="O8:P8">
    <cfRule type="expression" dxfId="11" priority="8">
      <formula>$P8=SMALL($P$5:$P$33,1)</formula>
    </cfRule>
    <cfRule type="expression" dxfId="11" priority="7">
      <formula>$P8=SMALL($P$5:$P$33,2)</formula>
    </cfRule>
  </conditionalFormatting>
  <conditionalFormatting sqref="M16">
    <cfRule type="expression" dxfId="11" priority="16">
      <formula>$P17=SMALL($P$5:$P$24,1)</formula>
    </cfRule>
    <cfRule type="expression" dxfId="11" priority="15">
      <formula>$P17=SMALL($P$5:$P$24,2)</formula>
    </cfRule>
  </conditionalFormatting>
  <conditionalFormatting sqref="I23">
    <cfRule type="expression" dxfId="11" priority="24">
      <formula>#REF!=SMALL($P$5:$P$24,1)</formula>
    </cfRule>
    <cfRule type="expression" dxfId="11" priority="23">
      <formula>#REF!=SMALL($P$5:$P$24,2)</formula>
    </cfRule>
  </conditionalFormatting>
  <conditionalFormatting sqref="K23">
    <cfRule type="expression" dxfId="11" priority="22">
      <formula>#REF!=SMALL($P$5:$P$24,1)</formula>
    </cfRule>
    <cfRule type="expression" dxfId="11" priority="21">
      <formula>#REF!=SMALL($P$5:$P$24,2)</formula>
    </cfRule>
  </conditionalFormatting>
  <conditionalFormatting sqref="L23">
    <cfRule type="expression" dxfId="11" priority="20">
      <formula>#REF!=SMALL($P$5:$P$24,1)</formula>
    </cfRule>
    <cfRule type="expression" dxfId="11" priority="19">
      <formula>#REF!=SMALL($P$5:$P$24,2)</formula>
    </cfRule>
  </conditionalFormatting>
  <conditionalFormatting sqref="M23">
    <cfRule type="expression" dxfId="11" priority="18">
      <formula>#REF!=SMALL($P$5:$P$24,1)</formula>
    </cfRule>
    <cfRule type="expression" dxfId="11" priority="17">
      <formula>#REF!=SMALL($P$5:$P$24,2)</formula>
    </cfRule>
  </conditionalFormatting>
  <conditionalFormatting sqref="C5:J5 C6:I8 K5:K9 L5:M5 M10:M15 O10:P15 C10:I22 J10:L10 K11 K12:L12 K13 K14:L14 K15 K16:L16 K17:K18 J19:N19 K20 K21:L21 K22 C23:H24 M20:N22 F9 L6:L8">
    <cfRule type="expression" dxfId="11" priority="14">
      <formula>$P5=SMALL($P$5:$P$24,1)</formula>
    </cfRule>
    <cfRule type="expression" dxfId="11" priority="13">
      <formula>$P5=SMALL($P$5:$P$24,2)</formula>
    </cfRule>
  </conditionalFormatting>
  <conditionalFormatting sqref="N5:P7">
    <cfRule type="expression" dxfId="11" priority="10">
      <formula>$P5=SMALL($P$5:$P$33,1)</formula>
    </cfRule>
    <cfRule type="expression" dxfId="11" priority="9">
      <formula>$P5=SMALL($P$5:$P$33,2)</formula>
    </cfRule>
  </conditionalFormatting>
  <conditionalFormatting sqref="N8 N10 N12 N14">
    <cfRule type="expression" dxfId="11" priority="12">
      <formula>$P8=SMALL($P$5:$P$33,1)</formula>
    </cfRule>
    <cfRule type="expression" dxfId="11" priority="11">
      <formula>$P8=SMALL($P$5:$P$33,2)</formula>
    </cfRule>
  </conditionalFormatting>
  <conditionalFormatting sqref="N16:P18">
    <cfRule type="expression" dxfId="11" priority="6">
      <formula>$P16=SMALL($P$5:$P$33,1)</formula>
    </cfRule>
    <cfRule type="expression" dxfId="11" priority="5">
      <formula>$P16=SMALL($P$5:$P$33,2)</formula>
    </cfRule>
  </conditionalFormatting>
  <conditionalFormatting sqref="O19:P22">
    <cfRule type="expression" dxfId="11" priority="4">
      <formula>$P19=SMALL($P$5:$P$33,1)</formula>
    </cfRule>
    <cfRule type="expression" dxfId="11" priority="3">
      <formula>$P19=SMALL($P$5:$P$33,2)</formula>
    </cfRule>
  </conditionalFormatting>
  <conditionalFormatting sqref="N23:P24">
    <cfRule type="expression" dxfId="11" priority="2">
      <formula>$P23=SMALL($P$5:$P$33,1)</formula>
    </cfRule>
    <cfRule type="expression" dxfId="11" priority="1">
      <formula>$P23=SMALL($P$5:$P$33,2)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4"/>
  <sheetViews>
    <sheetView showGridLines="0" workbookViewId="0">
      <selection activeCell="L5" sqref="L5"/>
    </sheetView>
  </sheetViews>
  <sheetFormatPr defaultColWidth="9" defaultRowHeight="36" customHeight="1"/>
  <cols>
    <col min="1" max="1" width="9" style="161"/>
    <col min="2" max="2" width="18.625" style="162" customWidth="1"/>
    <col min="3" max="3" width="12.8916666666667" style="162" customWidth="1"/>
    <col min="4" max="4" width="18.6333333333333" style="162" customWidth="1"/>
    <col min="5" max="5" width="14.3833333333333" style="162" customWidth="1"/>
    <col min="6" max="6" width="14.75" style="162" customWidth="1"/>
    <col min="7" max="7" width="25.6666666666667" style="162" customWidth="1"/>
    <col min="8" max="8" width="28.5583333333333" style="162" customWidth="1"/>
    <col min="9" max="9" width="17.5" style="162" customWidth="1"/>
    <col min="10" max="10" width="24.25" style="162" customWidth="1"/>
    <col min="11" max="11" width="20" style="162" customWidth="1"/>
    <col min="12" max="12" width="16.5" style="162" customWidth="1"/>
    <col min="13" max="250" width="13" style="162" customWidth="1"/>
    <col min="251" max="251" width="13" style="162"/>
    <col min="252" max="16383" width="9" style="162"/>
    <col min="16384" max="16384" width="9" style="161"/>
  </cols>
  <sheetData>
    <row r="1" ht="52" customHeight="1" spans="2:12">
      <c r="B1" s="163"/>
      <c r="C1" s="163"/>
      <c r="D1" s="163"/>
      <c r="E1" s="163"/>
      <c r="F1" s="163"/>
      <c r="G1" s="163"/>
      <c r="H1" s="163"/>
      <c r="I1" s="163"/>
    </row>
    <row r="2" ht="39" customHeight="1" spans="2:12">
      <c r="B2" s="164"/>
      <c r="C2" s="165" t="s">
        <v>336</v>
      </c>
      <c r="D2" s="166"/>
      <c r="E2" s="166"/>
      <c r="F2" s="166"/>
      <c r="G2" s="166"/>
      <c r="H2" s="166"/>
      <c r="I2" s="166"/>
      <c r="J2" s="167"/>
    </row>
    <row r="3" ht="76" customHeight="1" spans="2:12">
      <c r="B3" s="168"/>
      <c r="C3" s="169" t="s">
        <v>7</v>
      </c>
      <c r="D3" s="170" t="s">
        <v>337</v>
      </c>
      <c r="E3" s="170" t="s">
        <v>338</v>
      </c>
      <c r="F3" s="170" t="s">
        <v>339</v>
      </c>
      <c r="G3" s="170" t="s">
        <v>340</v>
      </c>
      <c r="H3" s="170" t="s">
        <v>341</v>
      </c>
      <c r="I3" s="170" t="s">
        <v>342</v>
      </c>
      <c r="J3" s="171"/>
    </row>
    <row r="4" customHeight="1" spans="2:12">
      <c r="B4" s="164"/>
      <c r="C4" s="172" t="s">
        <v>343</v>
      </c>
      <c r="D4" s="173" t="s">
        <v>344</v>
      </c>
      <c r="E4" s="174" t="s">
        <v>345</v>
      </c>
      <c r="F4" s="174" t="s">
        <v>346</v>
      </c>
      <c r="G4" s="175" t="s">
        <v>347</v>
      </c>
      <c r="H4" s="174">
        <f>I4*703+158</f>
        <v>1564</v>
      </c>
      <c r="I4" s="176">
        <v>2</v>
      </c>
      <c r="J4" s="177" t="s">
        <v>348</v>
      </c>
    </row>
    <row r="5" customHeight="1" spans="2:12">
      <c r="C5" s="178" t="s">
        <v>349</v>
      </c>
      <c r="D5" s="179" t="s">
        <v>350</v>
      </c>
      <c r="E5" s="180" t="s">
        <v>345</v>
      </c>
      <c r="F5" s="180" t="s">
        <v>351</v>
      </c>
      <c r="G5" s="181" t="s">
        <v>352</v>
      </c>
      <c r="H5" s="180">
        <f>I5*457+158</f>
        <v>203.7</v>
      </c>
      <c r="I5" s="182">
        <v>0.1</v>
      </c>
      <c r="J5" s="183" t="s">
        <v>353</v>
      </c>
    </row>
    <row r="6" customHeight="1" spans="2:12">
      <c r="C6" s="184"/>
      <c r="D6" s="164"/>
      <c r="E6" s="164"/>
      <c r="F6" s="164"/>
      <c r="G6" s="164"/>
      <c r="H6" s="164"/>
      <c r="I6" s="164"/>
      <c r="J6" s="185"/>
    </row>
    <row r="7" customHeight="1" spans="2:12">
      <c r="C7" s="186" t="s">
        <v>354</v>
      </c>
      <c r="D7" s="187"/>
      <c r="E7" s="187"/>
      <c r="F7" s="187"/>
      <c r="G7" s="187"/>
      <c r="H7" s="187"/>
      <c r="I7" s="187"/>
      <c r="J7" s="188"/>
    </row>
    <row r="8" ht="14.25" customHeight="1" spans="2:12">
      <c r="C8" s="164"/>
      <c r="D8" s="164"/>
      <c r="E8" s="164"/>
      <c r="F8" s="164"/>
      <c r="G8" s="164"/>
      <c r="H8" s="164"/>
      <c r="I8" s="164"/>
      <c r="J8" s="164"/>
    </row>
    <row r="10" ht="85" customHeight="1" spans="2:12">
      <c r="B10" s="189" t="s">
        <v>355</v>
      </c>
      <c r="C10" s="190"/>
      <c r="D10" s="190"/>
      <c r="E10" s="190"/>
      <c r="F10" s="190"/>
      <c r="G10" s="190"/>
      <c r="H10" s="190"/>
      <c r="I10" s="190"/>
      <c r="J10" s="190"/>
      <c r="K10" s="190"/>
      <c r="L10" s="191"/>
    </row>
    <row r="11" customHeight="1" spans="2:12">
      <c r="B11" s="192" t="s">
        <v>7</v>
      </c>
      <c r="C11" s="193" t="s">
        <v>356</v>
      </c>
      <c r="D11" s="193" t="s">
        <v>337</v>
      </c>
      <c r="E11" s="193" t="s">
        <v>357</v>
      </c>
      <c r="F11" s="193" t="s">
        <v>358</v>
      </c>
      <c r="G11" s="193" t="s">
        <v>339</v>
      </c>
      <c r="H11" s="193" t="s">
        <v>359</v>
      </c>
      <c r="I11" s="193" t="s">
        <v>360</v>
      </c>
      <c r="J11" s="193" t="s">
        <v>361</v>
      </c>
      <c r="K11" s="194" t="s">
        <v>362</v>
      </c>
      <c r="L11" s="195" t="s">
        <v>342</v>
      </c>
    </row>
    <row r="12" ht="78" customHeight="1" spans="2:12">
      <c r="B12" s="196" t="s">
        <v>363</v>
      </c>
      <c r="C12" s="197" t="s">
        <v>364</v>
      </c>
      <c r="D12" s="197">
        <v>10</v>
      </c>
      <c r="E12" s="198" t="s">
        <v>365</v>
      </c>
      <c r="F12" s="199" t="s">
        <v>366</v>
      </c>
      <c r="G12" s="200" t="s">
        <v>367</v>
      </c>
      <c r="H12" s="197" t="s">
        <v>368</v>
      </c>
      <c r="I12" s="201">
        <v>13.8</v>
      </c>
      <c r="J12" s="201">
        <v>0.1</v>
      </c>
      <c r="K12" s="202">
        <v>0.1</v>
      </c>
      <c r="L12" s="203" t="s">
        <v>369</v>
      </c>
    </row>
    <row r="13" customHeight="1" spans="2:12">
      <c r="B13" s="204" t="s">
        <v>370</v>
      </c>
      <c r="C13" s="205" t="s">
        <v>371</v>
      </c>
      <c r="D13" s="205">
        <v>20</v>
      </c>
      <c r="E13" s="198"/>
      <c r="F13" s="206" t="s">
        <v>372</v>
      </c>
      <c r="G13" s="207"/>
      <c r="H13" s="208" t="s">
        <v>373</v>
      </c>
      <c r="I13" s="209">
        <v>9.1</v>
      </c>
      <c r="J13" s="209">
        <v>0.1</v>
      </c>
      <c r="K13" s="210">
        <v>0.1</v>
      </c>
      <c r="L13" s="211" t="s">
        <v>369</v>
      </c>
    </row>
    <row r="14" customHeight="1" spans="2:12">
      <c r="B14" s="212"/>
      <c r="C14" s="213"/>
      <c r="D14" s="213"/>
      <c r="E14" s="213"/>
      <c r="F14" s="214" t="s">
        <v>374</v>
      </c>
      <c r="G14" s="215"/>
      <c r="H14" s="216" t="s">
        <v>375</v>
      </c>
      <c r="I14" s="217">
        <v>12.5</v>
      </c>
      <c r="J14" s="217">
        <v>0.1</v>
      </c>
      <c r="K14" s="218">
        <v>0.1</v>
      </c>
      <c r="L14" s="219" t="s">
        <v>369</v>
      </c>
    </row>
  </sheetData>
  <sheetProtection selectLockedCells="1" autoFilter="0"/>
  <mergeCells count="9">
    <mergeCell ref="B1:I1"/>
    <mergeCell ref="C2:J2"/>
    <mergeCell ref="I3:J3"/>
    <mergeCell ref="B10:L10"/>
    <mergeCell ref="B13:B14"/>
    <mergeCell ref="C13:C14"/>
    <mergeCell ref="D13:D14"/>
    <mergeCell ref="E12:E14"/>
    <mergeCell ref="G12:G14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K19" sqref="K19"/>
    </sheetView>
  </sheetViews>
  <sheetFormatPr defaultColWidth="9" defaultRowHeight="16.5"/>
  <cols>
    <col min="1" max="1" width="1.39166666666667" style="75" customWidth="1"/>
    <col min="2" max="2" width="11.7666666666667" style="76" customWidth="1"/>
    <col min="3" max="3" width="17.875" style="76" customWidth="1"/>
    <col min="4" max="4" width="12.2916666666667" style="76" customWidth="1"/>
    <col min="5" max="5" width="18.8166666666667" style="76" customWidth="1"/>
    <col min="6" max="6" width="9.25" style="76" customWidth="1"/>
    <col min="7" max="7" width="8.81666666666667" style="76" customWidth="1"/>
    <col min="8" max="8" width="23.3666666666667" style="76" customWidth="1"/>
    <col min="9" max="9" width="18.125" style="76" customWidth="1"/>
    <col min="10" max="10" width="13.9083333333333" style="76" customWidth="1"/>
    <col min="11" max="11" width="10.875" style="76" customWidth="1"/>
    <col min="12" max="12" width="26.325" style="76" customWidth="1"/>
    <col min="13" max="13" width="32.6416666666667" style="76" customWidth="1"/>
    <col min="14" max="14" width="18.375" style="75" customWidth="1"/>
    <col min="15" max="16384" width="9" style="74"/>
  </cols>
  <sheetData>
    <row r="1" ht="9" customHeight="1"/>
    <row r="2" s="74" customFormat="1" ht="65" customHeight="1" spans="1:14">
      <c r="A2" s="75"/>
      <c r="B2" s="77" t="s">
        <v>376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  <c r="N2" s="75"/>
    </row>
    <row r="3" s="74" customFormat="1" ht="75" customHeight="1" spans="1:14">
      <c r="A3" s="75"/>
      <c r="B3" s="80"/>
      <c r="C3" s="81"/>
      <c r="D3" s="81"/>
      <c r="E3" s="82"/>
      <c r="F3" s="83"/>
      <c r="G3" s="84" t="s">
        <v>377</v>
      </c>
      <c r="H3" s="85"/>
      <c r="I3" s="85"/>
      <c r="J3" s="85"/>
      <c r="K3" s="83"/>
      <c r="L3" s="86" t="s">
        <v>378</v>
      </c>
      <c r="M3" s="87"/>
      <c r="N3" s="75"/>
    </row>
    <row r="4" s="74" customFormat="1" ht="18" spans="1:14">
      <c r="A4" s="75"/>
      <c r="B4" s="88"/>
      <c r="C4" s="89"/>
      <c r="D4" s="89"/>
      <c r="E4" s="90"/>
      <c r="F4" s="91"/>
      <c r="G4" s="92"/>
      <c r="H4" s="92"/>
      <c r="I4" s="92"/>
      <c r="J4" s="91"/>
      <c r="K4" s="91"/>
      <c r="L4" s="93"/>
      <c r="M4" s="94"/>
      <c r="N4" s="95"/>
    </row>
    <row r="5" s="74" customFormat="1" ht="18" spans="1:14">
      <c r="A5" s="75"/>
      <c r="B5" s="96"/>
      <c r="C5" s="97" t="s">
        <v>379</v>
      </c>
      <c r="D5" s="98"/>
      <c r="E5" s="99"/>
      <c r="F5" s="99"/>
      <c r="G5" s="92"/>
      <c r="H5" s="92"/>
      <c r="I5" s="92"/>
      <c r="J5" s="100" t="s">
        <v>380</v>
      </c>
      <c r="K5" s="101"/>
      <c r="L5" s="102" t="s">
        <v>381</v>
      </c>
      <c r="M5" s="94"/>
      <c r="N5" s="95"/>
    </row>
    <row r="6" s="74" customFormat="1" ht="18" spans="1:14">
      <c r="A6" s="75"/>
      <c r="B6" s="96"/>
      <c r="C6" s="99"/>
      <c r="D6" s="103"/>
      <c r="E6" s="99"/>
      <c r="F6" s="99"/>
      <c r="G6" s="92"/>
      <c r="H6" s="92"/>
      <c r="I6" s="92"/>
      <c r="J6" s="104" t="s">
        <v>382</v>
      </c>
      <c r="K6" s="101"/>
      <c r="L6" s="105"/>
      <c r="M6" s="94"/>
      <c r="N6" s="95"/>
    </row>
    <row r="7" s="74" customFormat="1" ht="18" spans="1:14">
      <c r="A7" s="75"/>
      <c r="B7" s="96"/>
      <c r="C7" s="106" t="s">
        <v>383</v>
      </c>
      <c r="D7" s="98"/>
      <c r="E7" s="99"/>
      <c r="F7" s="99"/>
      <c r="G7" s="92"/>
      <c r="H7" s="92"/>
      <c r="I7" s="92"/>
      <c r="J7" s="104" t="s">
        <v>384</v>
      </c>
      <c r="K7" s="101"/>
      <c r="L7" s="105"/>
      <c r="M7" s="94"/>
      <c r="N7" s="95"/>
    </row>
    <row r="8" s="74" customFormat="1" ht="18.75" spans="1:14">
      <c r="A8" s="75"/>
      <c r="B8" s="88"/>
      <c r="C8" s="89"/>
      <c r="D8" s="89"/>
      <c r="E8" s="99"/>
      <c r="F8" s="91"/>
      <c r="G8" s="92"/>
      <c r="H8" s="92"/>
      <c r="I8" s="92"/>
      <c r="J8" s="91"/>
      <c r="K8" s="91"/>
      <c r="L8" s="93"/>
      <c r="M8" s="94"/>
      <c r="N8" s="95"/>
    </row>
    <row r="9" s="74" customFormat="1" ht="37.5" spans="1:14">
      <c r="A9" s="75"/>
      <c r="B9" s="107" t="s">
        <v>385</v>
      </c>
      <c r="C9" s="108" t="s">
        <v>386</v>
      </c>
      <c r="D9" s="108" t="s">
        <v>387</v>
      </c>
      <c r="E9" s="109" t="s">
        <v>388</v>
      </c>
      <c r="F9" s="110" t="s">
        <v>389</v>
      </c>
      <c r="G9" s="109" t="s">
        <v>390</v>
      </c>
      <c r="H9" s="109" t="s">
        <v>391</v>
      </c>
      <c r="I9" s="108" t="s">
        <v>392</v>
      </c>
      <c r="J9" s="109" t="s">
        <v>393</v>
      </c>
      <c r="K9" s="109" t="s">
        <v>394</v>
      </c>
      <c r="L9" s="109" t="s">
        <v>49</v>
      </c>
      <c r="M9" s="111" t="s">
        <v>50</v>
      </c>
      <c r="N9" s="112"/>
    </row>
    <row r="10" s="74" customFormat="1" ht="46" customHeight="1" spans="1:14">
      <c r="A10" s="75"/>
      <c r="B10" s="113" t="s">
        <v>395</v>
      </c>
      <c r="C10" s="114" t="s">
        <v>396</v>
      </c>
      <c r="D10" s="115" t="s">
        <v>397</v>
      </c>
      <c r="E10" s="116" t="str">
        <f>IF(OR(D5&gt;30000,D7&gt;500000,K5&gt;150,K6&gt;80,K7&gt;80),"   ",IF(OR(D5=0,D7=0,K5=0,K6=0,K7=0),"   ",ROUNDUP(D5,3)*1073+194))</f>
        <v>   </v>
      </c>
      <c r="F10" s="117" t="s">
        <v>398</v>
      </c>
      <c r="G10" s="118" t="s">
        <v>399</v>
      </c>
      <c r="H10" s="119" t="s">
        <v>114</v>
      </c>
      <c r="I10" s="120" t="s">
        <v>400</v>
      </c>
      <c r="J10" s="121" t="s">
        <v>401</v>
      </c>
      <c r="K10" s="121" t="s">
        <v>402</v>
      </c>
      <c r="L10" s="122" t="s">
        <v>403</v>
      </c>
      <c r="M10" s="123" t="s">
        <v>404</v>
      </c>
      <c r="N10" s="124" t="s">
        <v>405</v>
      </c>
    </row>
    <row r="11" s="74" customFormat="1" ht="46" customHeight="1" spans="1:14">
      <c r="A11" s="75"/>
      <c r="B11" s="125"/>
      <c r="C11" s="126" t="s">
        <v>406</v>
      </c>
      <c r="D11" s="127" t="s">
        <v>343</v>
      </c>
      <c r="E11" s="128" t="str">
        <f>IF(OR(D5&gt;30000,D7&gt;500000,K5&gt;150,K6&gt;80,K7&gt;80),"   ",IF(OR(D5=0,D7=0,K5=0,K6=0,K7=0),"   ",ROUNDUP(D5,3)*698+180))</f>
        <v>   </v>
      </c>
      <c r="F11" s="129"/>
      <c r="G11" s="130"/>
      <c r="H11" s="131" t="s">
        <v>407</v>
      </c>
      <c r="I11" s="132" t="s">
        <v>408</v>
      </c>
      <c r="J11" s="130"/>
      <c r="K11" s="130"/>
      <c r="L11" s="133"/>
      <c r="M11" s="134" t="s">
        <v>409</v>
      </c>
      <c r="N11" s="135" t="s">
        <v>410</v>
      </c>
    </row>
    <row r="12" s="74" customFormat="1" ht="46" customHeight="1" spans="1:14">
      <c r="A12" s="75"/>
      <c r="B12" s="136"/>
      <c r="C12" s="137" t="s">
        <v>411</v>
      </c>
      <c r="D12" s="138" t="s">
        <v>412</v>
      </c>
      <c r="E12" s="139" t="str">
        <f>IF(OR(D5&gt;30000,D7&gt;500000,K5&gt;150,K6&gt;80,K7&gt;80),"   ",IF(OR(D5=0,D7=0,K5=0,K6=0,K7=0),"   ",ROUNDUP(D5,3)*426+194))</f>
        <v>   </v>
      </c>
      <c r="F12" s="140"/>
      <c r="G12" s="141"/>
      <c r="H12" s="142" t="s">
        <v>284</v>
      </c>
      <c r="I12" s="143" t="s">
        <v>413</v>
      </c>
      <c r="J12" s="141"/>
      <c r="K12" s="141"/>
      <c r="L12" s="144"/>
      <c r="M12" s="145" t="s">
        <v>414</v>
      </c>
      <c r="N12" s="124" t="s">
        <v>405</v>
      </c>
    </row>
    <row r="13" s="74" customFormat="1" spans="1:14">
      <c r="A13" s="124"/>
      <c r="B13" s="146" t="s">
        <v>415</v>
      </c>
      <c r="C13" s="147"/>
      <c r="D13" s="147"/>
      <c r="E13" s="148"/>
      <c r="F13" s="147"/>
      <c r="G13" s="147"/>
      <c r="H13" s="147"/>
      <c r="I13" s="149"/>
      <c r="J13" s="148"/>
      <c r="K13" s="147"/>
      <c r="L13" s="147"/>
      <c r="M13" s="150"/>
      <c r="N13" s="124"/>
    </row>
    <row r="14" s="74" customFormat="1" spans="1:14">
      <c r="A14" s="124"/>
      <c r="B14" s="146" t="s">
        <v>416</v>
      </c>
      <c r="C14" s="147"/>
      <c r="D14" s="147"/>
      <c r="E14" s="151"/>
      <c r="F14" s="147"/>
      <c r="G14" s="147"/>
      <c r="H14" s="147"/>
      <c r="I14" s="151"/>
      <c r="J14" s="152"/>
      <c r="K14" s="153"/>
      <c r="L14" s="153"/>
      <c r="M14" s="154"/>
      <c r="N14" s="124"/>
    </row>
    <row r="15" s="74" customFormat="1" spans="1:14">
      <c r="A15" s="124"/>
      <c r="B15" s="146" t="s">
        <v>417</v>
      </c>
      <c r="C15" s="155"/>
      <c r="D15" s="155"/>
      <c r="E15" s="151"/>
      <c r="F15" s="155"/>
      <c r="G15" s="155"/>
      <c r="H15" s="155"/>
      <c r="I15" s="155"/>
      <c r="J15" s="152"/>
      <c r="K15" s="153"/>
      <c r="L15" s="153"/>
      <c r="M15" s="154"/>
      <c r="N15" s="124"/>
    </row>
    <row r="16" s="74" customFormat="1" spans="1:14">
      <c r="A16" s="124"/>
      <c r="B16" s="146" t="s">
        <v>418</v>
      </c>
      <c r="C16" s="155"/>
      <c r="D16" s="155"/>
      <c r="E16" s="151"/>
      <c r="F16" s="155"/>
      <c r="G16" s="155"/>
      <c r="H16" s="155"/>
      <c r="I16" s="155"/>
      <c r="J16" s="152"/>
      <c r="K16" s="155"/>
      <c r="L16" s="155"/>
      <c r="M16" s="150"/>
      <c r="N16" s="124"/>
    </row>
    <row r="17" s="74" customFormat="1" ht="17.25" spans="1:14">
      <c r="A17" s="124"/>
      <c r="B17" s="156" t="s">
        <v>419</v>
      </c>
      <c r="C17" s="157"/>
      <c r="D17" s="157"/>
      <c r="E17" s="158"/>
      <c r="F17" s="157"/>
      <c r="G17" s="157"/>
      <c r="H17" s="157"/>
      <c r="I17" s="157"/>
      <c r="J17" s="159"/>
      <c r="K17" s="157"/>
      <c r="L17" s="157"/>
      <c r="M17" s="160"/>
      <c r="N17" s="124"/>
    </row>
  </sheetData>
  <protectedRanges>
    <protectedRange sqref="D5 K5:K7 D7" name="变量可编辑"/>
  </protectedRanges>
  <mergeCells count="10">
    <mergeCell ref="B2:M2"/>
    <mergeCell ref="G3:J3"/>
    <mergeCell ref="B10:B12"/>
    <mergeCell ref="F10:F12"/>
    <mergeCell ref="G10:G12"/>
    <mergeCell ref="J10:J12"/>
    <mergeCell ref="J14:J17"/>
    <mergeCell ref="K10:K12"/>
    <mergeCell ref="L10:L12"/>
    <mergeCell ref="M4:M8"/>
  </mergeCell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31"/>
  <sheetViews>
    <sheetView workbookViewId="0">
      <selection activeCell="O11" sqref="O11"/>
    </sheetView>
  </sheetViews>
  <sheetFormatPr defaultColWidth="8" defaultRowHeight="12.75"/>
  <cols>
    <col min="1" max="1" width="25.1333333333333" style="2" customWidth="1"/>
    <col min="2" max="2" width="10.675" style="3" customWidth="1"/>
    <col min="3" max="3" width="18.15" style="2" customWidth="1"/>
    <col min="4" max="4" width="8.45" style="2" customWidth="1"/>
    <col min="5" max="5" width="10.3166666666667" style="2" customWidth="1"/>
    <col min="6" max="6" width="18.675" style="2" customWidth="1"/>
    <col min="7" max="8" width="18.95" style="2" customWidth="1"/>
    <col min="9" max="9" width="11.375" style="2" customWidth="1"/>
    <col min="10" max="13" width="8" style="4"/>
    <col min="14" max="14" width="8" style="2"/>
    <col min="15" max="16384" width="8" style="1"/>
  </cols>
  <sheetData>
    <row r="1" s="1" customFormat="1" ht="64" customHeight="1" spans="1:14">
      <c r="A1" s="5" t="s">
        <v>420</v>
      </c>
      <c r="B1" s="6"/>
      <c r="C1" s="6"/>
      <c r="D1" s="6"/>
      <c r="E1" s="6"/>
      <c r="F1" s="6"/>
      <c r="G1" s="6"/>
      <c r="H1" s="6"/>
      <c r="I1" s="7" t="s">
        <v>421</v>
      </c>
      <c r="J1" s="8"/>
      <c r="K1" s="4"/>
      <c r="L1" s="4"/>
      <c r="M1" s="4"/>
      <c r="N1" s="2"/>
    </row>
    <row r="2" s="1" customFormat="1" spans="1:14">
      <c r="A2" s="9" t="s">
        <v>422</v>
      </c>
      <c r="B2" s="10"/>
      <c r="C2" s="10"/>
      <c r="D2" s="10"/>
      <c r="E2" s="10"/>
      <c r="F2" s="10"/>
      <c r="G2" s="10"/>
      <c r="H2" s="10"/>
      <c r="I2" s="11"/>
      <c r="J2" s="4"/>
      <c r="K2" s="4"/>
      <c r="L2" s="4"/>
      <c r="M2" s="4"/>
      <c r="N2" s="2"/>
    </row>
    <row r="3" s="1" customFormat="1" spans="1:14">
      <c r="A3" s="12"/>
      <c r="B3" s="13"/>
      <c r="C3" s="13"/>
      <c r="D3" s="13"/>
      <c r="E3" s="13"/>
      <c r="F3" s="13"/>
      <c r="G3" s="13"/>
      <c r="H3" s="13"/>
      <c r="I3" s="14"/>
      <c r="J3" s="4"/>
      <c r="K3" s="4"/>
      <c r="L3" s="4"/>
      <c r="M3" s="4"/>
      <c r="N3" s="2"/>
    </row>
    <row r="4" s="1" customFormat="1" spans="1:14">
      <c r="A4" s="15" t="s">
        <v>43</v>
      </c>
      <c r="B4" s="16" t="s">
        <v>337</v>
      </c>
      <c r="C4" s="16" t="s">
        <v>423</v>
      </c>
      <c r="D4" s="16" t="s">
        <v>424</v>
      </c>
      <c r="E4" s="16" t="s">
        <v>425</v>
      </c>
      <c r="F4" s="16" t="s">
        <v>426</v>
      </c>
      <c r="G4" s="16" t="s">
        <v>427</v>
      </c>
      <c r="H4" s="16" t="s">
        <v>428</v>
      </c>
      <c r="I4" s="17" t="s">
        <v>429</v>
      </c>
      <c r="J4" s="4"/>
      <c r="K4" s="4"/>
      <c r="L4" s="4"/>
      <c r="M4" s="4"/>
      <c r="N4" s="2"/>
    </row>
    <row r="5" s="1" customFormat="1" spans="1:14">
      <c r="A5" s="15"/>
      <c r="B5" s="16"/>
      <c r="C5" s="16"/>
      <c r="D5" s="16"/>
      <c r="E5" s="16"/>
      <c r="F5" s="16"/>
      <c r="G5" s="16"/>
      <c r="H5" s="16"/>
      <c r="I5" s="17"/>
      <c r="J5" s="4"/>
      <c r="K5" s="4"/>
      <c r="L5" s="4"/>
      <c r="M5" s="4"/>
      <c r="N5" s="2"/>
    </row>
    <row r="6" s="1" customFormat="1" ht="28.5" spans="1:14">
      <c r="A6" s="18" t="s">
        <v>430</v>
      </c>
      <c r="B6" s="19" t="s">
        <v>431</v>
      </c>
      <c r="C6" s="20" t="s">
        <v>432</v>
      </c>
      <c r="D6" s="21" t="s">
        <v>433</v>
      </c>
      <c r="E6" s="19" t="s">
        <v>434</v>
      </c>
      <c r="F6" s="19" t="s">
        <v>435</v>
      </c>
      <c r="G6" s="19" t="s">
        <v>436</v>
      </c>
      <c r="H6" s="22"/>
      <c r="I6" s="23">
        <f>SUM(K6*H6+J6)</f>
        <v>191</v>
      </c>
      <c r="J6" s="24">
        <v>191</v>
      </c>
      <c r="K6" s="24">
        <v>595</v>
      </c>
      <c r="L6" s="4"/>
      <c r="M6" s="4"/>
      <c r="N6" s="2"/>
    </row>
    <row r="7" s="1" customFormat="1" ht="28.5" spans="1:14">
      <c r="A7" s="18" t="s">
        <v>437</v>
      </c>
      <c r="B7" s="19" t="s">
        <v>438</v>
      </c>
      <c r="C7" s="20" t="s">
        <v>439</v>
      </c>
      <c r="D7" s="21"/>
      <c r="E7" s="19"/>
      <c r="F7" s="19"/>
      <c r="G7" s="19"/>
      <c r="H7" s="22"/>
      <c r="I7" s="23">
        <f>SUM(K7*H7+J7)</f>
        <v>191</v>
      </c>
      <c r="J7" s="24">
        <v>191</v>
      </c>
      <c r="K7" s="24">
        <v>811</v>
      </c>
      <c r="L7" s="4"/>
      <c r="M7" s="4"/>
      <c r="N7" s="2"/>
    </row>
    <row r="8" s="1" customFormat="1" ht="28.5" spans="1:14">
      <c r="A8" s="25" t="s">
        <v>440</v>
      </c>
      <c r="B8" s="19" t="s">
        <v>229</v>
      </c>
      <c r="C8" s="26" t="s">
        <v>441</v>
      </c>
      <c r="D8" s="21"/>
      <c r="E8" s="19"/>
      <c r="F8" s="19"/>
      <c r="G8" s="19"/>
      <c r="H8" s="22"/>
      <c r="I8" s="27">
        <f>SUM(K8*H8+J8)</f>
        <v>191</v>
      </c>
      <c r="J8" s="24">
        <v>191</v>
      </c>
      <c r="K8" s="24">
        <v>433</v>
      </c>
      <c r="L8" s="4"/>
      <c r="M8" s="4"/>
      <c r="N8" s="2"/>
    </row>
    <row r="9" s="1" customFormat="1" ht="14.25" spans="1:14">
      <c r="A9" s="28"/>
      <c r="B9" s="29"/>
      <c r="C9" s="30"/>
      <c r="D9" s="30"/>
      <c r="E9" s="30"/>
      <c r="F9" s="30"/>
      <c r="G9" s="30"/>
      <c r="H9" s="30"/>
      <c r="I9" s="31"/>
      <c r="J9" s="4"/>
      <c r="K9" s="4"/>
      <c r="L9" s="4"/>
      <c r="M9" s="4"/>
      <c r="N9" s="2"/>
    </row>
    <row r="10" s="1" customFormat="1" ht="14.25" spans="1:14">
      <c r="A10" s="32"/>
      <c r="B10" s="33"/>
      <c r="C10" s="34"/>
      <c r="D10" s="34"/>
      <c r="E10" s="34"/>
      <c r="F10" s="34"/>
      <c r="G10" s="34"/>
      <c r="H10" s="34"/>
      <c r="I10" s="35"/>
      <c r="J10" s="4"/>
      <c r="K10" s="4"/>
      <c r="L10" s="4"/>
      <c r="M10" s="4"/>
      <c r="N10" s="2"/>
    </row>
    <row r="11" s="1" customFormat="1" ht="17.25" spans="1:14">
      <c r="A11" s="36" t="s">
        <v>442</v>
      </c>
      <c r="B11" s="33"/>
      <c r="C11" s="34"/>
      <c r="D11" s="34"/>
      <c r="E11" s="34"/>
      <c r="F11" s="34"/>
      <c r="G11" s="34"/>
      <c r="H11" s="34"/>
      <c r="I11" s="35"/>
      <c r="J11" s="4"/>
      <c r="K11" s="4"/>
      <c r="L11" s="4"/>
      <c r="M11" s="4"/>
      <c r="N11" s="2"/>
    </row>
    <row r="12" s="1" customFormat="1" spans="1:14">
      <c r="A12" s="37" t="s">
        <v>443</v>
      </c>
      <c r="B12" s="38"/>
      <c r="C12" s="38"/>
      <c r="D12" s="38"/>
      <c r="E12" s="38"/>
      <c r="F12" s="38"/>
      <c r="G12" s="38"/>
      <c r="H12" s="38"/>
      <c r="I12" s="39"/>
      <c r="J12" s="4"/>
      <c r="K12" s="4"/>
      <c r="L12" s="4"/>
      <c r="M12" s="4"/>
      <c r="N12" s="2"/>
    </row>
    <row r="13" s="1" customFormat="1" spans="1:14">
      <c r="A13" s="40"/>
      <c r="B13" s="41"/>
      <c r="C13" s="41"/>
      <c r="D13" s="41"/>
      <c r="E13" s="41"/>
      <c r="F13" s="41"/>
      <c r="G13" s="41"/>
      <c r="H13" s="41"/>
      <c r="I13" s="42"/>
      <c r="J13" s="4"/>
      <c r="K13" s="4"/>
      <c r="L13" s="4"/>
      <c r="M13" s="4"/>
      <c r="N13" s="2"/>
    </row>
    <row r="14" s="1" customFormat="1" spans="1:14">
      <c r="A14" s="40"/>
      <c r="B14" s="41"/>
      <c r="C14" s="41"/>
      <c r="D14" s="41"/>
      <c r="E14" s="41"/>
      <c r="F14" s="41"/>
      <c r="G14" s="41"/>
      <c r="H14" s="41"/>
      <c r="I14" s="42"/>
      <c r="J14" s="4"/>
      <c r="K14" s="4"/>
      <c r="L14" s="4"/>
      <c r="M14" s="4"/>
      <c r="N14" s="2"/>
    </row>
    <row r="15" s="1" customFormat="1" ht="42" customHeight="1" spans="1:14">
      <c r="A15" s="43"/>
      <c r="B15" s="44"/>
      <c r="C15" s="44"/>
      <c r="D15" s="44"/>
      <c r="E15" s="44"/>
      <c r="F15" s="44"/>
      <c r="G15" s="44"/>
      <c r="H15" s="44"/>
      <c r="I15" s="45"/>
      <c r="J15" s="4"/>
      <c r="K15" s="4"/>
      <c r="L15" s="4"/>
      <c r="M15" s="4"/>
      <c r="N15" s="2"/>
    </row>
    <row r="16" s="1" customFormat="1" ht="15" spans="1:14">
      <c r="A16" s="46"/>
      <c r="B16" s="47"/>
      <c r="C16" s="48"/>
      <c r="D16" s="48"/>
      <c r="E16" s="48"/>
      <c r="F16" s="48"/>
      <c r="G16" s="48"/>
      <c r="H16" s="48"/>
      <c r="I16" s="49"/>
      <c r="J16" s="4"/>
      <c r="K16" s="4"/>
      <c r="L16" s="4"/>
      <c r="M16" s="4"/>
      <c r="N16" s="2"/>
    </row>
    <row r="17" s="1" customFormat="1" ht="17.25" spans="1:14">
      <c r="A17" s="50" t="s">
        <v>444</v>
      </c>
      <c r="B17" s="51"/>
      <c r="C17" s="52"/>
      <c r="D17" s="52"/>
      <c r="E17" s="52"/>
      <c r="F17" s="52"/>
      <c r="G17" s="52"/>
      <c r="H17" s="52"/>
      <c r="I17" s="52"/>
      <c r="J17" s="4"/>
      <c r="K17" s="4"/>
      <c r="L17" s="4"/>
      <c r="M17" s="4"/>
      <c r="N17" s="2"/>
    </row>
    <row r="18" s="1" customFormat="1" spans="1:14">
      <c r="A18" s="53" t="s">
        <v>445</v>
      </c>
      <c r="B18" s="54"/>
      <c r="C18" s="54"/>
      <c r="D18" s="54"/>
      <c r="E18" s="54"/>
      <c r="F18" s="54"/>
      <c r="G18" s="54"/>
      <c r="H18" s="54"/>
      <c r="I18" s="55"/>
      <c r="J18" s="4"/>
      <c r="K18" s="4"/>
      <c r="L18" s="4"/>
      <c r="M18" s="4"/>
      <c r="N18" s="2"/>
    </row>
    <row r="19" s="1" customFormat="1" spans="1:14">
      <c r="A19" s="56"/>
      <c r="B19" s="57"/>
      <c r="C19" s="57"/>
      <c r="D19" s="57"/>
      <c r="E19" s="57"/>
      <c r="F19" s="57"/>
      <c r="G19" s="57"/>
      <c r="H19" s="57"/>
      <c r="I19" s="58"/>
      <c r="J19" s="4"/>
      <c r="K19" s="4"/>
      <c r="L19" s="4"/>
      <c r="M19" s="4"/>
      <c r="N19" s="2"/>
    </row>
    <row r="20" s="1" customFormat="1" ht="14.25" spans="1:14">
      <c r="A20" s="59"/>
      <c r="B20" s="60"/>
      <c r="C20" s="59"/>
      <c r="D20" s="59"/>
      <c r="E20" s="59"/>
      <c r="F20" s="59"/>
      <c r="G20" s="59"/>
      <c r="H20" s="59"/>
      <c r="I20" s="59"/>
      <c r="J20" s="4"/>
      <c r="K20" s="4"/>
      <c r="L20" s="4"/>
      <c r="M20" s="4"/>
      <c r="N20" s="2"/>
    </row>
    <row r="21" s="1" customFormat="1" ht="17.25" spans="1:14">
      <c r="A21" s="61" t="s">
        <v>446</v>
      </c>
      <c r="B21" s="33"/>
      <c r="C21" s="34"/>
      <c r="D21" s="34"/>
      <c r="E21" s="34"/>
      <c r="F21" s="34"/>
      <c r="G21" s="34"/>
      <c r="H21" s="34"/>
      <c r="I21" s="62"/>
      <c r="J21" s="4"/>
      <c r="K21" s="4"/>
      <c r="L21" s="4"/>
      <c r="M21" s="4"/>
      <c r="N21" s="2"/>
    </row>
    <row r="22" s="1" customFormat="1" spans="1:14">
      <c r="A22" s="63" t="s">
        <v>447</v>
      </c>
      <c r="B22" s="64"/>
      <c r="C22" s="64"/>
      <c r="D22" s="64"/>
      <c r="E22" s="64"/>
      <c r="F22" s="64"/>
      <c r="G22" s="64"/>
      <c r="H22" s="64"/>
      <c r="I22" s="65"/>
      <c r="J22" s="4"/>
      <c r="K22" s="4"/>
      <c r="L22" s="4"/>
      <c r="M22" s="4"/>
      <c r="N22" s="2"/>
    </row>
    <row r="23" s="1" customFormat="1" spans="1:14">
      <c r="A23" s="66"/>
      <c r="B23" s="67"/>
      <c r="C23" s="67"/>
      <c r="D23" s="67"/>
      <c r="E23" s="67"/>
      <c r="F23" s="67"/>
      <c r="G23" s="67"/>
      <c r="H23" s="67"/>
      <c r="I23" s="68"/>
      <c r="J23" s="4"/>
      <c r="K23" s="4"/>
      <c r="L23" s="4"/>
      <c r="M23" s="4"/>
      <c r="N23" s="2"/>
    </row>
    <row r="24" s="1" customFormat="1" spans="1:14">
      <c r="A24" s="66"/>
      <c r="B24" s="67"/>
      <c r="C24" s="67"/>
      <c r="D24" s="67"/>
      <c r="E24" s="67"/>
      <c r="F24" s="67"/>
      <c r="G24" s="67"/>
      <c r="H24" s="67"/>
      <c r="I24" s="68"/>
      <c r="J24" s="4"/>
      <c r="K24" s="4"/>
      <c r="L24" s="4"/>
      <c r="M24" s="4"/>
      <c r="N24" s="2"/>
    </row>
    <row r="25" s="1" customFormat="1" spans="1:14">
      <c r="A25" s="66"/>
      <c r="B25" s="67"/>
      <c r="C25" s="67"/>
      <c r="D25" s="67"/>
      <c r="E25" s="67"/>
      <c r="F25" s="67"/>
      <c r="G25" s="67"/>
      <c r="H25" s="67"/>
      <c r="I25" s="68"/>
      <c r="J25" s="4"/>
      <c r="K25" s="4"/>
      <c r="L25" s="4"/>
      <c r="M25" s="4"/>
      <c r="N25" s="2"/>
    </row>
    <row r="26" s="1" customFormat="1" spans="1:14">
      <c r="A26" s="66"/>
      <c r="B26" s="67"/>
      <c r="C26" s="67"/>
      <c r="D26" s="67"/>
      <c r="E26" s="67"/>
      <c r="F26" s="67"/>
      <c r="G26" s="67"/>
      <c r="H26" s="67"/>
      <c r="I26" s="68"/>
      <c r="J26" s="4"/>
      <c r="K26" s="4"/>
      <c r="L26" s="4"/>
      <c r="M26" s="4"/>
      <c r="N26" s="2"/>
    </row>
    <row r="27" s="1" customFormat="1" spans="1:14">
      <c r="A27" s="69"/>
      <c r="B27" s="70"/>
      <c r="C27" s="70"/>
      <c r="D27" s="70"/>
      <c r="E27" s="70"/>
      <c r="F27" s="70"/>
      <c r="G27" s="70"/>
      <c r="H27" s="70"/>
      <c r="I27" s="71"/>
      <c r="J27" s="4"/>
      <c r="K27" s="4"/>
      <c r="L27" s="4"/>
      <c r="M27" s="4"/>
      <c r="N27" s="2"/>
    </row>
    <row r="28" s="1" customFormat="1" spans="1:14">
      <c r="A28" s="72"/>
      <c r="B28" s="73"/>
      <c r="C28" s="72"/>
      <c r="D28" s="72"/>
      <c r="E28" s="72"/>
      <c r="F28" s="72"/>
      <c r="G28" s="72"/>
      <c r="H28" s="72"/>
      <c r="I28" s="72"/>
      <c r="J28" s="4"/>
      <c r="K28" s="4"/>
      <c r="L28" s="4"/>
      <c r="M28" s="4"/>
      <c r="N28" s="2"/>
    </row>
    <row r="29" s="1" customFormat="1" spans="1:14">
      <c r="A29" s="72"/>
      <c r="B29" s="73"/>
      <c r="C29" s="72"/>
      <c r="D29" s="72"/>
      <c r="E29" s="72"/>
      <c r="F29" s="72"/>
      <c r="G29" s="72"/>
      <c r="H29" s="72"/>
      <c r="I29" s="72"/>
      <c r="J29" s="4"/>
      <c r="K29" s="4"/>
      <c r="L29" s="4"/>
      <c r="M29" s="4"/>
      <c r="N29" s="2"/>
    </row>
    <row r="30" s="1" customFormat="1" spans="1:14">
      <c r="A30" s="72"/>
      <c r="B30" s="73"/>
      <c r="C30" s="72"/>
      <c r="D30" s="72"/>
      <c r="E30" s="72"/>
      <c r="F30" s="72"/>
      <c r="G30" s="72"/>
      <c r="H30" s="72"/>
      <c r="I30" s="72"/>
      <c r="J30" s="4"/>
      <c r="K30" s="4"/>
      <c r="L30" s="4"/>
      <c r="M30" s="4"/>
      <c r="N30" s="2"/>
    </row>
    <row r="31" s="1" customFormat="1" spans="1:14">
      <c r="A31" s="72"/>
      <c r="B31" s="73"/>
      <c r="C31" s="72"/>
      <c r="D31" s="72"/>
      <c r="E31" s="72"/>
      <c r="F31" s="72"/>
      <c r="G31" s="72"/>
      <c r="H31" s="72"/>
      <c r="I31" s="72"/>
      <c r="J31" s="4"/>
      <c r="K31" s="4"/>
      <c r="L31" s="4"/>
      <c r="M31" s="4"/>
      <c r="N31" s="2"/>
    </row>
    <row r="32" s="1" customFormat="1" spans="1:14">
      <c r="A32" s="72"/>
      <c r="B32" s="73"/>
      <c r="C32" s="72"/>
      <c r="D32" s="72"/>
      <c r="E32" s="72"/>
      <c r="F32" s="72"/>
      <c r="G32" s="72"/>
      <c r="H32" s="72"/>
      <c r="I32" s="72"/>
      <c r="J32" s="4"/>
      <c r="K32" s="4"/>
      <c r="L32" s="4"/>
      <c r="M32" s="4"/>
      <c r="N32" s="2"/>
    </row>
    <row r="33" s="1" customFormat="1" spans="1:14">
      <c r="A33" s="72"/>
      <c r="B33" s="73"/>
      <c r="C33" s="72"/>
      <c r="D33" s="72"/>
      <c r="E33" s="72"/>
      <c r="F33" s="72"/>
      <c r="G33" s="72"/>
      <c r="H33" s="72"/>
      <c r="I33" s="72"/>
      <c r="J33" s="4"/>
      <c r="K33" s="4"/>
      <c r="L33" s="4"/>
      <c r="M33" s="4"/>
      <c r="N33" s="2"/>
    </row>
    <row r="34" s="1" customFormat="1" spans="1:14">
      <c r="A34" s="72"/>
      <c r="B34" s="73"/>
      <c r="C34" s="72"/>
      <c r="D34" s="72"/>
      <c r="E34" s="72"/>
      <c r="F34" s="72"/>
      <c r="G34" s="72"/>
      <c r="H34" s="72"/>
      <c r="I34" s="72"/>
      <c r="J34" s="4"/>
      <c r="K34" s="4"/>
      <c r="L34" s="4"/>
      <c r="M34" s="4"/>
      <c r="N34" s="2"/>
    </row>
    <row r="35" s="1" customFormat="1" spans="1:14">
      <c r="A35" s="72"/>
      <c r="B35" s="73"/>
      <c r="C35" s="72"/>
      <c r="D35" s="72"/>
      <c r="E35" s="72"/>
      <c r="F35" s="72"/>
      <c r="G35" s="72"/>
      <c r="H35" s="72"/>
      <c r="I35" s="72"/>
      <c r="J35" s="4"/>
      <c r="K35" s="4"/>
      <c r="L35" s="4"/>
      <c r="M35" s="4"/>
      <c r="N35" s="2"/>
    </row>
    <row r="36" s="1" customFormat="1" spans="1:14">
      <c r="A36" s="72"/>
      <c r="B36" s="73"/>
      <c r="C36" s="72"/>
      <c r="D36" s="72"/>
      <c r="E36" s="72"/>
      <c r="F36" s="72"/>
      <c r="G36" s="72"/>
      <c r="H36" s="72"/>
      <c r="I36" s="72"/>
      <c r="J36" s="4"/>
      <c r="K36" s="4"/>
      <c r="L36" s="4"/>
      <c r="M36" s="4"/>
      <c r="N36" s="2"/>
    </row>
    <row r="37" s="1" customFormat="1" spans="1:14">
      <c r="A37" s="72"/>
      <c r="B37" s="73"/>
      <c r="C37" s="72"/>
      <c r="D37" s="72"/>
      <c r="E37" s="72"/>
      <c r="F37" s="72"/>
      <c r="G37" s="72"/>
      <c r="H37" s="72"/>
      <c r="I37" s="72"/>
      <c r="J37" s="4"/>
      <c r="K37" s="4"/>
      <c r="L37" s="4"/>
      <c r="M37" s="4"/>
      <c r="N37" s="2"/>
    </row>
    <row r="38" s="1" customFormat="1" spans="1:14">
      <c r="A38" s="72"/>
      <c r="B38" s="73"/>
      <c r="C38" s="72"/>
      <c r="D38" s="72"/>
      <c r="E38" s="72"/>
      <c r="F38" s="72"/>
      <c r="G38" s="72"/>
      <c r="H38" s="72"/>
      <c r="I38" s="72"/>
      <c r="J38" s="4"/>
      <c r="K38" s="4"/>
      <c r="L38" s="4"/>
      <c r="M38" s="4"/>
      <c r="N38" s="2"/>
    </row>
    <row r="39" s="1" customFormat="1" spans="1:14">
      <c r="A39" s="72"/>
      <c r="B39" s="73"/>
      <c r="C39" s="72"/>
      <c r="D39" s="72"/>
      <c r="E39" s="72"/>
      <c r="F39" s="72"/>
      <c r="G39" s="72"/>
      <c r="H39" s="72"/>
      <c r="I39" s="72"/>
      <c r="J39" s="4"/>
      <c r="K39" s="4"/>
      <c r="L39" s="4"/>
      <c r="M39" s="4"/>
      <c r="N39" s="2"/>
    </row>
    <row r="40" s="1" customFormat="1" spans="1:14">
      <c r="A40" s="72"/>
      <c r="B40" s="73"/>
      <c r="C40" s="72"/>
      <c r="D40" s="72"/>
      <c r="E40" s="72"/>
      <c r="F40" s="72"/>
      <c r="G40" s="72"/>
      <c r="H40" s="72"/>
      <c r="I40" s="72"/>
      <c r="J40" s="4"/>
      <c r="K40" s="4"/>
      <c r="L40" s="4"/>
      <c r="M40" s="4"/>
      <c r="N40" s="2"/>
    </row>
    <row r="41" s="1" customFormat="1" spans="1:14">
      <c r="A41" s="72"/>
      <c r="B41" s="73"/>
      <c r="C41" s="72"/>
      <c r="D41" s="72"/>
      <c r="E41" s="72"/>
      <c r="F41" s="72"/>
      <c r="G41" s="72"/>
      <c r="H41" s="72"/>
      <c r="I41" s="72"/>
      <c r="J41" s="4"/>
      <c r="K41" s="4"/>
      <c r="L41" s="4"/>
      <c r="M41" s="4"/>
      <c r="N41" s="2"/>
    </row>
    <row r="42" s="1" customFormat="1" spans="1:14">
      <c r="A42" s="72"/>
      <c r="B42" s="73"/>
      <c r="C42" s="72"/>
      <c r="D42" s="72"/>
      <c r="E42" s="72"/>
      <c r="F42" s="72"/>
      <c r="G42" s="72"/>
      <c r="H42" s="72"/>
      <c r="I42" s="72"/>
      <c r="J42" s="4"/>
      <c r="K42" s="4"/>
      <c r="L42" s="4"/>
      <c r="M42" s="4"/>
      <c r="N42" s="2"/>
    </row>
    <row r="43" s="1" customFormat="1" spans="1:14">
      <c r="A43" s="72"/>
      <c r="B43" s="73"/>
      <c r="C43" s="72"/>
      <c r="D43" s="72"/>
      <c r="E43" s="72"/>
      <c r="F43" s="72"/>
      <c r="G43" s="72"/>
      <c r="H43" s="72"/>
      <c r="I43" s="72"/>
      <c r="J43" s="4"/>
      <c r="K43" s="4"/>
      <c r="L43" s="4"/>
      <c r="M43" s="4"/>
      <c r="N43" s="2"/>
    </row>
    <row r="44" s="1" customFormat="1" spans="1:14">
      <c r="A44" s="72"/>
      <c r="B44" s="73"/>
      <c r="C44" s="72"/>
      <c r="D44" s="72"/>
      <c r="E44" s="72"/>
      <c r="F44" s="72"/>
      <c r="G44" s="72"/>
      <c r="H44" s="72"/>
      <c r="I44" s="72"/>
      <c r="J44" s="4"/>
      <c r="K44" s="4"/>
      <c r="L44" s="4"/>
      <c r="M44" s="4"/>
      <c r="N44" s="2"/>
    </row>
    <row r="45" s="1" customFormat="1" spans="1:14">
      <c r="A45" s="72"/>
      <c r="B45" s="73"/>
      <c r="C45" s="72"/>
      <c r="D45" s="72"/>
      <c r="E45" s="72"/>
      <c r="F45" s="72"/>
      <c r="G45" s="72"/>
      <c r="H45" s="72"/>
      <c r="I45" s="72"/>
      <c r="J45" s="4"/>
      <c r="K45" s="4"/>
      <c r="L45" s="4"/>
      <c r="M45" s="4"/>
      <c r="N45" s="2"/>
    </row>
    <row r="46" s="1" customFormat="1" spans="1:14">
      <c r="A46" s="72"/>
      <c r="B46" s="73"/>
      <c r="C46" s="72"/>
      <c r="D46" s="72"/>
      <c r="E46" s="72"/>
      <c r="F46" s="72"/>
      <c r="G46" s="72"/>
      <c r="H46" s="72"/>
      <c r="I46" s="72"/>
      <c r="J46" s="4"/>
      <c r="K46" s="4"/>
      <c r="L46" s="4"/>
      <c r="M46" s="4"/>
      <c r="N46" s="2"/>
    </row>
    <row r="47" s="1" customFormat="1" spans="1:14">
      <c r="A47" s="72"/>
      <c r="B47" s="73"/>
      <c r="C47" s="72"/>
      <c r="D47" s="72"/>
      <c r="E47" s="72"/>
      <c r="F47" s="72"/>
      <c r="G47" s="72"/>
      <c r="H47" s="72"/>
      <c r="I47" s="72"/>
      <c r="J47" s="4"/>
      <c r="K47" s="4"/>
      <c r="L47" s="4"/>
      <c r="M47" s="4"/>
      <c r="N47" s="2"/>
    </row>
    <row r="48" s="1" customFormat="1" spans="1:14">
      <c r="A48" s="72"/>
      <c r="B48" s="73"/>
      <c r="C48" s="72"/>
      <c r="D48" s="72"/>
      <c r="E48" s="72"/>
      <c r="F48" s="72"/>
      <c r="G48" s="72"/>
      <c r="H48" s="72"/>
      <c r="I48" s="72"/>
      <c r="J48" s="4"/>
      <c r="K48" s="4"/>
      <c r="L48" s="4"/>
      <c r="M48" s="4"/>
      <c r="N48" s="2"/>
    </row>
    <row r="49" s="1" customFormat="1" spans="1:14">
      <c r="A49" s="72"/>
      <c r="B49" s="73"/>
      <c r="C49" s="72"/>
      <c r="D49" s="72"/>
      <c r="E49" s="72"/>
      <c r="F49" s="72"/>
      <c r="G49" s="72"/>
      <c r="H49" s="72"/>
      <c r="I49" s="72"/>
      <c r="J49" s="4"/>
      <c r="K49" s="4"/>
      <c r="L49" s="4"/>
      <c r="M49" s="4"/>
      <c r="N49" s="2"/>
    </row>
    <row r="50" s="1" customFormat="1" spans="1:14">
      <c r="A50" s="72"/>
      <c r="B50" s="73"/>
      <c r="C50" s="72"/>
      <c r="D50" s="72"/>
      <c r="E50" s="72"/>
      <c r="F50" s="72"/>
      <c r="G50" s="72"/>
      <c r="H50" s="72"/>
      <c r="I50" s="72"/>
      <c r="J50" s="4"/>
      <c r="K50" s="4"/>
      <c r="L50" s="4"/>
      <c r="M50" s="4"/>
      <c r="N50" s="2"/>
    </row>
    <row r="51" s="1" customFormat="1" spans="1:14">
      <c r="A51" s="72"/>
      <c r="B51" s="73"/>
      <c r="C51" s="72"/>
      <c r="D51" s="72"/>
      <c r="E51" s="72"/>
      <c r="F51" s="72"/>
      <c r="G51" s="72"/>
      <c r="H51" s="72"/>
      <c r="I51" s="72"/>
      <c r="J51" s="4"/>
      <c r="K51" s="4"/>
      <c r="L51" s="4"/>
      <c r="M51" s="4"/>
      <c r="N51" s="2"/>
    </row>
    <row r="52" s="1" customFormat="1" spans="1:14">
      <c r="A52" s="72"/>
      <c r="B52" s="73"/>
      <c r="C52" s="72"/>
      <c r="D52" s="72"/>
      <c r="E52" s="72"/>
      <c r="F52" s="72"/>
      <c r="G52" s="72"/>
      <c r="H52" s="72"/>
      <c r="I52" s="72"/>
      <c r="J52" s="4"/>
      <c r="K52" s="4"/>
      <c r="L52" s="4"/>
      <c r="M52" s="4"/>
      <c r="N52" s="2"/>
    </row>
    <row r="53" s="1" customFormat="1" spans="1:14">
      <c r="A53" s="72"/>
      <c r="B53" s="73"/>
      <c r="C53" s="72"/>
      <c r="D53" s="72"/>
      <c r="E53" s="72"/>
      <c r="F53" s="72"/>
      <c r="G53" s="72"/>
      <c r="H53" s="72"/>
      <c r="I53" s="72"/>
      <c r="J53" s="4"/>
      <c r="K53" s="4"/>
      <c r="L53" s="4"/>
      <c r="M53" s="4"/>
      <c r="N53" s="2"/>
    </row>
    <row r="54" s="1" customFormat="1" spans="1:14">
      <c r="A54" s="72"/>
      <c r="B54" s="73"/>
      <c r="C54" s="72"/>
      <c r="D54" s="72"/>
      <c r="E54" s="72"/>
      <c r="F54" s="72"/>
      <c r="G54" s="72"/>
      <c r="H54" s="72"/>
      <c r="I54" s="72"/>
      <c r="J54" s="4"/>
      <c r="K54" s="4"/>
      <c r="L54" s="4"/>
      <c r="M54" s="4"/>
      <c r="N54" s="2"/>
    </row>
    <row r="55" s="1" customFormat="1" spans="1:14">
      <c r="A55" s="72"/>
      <c r="B55" s="73"/>
      <c r="C55" s="72"/>
      <c r="D55" s="72"/>
      <c r="E55" s="72"/>
      <c r="F55" s="72"/>
      <c r="G55" s="72"/>
      <c r="H55" s="72"/>
      <c r="I55" s="72"/>
      <c r="J55" s="4"/>
      <c r="K55" s="4"/>
      <c r="L55" s="4"/>
      <c r="M55" s="4"/>
      <c r="N55" s="2"/>
    </row>
    <row r="56" s="1" customFormat="1" spans="1:14">
      <c r="A56" s="72"/>
      <c r="B56" s="73"/>
      <c r="C56" s="72"/>
      <c r="D56" s="72"/>
      <c r="E56" s="72"/>
      <c r="F56" s="72"/>
      <c r="G56" s="72"/>
      <c r="H56" s="72"/>
      <c r="I56" s="72"/>
      <c r="J56" s="4"/>
      <c r="K56" s="4"/>
      <c r="L56" s="4"/>
      <c r="M56" s="4"/>
      <c r="N56" s="2"/>
    </row>
    <row r="57" s="1" customFormat="1" spans="1:14">
      <c r="A57" s="72"/>
      <c r="B57" s="73"/>
      <c r="C57" s="72"/>
      <c r="D57" s="72"/>
      <c r="E57" s="72"/>
      <c r="F57" s="72"/>
      <c r="G57" s="72"/>
      <c r="H57" s="72"/>
      <c r="I57" s="72"/>
      <c r="J57" s="4"/>
      <c r="K57" s="4"/>
      <c r="L57" s="4"/>
      <c r="M57" s="4"/>
      <c r="N57" s="2"/>
    </row>
    <row r="58" s="1" customFormat="1" spans="1:14">
      <c r="A58" s="72"/>
      <c r="B58" s="73"/>
      <c r="C58" s="72"/>
      <c r="D58" s="72"/>
      <c r="E58" s="72"/>
      <c r="F58" s="72"/>
      <c r="G58" s="72"/>
      <c r="H58" s="72"/>
      <c r="I58" s="72"/>
      <c r="J58" s="4"/>
      <c r="K58" s="4"/>
      <c r="L58" s="4"/>
      <c r="M58" s="4"/>
      <c r="N58" s="2"/>
    </row>
    <row r="59" s="1" customFormat="1" spans="1:14">
      <c r="A59" s="72"/>
      <c r="B59" s="73"/>
      <c r="C59" s="72"/>
      <c r="D59" s="72"/>
      <c r="E59" s="72"/>
      <c r="F59" s="72"/>
      <c r="G59" s="72"/>
      <c r="H59" s="72"/>
      <c r="I59" s="72"/>
      <c r="J59" s="4"/>
      <c r="K59" s="4"/>
      <c r="L59" s="4"/>
      <c r="M59" s="4"/>
      <c r="N59" s="2"/>
    </row>
    <row r="60" s="1" customFormat="1" spans="1:14">
      <c r="A60" s="72"/>
      <c r="B60" s="73"/>
      <c r="C60" s="72"/>
      <c r="D60" s="72"/>
      <c r="E60" s="72"/>
      <c r="F60" s="72"/>
      <c r="G60" s="72"/>
      <c r="H60" s="72"/>
      <c r="I60" s="72"/>
      <c r="J60" s="4"/>
      <c r="K60" s="4"/>
      <c r="L60" s="4"/>
      <c r="M60" s="4"/>
      <c r="N60" s="2"/>
    </row>
    <row r="61" s="1" customFormat="1" spans="1:14">
      <c r="A61" s="72"/>
      <c r="B61" s="73"/>
      <c r="C61" s="72"/>
      <c r="D61" s="72"/>
      <c r="E61" s="72"/>
      <c r="F61" s="72"/>
      <c r="G61" s="72"/>
      <c r="H61" s="72"/>
      <c r="I61" s="72"/>
      <c r="J61" s="4"/>
      <c r="K61" s="4"/>
      <c r="L61" s="4"/>
      <c r="M61" s="4"/>
      <c r="N61" s="2"/>
    </row>
    <row r="62" s="1" customFormat="1" spans="1:14">
      <c r="A62" s="72"/>
      <c r="B62" s="73"/>
      <c r="C62" s="72"/>
      <c r="D62" s="72"/>
      <c r="E62" s="72"/>
      <c r="F62" s="72"/>
      <c r="G62" s="72"/>
      <c r="H62" s="72"/>
      <c r="I62" s="72"/>
      <c r="J62" s="4"/>
      <c r="K62" s="4"/>
      <c r="L62" s="4"/>
      <c r="M62" s="4"/>
      <c r="N62" s="2"/>
    </row>
    <row r="63" s="1" customFormat="1" spans="1:14">
      <c r="A63" s="72"/>
      <c r="B63" s="73"/>
      <c r="C63" s="72"/>
      <c r="D63" s="72"/>
      <c r="E63" s="72"/>
      <c r="F63" s="72"/>
      <c r="G63" s="72"/>
      <c r="H63" s="72"/>
      <c r="I63" s="72"/>
      <c r="J63" s="4"/>
      <c r="K63" s="4"/>
      <c r="L63" s="4"/>
      <c r="M63" s="4"/>
      <c r="N63" s="2"/>
    </row>
    <row r="64" s="1" customFormat="1" spans="1:14">
      <c r="A64" s="72"/>
      <c r="B64" s="73"/>
      <c r="C64" s="72"/>
      <c r="D64" s="72"/>
      <c r="E64" s="72"/>
      <c r="F64" s="72"/>
      <c r="G64" s="72"/>
      <c r="H64" s="72"/>
      <c r="I64" s="72"/>
      <c r="J64" s="4"/>
      <c r="K64" s="4"/>
      <c r="L64" s="4"/>
      <c r="M64" s="4"/>
      <c r="N64" s="2"/>
    </row>
    <row r="65" s="1" customFormat="1" spans="1:14">
      <c r="A65" s="72"/>
      <c r="B65" s="73"/>
      <c r="C65" s="72"/>
      <c r="D65" s="72"/>
      <c r="E65" s="72"/>
      <c r="F65" s="72"/>
      <c r="G65" s="72"/>
      <c r="H65" s="72"/>
      <c r="I65" s="72"/>
      <c r="J65" s="4"/>
      <c r="K65" s="4"/>
      <c r="L65" s="4"/>
      <c r="M65" s="4"/>
      <c r="N65" s="2"/>
    </row>
    <row r="66" s="1" customFormat="1" spans="1:14">
      <c r="A66" s="72"/>
      <c r="B66" s="73"/>
      <c r="C66" s="72"/>
      <c r="D66" s="72"/>
      <c r="E66" s="72"/>
      <c r="F66" s="72"/>
      <c r="G66" s="72"/>
      <c r="H66" s="72"/>
      <c r="I66" s="72"/>
      <c r="J66" s="4"/>
      <c r="K66" s="4"/>
      <c r="L66" s="4"/>
      <c r="M66" s="4"/>
      <c r="N66" s="2"/>
    </row>
    <row r="67" s="1" customFormat="1" spans="1:14">
      <c r="A67" s="72"/>
      <c r="B67" s="73"/>
      <c r="C67" s="72"/>
      <c r="D67" s="72"/>
      <c r="E67" s="72"/>
      <c r="F67" s="72"/>
      <c r="G67" s="72"/>
      <c r="H67" s="72"/>
      <c r="I67" s="72"/>
      <c r="J67" s="4"/>
      <c r="K67" s="4"/>
      <c r="L67" s="4"/>
      <c r="M67" s="4"/>
      <c r="N67" s="2"/>
    </row>
    <row r="68" s="1" customFormat="1" spans="1:14">
      <c r="A68" s="72"/>
      <c r="B68" s="73"/>
      <c r="C68" s="72"/>
      <c r="D68" s="72"/>
      <c r="E68" s="72"/>
      <c r="F68" s="72"/>
      <c r="G68" s="72"/>
      <c r="H68" s="72"/>
      <c r="I68" s="72"/>
      <c r="J68" s="4"/>
      <c r="K68" s="4"/>
      <c r="L68" s="4"/>
      <c r="M68" s="4"/>
      <c r="N68" s="2"/>
    </row>
    <row r="69" s="1" customFormat="1" spans="1:14">
      <c r="A69" s="72"/>
      <c r="B69" s="73"/>
      <c r="C69" s="72"/>
      <c r="D69" s="72"/>
      <c r="E69" s="72"/>
      <c r="F69" s="72"/>
      <c r="G69" s="72"/>
      <c r="H69" s="72"/>
      <c r="I69" s="72"/>
      <c r="J69" s="4"/>
      <c r="K69" s="4"/>
      <c r="L69" s="4"/>
      <c r="M69" s="4"/>
      <c r="N69" s="2"/>
    </row>
    <row r="70" s="1" customFormat="1" spans="1:14">
      <c r="A70" s="72"/>
      <c r="B70" s="73"/>
      <c r="C70" s="72"/>
      <c r="D70" s="72"/>
      <c r="E70" s="72"/>
      <c r="F70" s="72"/>
      <c r="G70" s="72"/>
      <c r="H70" s="72"/>
      <c r="I70" s="72"/>
      <c r="J70" s="4"/>
      <c r="K70" s="4"/>
      <c r="L70" s="4"/>
      <c r="M70" s="4"/>
      <c r="N70" s="2"/>
    </row>
    <row r="71" s="1" customFormat="1" spans="1:14">
      <c r="A71" s="72"/>
      <c r="B71" s="73"/>
      <c r="C71" s="72"/>
      <c r="D71" s="72"/>
      <c r="E71" s="72"/>
      <c r="F71" s="72"/>
      <c r="G71" s="72"/>
      <c r="H71" s="72"/>
      <c r="I71" s="72"/>
      <c r="J71" s="4"/>
      <c r="K71" s="4"/>
      <c r="L71" s="4"/>
      <c r="M71" s="4"/>
      <c r="N71" s="2"/>
    </row>
    <row r="72" s="1" customFormat="1" spans="1:14">
      <c r="A72" s="72"/>
      <c r="B72" s="73"/>
      <c r="C72" s="72"/>
      <c r="D72" s="72"/>
      <c r="E72" s="72"/>
      <c r="F72" s="72"/>
      <c r="G72" s="72"/>
      <c r="H72" s="72"/>
      <c r="I72" s="72"/>
      <c r="J72" s="4"/>
      <c r="K72" s="4"/>
      <c r="L72" s="4"/>
      <c r="M72" s="4"/>
      <c r="N72" s="2"/>
    </row>
    <row r="73" s="1" customFormat="1" spans="1:14">
      <c r="A73" s="72"/>
      <c r="B73" s="73"/>
      <c r="C73" s="72"/>
      <c r="D73" s="72"/>
      <c r="E73" s="72"/>
      <c r="F73" s="72"/>
      <c r="G73" s="72"/>
      <c r="H73" s="72"/>
      <c r="I73" s="72"/>
      <c r="J73" s="4"/>
      <c r="K73" s="4"/>
      <c r="L73" s="4"/>
      <c r="M73" s="4"/>
      <c r="N73" s="2"/>
    </row>
    <row r="74" s="1" customFormat="1" spans="1:14">
      <c r="A74" s="72"/>
      <c r="B74" s="73"/>
      <c r="C74" s="72"/>
      <c r="D74" s="72"/>
      <c r="E74" s="72"/>
      <c r="F74" s="72"/>
      <c r="G74" s="72"/>
      <c r="H74" s="72"/>
      <c r="I74" s="72"/>
      <c r="J74" s="4"/>
      <c r="K74" s="4"/>
      <c r="L74" s="4"/>
      <c r="M74" s="4"/>
      <c r="N74" s="2"/>
    </row>
    <row r="75" s="1" customFormat="1" spans="1:14">
      <c r="A75" s="72"/>
      <c r="B75" s="73"/>
      <c r="C75" s="72"/>
      <c r="D75" s="72"/>
      <c r="E75" s="72"/>
      <c r="F75" s="72"/>
      <c r="G75" s="72"/>
      <c r="H75" s="72"/>
      <c r="I75" s="72"/>
      <c r="J75" s="4"/>
      <c r="K75" s="4"/>
      <c r="L75" s="4"/>
      <c r="M75" s="4"/>
      <c r="N75" s="2"/>
    </row>
    <row r="76" s="1" customFormat="1" spans="1:14">
      <c r="A76" s="72"/>
      <c r="B76" s="73"/>
      <c r="C76" s="72"/>
      <c r="D76" s="72"/>
      <c r="E76" s="72"/>
      <c r="F76" s="72"/>
      <c r="G76" s="72"/>
      <c r="H76" s="72"/>
      <c r="I76" s="72"/>
      <c r="J76" s="4"/>
      <c r="K76" s="4"/>
      <c r="L76" s="4"/>
      <c r="M76" s="4"/>
      <c r="N76" s="2"/>
    </row>
    <row r="77" s="1" customFormat="1" spans="1:14">
      <c r="A77" s="72"/>
      <c r="B77" s="73"/>
      <c r="C77" s="72"/>
      <c r="D77" s="72"/>
      <c r="E77" s="72"/>
      <c r="F77" s="72"/>
      <c r="G77" s="72"/>
      <c r="H77" s="72"/>
      <c r="I77" s="72"/>
      <c r="J77" s="4"/>
      <c r="K77" s="4"/>
      <c r="L77" s="4"/>
      <c r="M77" s="4"/>
      <c r="N77" s="2"/>
    </row>
    <row r="78" s="1" customFormat="1" spans="1:14">
      <c r="A78" s="72"/>
      <c r="B78" s="73"/>
      <c r="C78" s="72"/>
      <c r="D78" s="72"/>
      <c r="E78" s="72"/>
      <c r="F78" s="72"/>
      <c r="G78" s="72"/>
      <c r="H78" s="72"/>
      <c r="I78" s="72"/>
      <c r="J78" s="4"/>
      <c r="K78" s="4"/>
      <c r="L78" s="4"/>
      <c r="M78" s="4"/>
      <c r="N78" s="2"/>
    </row>
    <row r="79" s="1" customFormat="1" spans="1:14">
      <c r="A79" s="72"/>
      <c r="B79" s="73"/>
      <c r="C79" s="72"/>
      <c r="D79" s="72"/>
      <c r="E79" s="72"/>
      <c r="F79" s="72"/>
      <c r="G79" s="72"/>
      <c r="H79" s="72"/>
      <c r="I79" s="72"/>
      <c r="J79" s="4"/>
      <c r="K79" s="4"/>
      <c r="L79" s="4"/>
      <c r="M79" s="4"/>
      <c r="N79" s="2"/>
    </row>
    <row r="80" s="1" customFormat="1" spans="1:14">
      <c r="A80" s="72"/>
      <c r="B80" s="73"/>
      <c r="C80" s="72"/>
      <c r="D80" s="72"/>
      <c r="E80" s="72"/>
      <c r="F80" s="72"/>
      <c r="G80" s="72"/>
      <c r="H80" s="72"/>
      <c r="I80" s="72"/>
      <c r="J80" s="4"/>
      <c r="K80" s="4"/>
      <c r="L80" s="4"/>
      <c r="M80" s="4"/>
      <c r="N80" s="2"/>
    </row>
    <row r="81" s="1" customFormat="1" spans="1:14">
      <c r="A81" s="72"/>
      <c r="B81" s="73"/>
      <c r="C81" s="72"/>
      <c r="D81" s="72"/>
      <c r="E81" s="72"/>
      <c r="F81" s="72"/>
      <c r="G81" s="72"/>
      <c r="H81" s="72"/>
      <c r="I81" s="72"/>
      <c r="J81" s="4"/>
      <c r="K81" s="4"/>
      <c r="L81" s="4"/>
      <c r="M81" s="4"/>
      <c r="N81" s="2"/>
    </row>
    <row r="82" s="1" customFormat="1" spans="1:14">
      <c r="A82" s="72"/>
      <c r="B82" s="73"/>
      <c r="C82" s="72"/>
      <c r="D82" s="72"/>
      <c r="E82" s="72"/>
      <c r="F82" s="72"/>
      <c r="G82" s="72"/>
      <c r="H82" s="72"/>
      <c r="I82" s="72"/>
      <c r="J82" s="4"/>
      <c r="K82" s="4"/>
      <c r="L82" s="4"/>
      <c r="M82" s="4"/>
      <c r="N82" s="2"/>
    </row>
    <row r="83" s="1" customFormat="1" spans="1:14">
      <c r="A83" s="72"/>
      <c r="B83" s="73"/>
      <c r="C83" s="72"/>
      <c r="D83" s="72"/>
      <c r="E83" s="72"/>
      <c r="F83" s="72"/>
      <c r="G83" s="72"/>
      <c r="H83" s="72"/>
      <c r="I83" s="72"/>
      <c r="J83" s="4"/>
      <c r="K83" s="4"/>
      <c r="L83" s="4"/>
      <c r="M83" s="4"/>
      <c r="N83" s="2"/>
    </row>
    <row r="84" s="1" customFormat="1" spans="1:14">
      <c r="A84" s="72"/>
      <c r="B84" s="73"/>
      <c r="C84" s="72"/>
      <c r="D84" s="72"/>
      <c r="E84" s="72"/>
      <c r="F84" s="72"/>
      <c r="G84" s="72"/>
      <c r="H84" s="72"/>
      <c r="I84" s="72"/>
      <c r="J84" s="4"/>
      <c r="K84" s="4"/>
      <c r="L84" s="4"/>
      <c r="M84" s="4"/>
      <c r="N84" s="2"/>
    </row>
    <row r="85" s="1" customFormat="1" spans="1:14">
      <c r="A85" s="72"/>
      <c r="B85" s="73"/>
      <c r="C85" s="72"/>
      <c r="D85" s="72"/>
      <c r="E85" s="72"/>
      <c r="F85" s="72"/>
      <c r="G85" s="72"/>
      <c r="H85" s="72"/>
      <c r="I85" s="72"/>
      <c r="J85" s="4"/>
      <c r="K85" s="4"/>
      <c r="L85" s="4"/>
      <c r="M85" s="4"/>
      <c r="N85" s="2"/>
    </row>
    <row r="86" s="1" customFormat="1" spans="1:14">
      <c r="A86" s="72"/>
      <c r="B86" s="73"/>
      <c r="C86" s="72"/>
      <c r="D86" s="72"/>
      <c r="E86" s="72"/>
      <c r="F86" s="72"/>
      <c r="G86" s="72"/>
      <c r="H86" s="72"/>
      <c r="I86" s="72"/>
      <c r="J86" s="4"/>
      <c r="K86" s="4"/>
      <c r="L86" s="4"/>
      <c r="M86" s="4"/>
      <c r="N86" s="2"/>
    </row>
    <row r="87" s="1" customFormat="1" spans="1:14">
      <c r="A87" s="72"/>
      <c r="B87" s="73"/>
      <c r="C87" s="72"/>
      <c r="D87" s="72"/>
      <c r="E87" s="72"/>
      <c r="F87" s="72"/>
      <c r="G87" s="72"/>
      <c r="H87" s="72"/>
      <c r="I87" s="72"/>
      <c r="J87" s="4"/>
      <c r="K87" s="4"/>
      <c r="L87" s="4"/>
      <c r="M87" s="4"/>
      <c r="N87" s="2"/>
    </row>
    <row r="88" s="1" customFormat="1" spans="1:14">
      <c r="A88" s="72"/>
      <c r="B88" s="73"/>
      <c r="C88" s="72"/>
      <c r="D88" s="72"/>
      <c r="E88" s="72"/>
      <c r="F88" s="72"/>
      <c r="G88" s="72"/>
      <c r="H88" s="72"/>
      <c r="I88" s="72"/>
      <c r="J88" s="4"/>
      <c r="K88" s="4"/>
      <c r="L88" s="4"/>
      <c r="M88" s="4"/>
      <c r="N88" s="2"/>
    </row>
    <row r="89" s="1" customFormat="1" spans="1:14">
      <c r="A89" s="72"/>
      <c r="B89" s="73"/>
      <c r="C89" s="72"/>
      <c r="D89" s="72"/>
      <c r="E89" s="72"/>
      <c r="F89" s="72"/>
      <c r="G89" s="72"/>
      <c r="H89" s="72"/>
      <c r="I89" s="72"/>
      <c r="J89" s="4"/>
      <c r="K89" s="4"/>
      <c r="L89" s="4"/>
      <c r="M89" s="4"/>
      <c r="N89" s="2"/>
    </row>
    <row r="90" s="1" customFormat="1" spans="1:14">
      <c r="A90" s="72"/>
      <c r="B90" s="73"/>
      <c r="C90" s="72"/>
      <c r="D90" s="72"/>
      <c r="E90" s="72"/>
      <c r="F90" s="72"/>
      <c r="G90" s="72"/>
      <c r="H90" s="72"/>
      <c r="I90" s="72"/>
      <c r="J90" s="4"/>
      <c r="K90" s="4"/>
      <c r="L90" s="4"/>
      <c r="M90" s="4"/>
      <c r="N90" s="2"/>
    </row>
    <row r="91" s="1" customFormat="1" spans="1:14">
      <c r="A91" s="72"/>
      <c r="B91" s="73"/>
      <c r="C91" s="72"/>
      <c r="D91" s="72"/>
      <c r="E91" s="72"/>
      <c r="F91" s="72"/>
      <c r="G91" s="72"/>
      <c r="H91" s="72"/>
      <c r="I91" s="72"/>
      <c r="J91" s="4"/>
      <c r="K91" s="4"/>
      <c r="L91" s="4"/>
      <c r="M91" s="4"/>
      <c r="N91" s="2"/>
    </row>
    <row r="92" s="1" customFormat="1" spans="1:14">
      <c r="A92" s="72"/>
      <c r="B92" s="73"/>
      <c r="C92" s="72"/>
      <c r="D92" s="72"/>
      <c r="E92" s="72"/>
      <c r="F92" s="72"/>
      <c r="G92" s="72"/>
      <c r="H92" s="72"/>
      <c r="I92" s="72"/>
      <c r="J92" s="4"/>
      <c r="K92" s="4"/>
      <c r="L92" s="4"/>
      <c r="M92" s="4"/>
      <c r="N92" s="2"/>
    </row>
    <row r="93" s="1" customFormat="1" spans="1:14">
      <c r="A93" s="72"/>
      <c r="B93" s="73"/>
      <c r="C93" s="72"/>
      <c r="D93" s="72"/>
      <c r="E93" s="72"/>
      <c r="F93" s="72"/>
      <c r="G93" s="72"/>
      <c r="H93" s="72"/>
      <c r="I93" s="72"/>
      <c r="J93" s="4"/>
      <c r="K93" s="4"/>
      <c r="L93" s="4"/>
      <c r="M93" s="4"/>
      <c r="N93" s="2"/>
    </row>
    <row r="94" s="1" customFormat="1" spans="1:14">
      <c r="A94" s="72"/>
      <c r="B94" s="73"/>
      <c r="C94" s="72"/>
      <c r="D94" s="72"/>
      <c r="E94" s="72"/>
      <c r="F94" s="72"/>
      <c r="G94" s="72"/>
      <c r="H94" s="72"/>
      <c r="I94" s="72"/>
      <c r="J94" s="4"/>
      <c r="K94" s="4"/>
      <c r="L94" s="4"/>
      <c r="M94" s="4"/>
      <c r="N94" s="2"/>
    </row>
    <row r="95" s="1" customFormat="1" spans="1:14">
      <c r="A95" s="72"/>
      <c r="B95" s="73"/>
      <c r="C95" s="72"/>
      <c r="D95" s="72"/>
      <c r="E95" s="72"/>
      <c r="F95" s="72"/>
      <c r="G95" s="72"/>
      <c r="H95" s="72"/>
      <c r="I95" s="72"/>
      <c r="J95" s="4"/>
      <c r="K95" s="4"/>
      <c r="L95" s="4"/>
      <c r="M95" s="4"/>
      <c r="N95" s="2"/>
    </row>
    <row r="96" s="1" customFormat="1" spans="1:14">
      <c r="A96" s="72"/>
      <c r="B96" s="73"/>
      <c r="C96" s="72"/>
      <c r="D96" s="72"/>
      <c r="E96" s="72"/>
      <c r="F96" s="72"/>
      <c r="G96" s="72"/>
      <c r="H96" s="72"/>
      <c r="I96" s="72"/>
      <c r="J96" s="4"/>
      <c r="K96" s="4"/>
      <c r="L96" s="4"/>
      <c r="M96" s="4"/>
      <c r="N96" s="2"/>
    </row>
    <row r="97" s="1" customFormat="1" spans="1:14">
      <c r="A97" s="72"/>
      <c r="B97" s="73"/>
      <c r="C97" s="72"/>
      <c r="D97" s="72"/>
      <c r="E97" s="72"/>
      <c r="F97" s="72"/>
      <c r="G97" s="72"/>
      <c r="H97" s="72"/>
      <c r="I97" s="72"/>
      <c r="J97" s="4"/>
      <c r="K97" s="4"/>
      <c r="L97" s="4"/>
      <c r="M97" s="4"/>
      <c r="N97" s="2"/>
    </row>
    <row r="98" s="1" customFormat="1" spans="1:14">
      <c r="A98" s="72"/>
      <c r="B98" s="73"/>
      <c r="C98" s="72"/>
      <c r="D98" s="72"/>
      <c r="E98" s="72"/>
      <c r="F98" s="72"/>
      <c r="G98" s="72"/>
      <c r="H98" s="72"/>
      <c r="I98" s="72"/>
      <c r="J98" s="4"/>
      <c r="K98" s="4"/>
      <c r="L98" s="4"/>
      <c r="M98" s="4"/>
      <c r="N98" s="2"/>
    </row>
    <row r="99" s="1" customFormat="1" spans="1:14">
      <c r="A99" s="72"/>
      <c r="B99" s="73"/>
      <c r="C99" s="72"/>
      <c r="D99" s="72"/>
      <c r="E99" s="72"/>
      <c r="F99" s="72"/>
      <c r="G99" s="72"/>
      <c r="H99" s="72"/>
      <c r="I99" s="72"/>
      <c r="J99" s="4"/>
      <c r="K99" s="4"/>
      <c r="L99" s="4"/>
      <c r="M99" s="4"/>
      <c r="N99" s="2"/>
    </row>
    <row r="100" s="1" customFormat="1" spans="1:14">
      <c r="A100" s="72"/>
      <c r="B100" s="73"/>
      <c r="C100" s="72"/>
      <c r="D100" s="72"/>
      <c r="E100" s="72"/>
      <c r="F100" s="72"/>
      <c r="G100" s="72"/>
      <c r="H100" s="72"/>
      <c r="I100" s="72"/>
      <c r="J100" s="4"/>
      <c r="K100" s="4"/>
      <c r="L100" s="4"/>
      <c r="M100" s="4"/>
      <c r="N100" s="2"/>
    </row>
    <row r="101" s="1" customFormat="1" spans="1:14">
      <c r="A101" s="72"/>
      <c r="B101" s="73"/>
      <c r="C101" s="72"/>
      <c r="D101" s="72"/>
      <c r="E101" s="72"/>
      <c r="F101" s="72"/>
      <c r="G101" s="72"/>
      <c r="H101" s="72"/>
      <c r="I101" s="72"/>
      <c r="J101" s="4"/>
      <c r="K101" s="4"/>
      <c r="L101" s="4"/>
      <c r="M101" s="4"/>
      <c r="N101" s="2"/>
    </row>
    <row r="102" s="1" customFormat="1" spans="1:14">
      <c r="A102" s="72"/>
      <c r="B102" s="73"/>
      <c r="C102" s="72"/>
      <c r="D102" s="72"/>
      <c r="E102" s="72"/>
      <c r="F102" s="72"/>
      <c r="G102" s="72"/>
      <c r="H102" s="72"/>
      <c r="I102" s="72"/>
      <c r="J102" s="4"/>
      <c r="K102" s="4"/>
      <c r="L102" s="4"/>
      <c r="M102" s="4"/>
      <c r="N102" s="2"/>
    </row>
    <row r="103" s="1" customFormat="1" spans="1:14">
      <c r="A103" s="72"/>
      <c r="B103" s="73"/>
      <c r="C103" s="72"/>
      <c r="D103" s="72"/>
      <c r="E103" s="72"/>
      <c r="F103" s="72"/>
      <c r="G103" s="72"/>
      <c r="H103" s="72"/>
      <c r="I103" s="72"/>
      <c r="J103" s="4"/>
      <c r="K103" s="4"/>
      <c r="L103" s="4"/>
      <c r="M103" s="4"/>
      <c r="N103" s="2"/>
    </row>
    <row r="104" s="1" customFormat="1" spans="1:14">
      <c r="A104" s="72"/>
      <c r="B104" s="73"/>
      <c r="C104" s="72"/>
      <c r="D104" s="72"/>
      <c r="E104" s="72"/>
      <c r="F104" s="72"/>
      <c r="G104" s="72"/>
      <c r="H104" s="72"/>
      <c r="I104" s="72"/>
      <c r="J104" s="4"/>
      <c r="K104" s="4"/>
      <c r="L104" s="4"/>
      <c r="M104" s="4"/>
      <c r="N104" s="2"/>
    </row>
    <row r="105" s="1" customFormat="1" spans="1:14">
      <c r="A105" s="72"/>
      <c r="B105" s="73"/>
      <c r="C105" s="72"/>
      <c r="D105" s="72"/>
      <c r="E105" s="72"/>
      <c r="F105" s="72"/>
      <c r="G105" s="72"/>
      <c r="H105" s="72"/>
      <c r="I105" s="72"/>
      <c r="J105" s="4"/>
      <c r="K105" s="4"/>
      <c r="L105" s="4"/>
      <c r="M105" s="4"/>
      <c r="N105" s="2"/>
    </row>
    <row r="106" s="1" customFormat="1" spans="1:14">
      <c r="A106" s="72"/>
      <c r="B106" s="73"/>
      <c r="C106" s="72"/>
      <c r="D106" s="72"/>
      <c r="E106" s="72"/>
      <c r="F106" s="72"/>
      <c r="G106" s="72"/>
      <c r="H106" s="72"/>
      <c r="I106" s="72"/>
      <c r="J106" s="4"/>
      <c r="K106" s="4"/>
      <c r="L106" s="4"/>
      <c r="M106" s="4"/>
      <c r="N106" s="2"/>
    </row>
    <row r="107" s="1" customFormat="1" spans="1:14">
      <c r="A107" s="72"/>
      <c r="B107" s="73"/>
      <c r="C107" s="72"/>
      <c r="D107" s="72"/>
      <c r="E107" s="72"/>
      <c r="F107" s="72"/>
      <c r="G107" s="72"/>
      <c r="H107" s="72"/>
      <c r="I107" s="72"/>
      <c r="J107" s="4"/>
      <c r="K107" s="4"/>
      <c r="L107" s="4"/>
      <c r="M107" s="4"/>
      <c r="N107" s="2"/>
    </row>
    <row r="108" s="1" customFormat="1" spans="1:14">
      <c r="A108" s="72"/>
      <c r="B108" s="73"/>
      <c r="C108" s="72"/>
      <c r="D108" s="72"/>
      <c r="E108" s="72"/>
      <c r="F108" s="72"/>
      <c r="G108" s="72"/>
      <c r="H108" s="72"/>
      <c r="I108" s="72"/>
      <c r="J108" s="4"/>
      <c r="K108" s="4"/>
      <c r="L108" s="4"/>
      <c r="M108" s="4"/>
      <c r="N108" s="2"/>
    </row>
    <row r="109" s="1" customFormat="1" spans="1:14">
      <c r="A109" s="72"/>
      <c r="B109" s="73"/>
      <c r="C109" s="72"/>
      <c r="D109" s="72"/>
      <c r="E109" s="72"/>
      <c r="F109" s="72"/>
      <c r="G109" s="72"/>
      <c r="H109" s="72"/>
      <c r="I109" s="72"/>
      <c r="J109" s="4"/>
      <c r="K109" s="4"/>
      <c r="L109" s="4"/>
      <c r="M109" s="4"/>
      <c r="N109" s="2"/>
    </row>
    <row r="110" s="1" customFormat="1" spans="1:14">
      <c r="A110" s="72"/>
      <c r="B110" s="73"/>
      <c r="C110" s="72"/>
      <c r="D110" s="72"/>
      <c r="E110" s="72"/>
      <c r="F110" s="72"/>
      <c r="G110" s="72"/>
      <c r="H110" s="72"/>
      <c r="I110" s="72"/>
      <c r="J110" s="4"/>
      <c r="K110" s="4"/>
      <c r="L110" s="4"/>
      <c r="M110" s="4"/>
      <c r="N110" s="2"/>
    </row>
    <row r="111" s="1" customFormat="1" spans="1:14">
      <c r="A111" s="72"/>
      <c r="B111" s="73"/>
      <c r="C111" s="72"/>
      <c r="D111" s="72"/>
      <c r="E111" s="72"/>
      <c r="F111" s="72"/>
      <c r="G111" s="72"/>
      <c r="H111" s="72"/>
      <c r="I111" s="72"/>
      <c r="J111" s="4"/>
      <c r="K111" s="4"/>
      <c r="L111" s="4"/>
      <c r="M111" s="4"/>
      <c r="N111" s="2"/>
    </row>
    <row r="112" s="1" customFormat="1" spans="1:14">
      <c r="A112" s="72"/>
      <c r="B112" s="73"/>
      <c r="C112" s="72"/>
      <c r="D112" s="72"/>
      <c r="E112" s="72"/>
      <c r="F112" s="72"/>
      <c r="G112" s="72"/>
      <c r="H112" s="72"/>
      <c r="I112" s="72"/>
      <c r="J112" s="4"/>
      <c r="K112" s="4"/>
      <c r="L112" s="4"/>
      <c r="M112" s="4"/>
      <c r="N112" s="2"/>
    </row>
    <row r="113" s="1" customFormat="1" spans="1:14">
      <c r="A113" s="72"/>
      <c r="B113" s="73"/>
      <c r="C113" s="72"/>
      <c r="D113" s="72"/>
      <c r="E113" s="72"/>
      <c r="F113" s="72"/>
      <c r="G113" s="72"/>
      <c r="H113" s="72"/>
      <c r="I113" s="72"/>
      <c r="J113" s="4"/>
      <c r="K113" s="4"/>
      <c r="L113" s="4"/>
      <c r="M113" s="4"/>
      <c r="N113" s="2"/>
    </row>
    <row r="114" s="1" customFormat="1" spans="1:14">
      <c r="A114" s="72"/>
      <c r="B114" s="73"/>
      <c r="C114" s="72"/>
      <c r="D114" s="72"/>
      <c r="E114" s="72"/>
      <c r="F114" s="72"/>
      <c r="G114" s="72"/>
      <c r="H114" s="72"/>
      <c r="I114" s="72"/>
      <c r="J114" s="4"/>
      <c r="K114" s="4"/>
      <c r="L114" s="4"/>
      <c r="M114" s="4"/>
      <c r="N114" s="2"/>
    </row>
    <row r="115" s="1" customFormat="1" spans="1:14">
      <c r="A115" s="72"/>
      <c r="B115" s="73"/>
      <c r="C115" s="72"/>
      <c r="D115" s="72"/>
      <c r="E115" s="72"/>
      <c r="F115" s="72"/>
      <c r="G115" s="72"/>
      <c r="H115" s="72"/>
      <c r="I115" s="72"/>
      <c r="J115" s="4"/>
      <c r="K115" s="4"/>
      <c r="L115" s="4"/>
      <c r="M115" s="4"/>
      <c r="N115" s="2"/>
    </row>
    <row r="116" s="1" customFormat="1" spans="1:14">
      <c r="A116" s="72"/>
      <c r="B116" s="73"/>
      <c r="C116" s="72"/>
      <c r="D116" s="72"/>
      <c r="E116" s="72"/>
      <c r="F116" s="72"/>
      <c r="G116" s="72"/>
      <c r="H116" s="72"/>
      <c r="I116" s="72"/>
      <c r="J116" s="4"/>
      <c r="K116" s="4"/>
      <c r="L116" s="4"/>
      <c r="M116" s="4"/>
      <c r="N116" s="2"/>
    </row>
    <row r="117" s="1" customFormat="1" spans="1:14">
      <c r="A117" s="72"/>
      <c r="B117" s="73"/>
      <c r="C117" s="72"/>
      <c r="D117" s="72"/>
      <c r="E117" s="72"/>
      <c r="F117" s="72"/>
      <c r="G117" s="72"/>
      <c r="H117" s="72"/>
      <c r="I117" s="72"/>
      <c r="J117" s="4"/>
      <c r="K117" s="4"/>
      <c r="L117" s="4"/>
      <c r="M117" s="4"/>
      <c r="N117" s="2"/>
    </row>
    <row r="118" s="1" customFormat="1" spans="1:14">
      <c r="A118" s="72"/>
      <c r="B118" s="73"/>
      <c r="C118" s="72"/>
      <c r="D118" s="72"/>
      <c r="E118" s="72"/>
      <c r="F118" s="72"/>
      <c r="G118" s="72"/>
      <c r="H118" s="72"/>
      <c r="I118" s="72"/>
      <c r="J118" s="4"/>
      <c r="K118" s="4"/>
      <c r="L118" s="4"/>
      <c r="M118" s="4"/>
      <c r="N118" s="2"/>
    </row>
    <row r="119" s="1" customFormat="1" spans="1:14">
      <c r="A119" s="72"/>
      <c r="B119" s="73"/>
      <c r="C119" s="72"/>
      <c r="D119" s="72"/>
      <c r="E119" s="72"/>
      <c r="F119" s="72"/>
      <c r="G119" s="72"/>
      <c r="H119" s="72"/>
      <c r="I119" s="72"/>
      <c r="J119" s="4"/>
      <c r="K119" s="4"/>
      <c r="L119" s="4"/>
      <c r="M119" s="4"/>
      <c r="N119" s="2"/>
    </row>
    <row r="120" s="1" customFormat="1" spans="1:14">
      <c r="A120" s="72"/>
      <c r="B120" s="73"/>
      <c r="C120" s="72"/>
      <c r="D120" s="72"/>
      <c r="E120" s="72"/>
      <c r="F120" s="72"/>
      <c r="G120" s="72"/>
      <c r="H120" s="72"/>
      <c r="I120" s="72"/>
      <c r="J120" s="4"/>
      <c r="K120" s="4"/>
      <c r="L120" s="4"/>
      <c r="M120" s="4"/>
      <c r="N120" s="2"/>
    </row>
    <row r="121" s="1" customFormat="1" spans="1:14">
      <c r="A121" s="72"/>
      <c r="B121" s="73"/>
      <c r="C121" s="72"/>
      <c r="D121" s="72"/>
      <c r="E121" s="72"/>
      <c r="F121" s="72"/>
      <c r="G121" s="72"/>
      <c r="H121" s="72"/>
      <c r="I121" s="72"/>
      <c r="J121" s="4"/>
      <c r="K121" s="4"/>
      <c r="L121" s="4"/>
      <c r="M121" s="4"/>
      <c r="N121" s="2"/>
    </row>
    <row r="122" s="1" customFormat="1" spans="1:14">
      <c r="A122" s="72"/>
      <c r="B122" s="73"/>
      <c r="C122" s="72"/>
      <c r="D122" s="72"/>
      <c r="E122" s="72"/>
      <c r="F122" s="72"/>
      <c r="G122" s="72"/>
      <c r="H122" s="72"/>
      <c r="I122" s="72"/>
      <c r="J122" s="4"/>
      <c r="K122" s="4"/>
      <c r="L122" s="4"/>
      <c r="M122" s="4"/>
      <c r="N122" s="2"/>
    </row>
    <row r="123" s="1" customFormat="1" spans="1:14">
      <c r="A123" s="72"/>
      <c r="B123" s="73"/>
      <c r="C123" s="72"/>
      <c r="D123" s="72"/>
      <c r="E123" s="72"/>
      <c r="F123" s="72"/>
      <c r="G123" s="72"/>
      <c r="H123" s="72"/>
      <c r="I123" s="72"/>
      <c r="J123" s="4"/>
      <c r="K123" s="4"/>
      <c r="L123" s="4"/>
      <c r="M123" s="4"/>
      <c r="N123" s="2"/>
    </row>
    <row r="124" s="1" customFormat="1" spans="1:14">
      <c r="A124" s="72"/>
      <c r="B124" s="73"/>
      <c r="C124" s="72"/>
      <c r="D124" s="72"/>
      <c r="E124" s="72"/>
      <c r="F124" s="72"/>
      <c r="G124" s="72"/>
      <c r="H124" s="72"/>
      <c r="I124" s="72"/>
      <c r="J124" s="4"/>
      <c r="K124" s="4"/>
      <c r="L124" s="4"/>
      <c r="M124" s="4"/>
      <c r="N124" s="2"/>
    </row>
    <row r="125" s="1" customFormat="1" spans="1:14">
      <c r="A125" s="72"/>
      <c r="B125" s="73"/>
      <c r="C125" s="72"/>
      <c r="D125" s="72"/>
      <c r="E125" s="72"/>
      <c r="F125" s="72"/>
      <c r="G125" s="72"/>
      <c r="H125" s="72"/>
      <c r="I125" s="72"/>
      <c r="J125" s="4"/>
      <c r="K125" s="4"/>
      <c r="L125" s="4"/>
      <c r="M125" s="4"/>
      <c r="N125" s="2"/>
    </row>
    <row r="126" s="1" customFormat="1" spans="1:14">
      <c r="A126" s="72"/>
      <c r="B126" s="73"/>
      <c r="C126" s="72"/>
      <c r="D126" s="72"/>
      <c r="E126" s="72"/>
      <c r="F126" s="72"/>
      <c r="G126" s="72"/>
      <c r="H126" s="72"/>
      <c r="I126" s="72"/>
      <c r="J126" s="4"/>
      <c r="K126" s="4"/>
      <c r="L126" s="4"/>
      <c r="M126" s="4"/>
      <c r="N126" s="2"/>
    </row>
    <row r="127" s="1" customFormat="1" spans="1:14">
      <c r="A127" s="72"/>
      <c r="B127" s="73"/>
      <c r="C127" s="72"/>
      <c r="D127" s="72"/>
      <c r="E127" s="72"/>
      <c r="F127" s="72"/>
      <c r="G127" s="72"/>
      <c r="H127" s="72"/>
      <c r="I127" s="72"/>
      <c r="J127" s="4"/>
      <c r="K127" s="4"/>
      <c r="L127" s="4"/>
      <c r="M127" s="4"/>
      <c r="N127" s="2"/>
    </row>
    <row r="128" s="1" customFormat="1" spans="1:14">
      <c r="A128" s="72"/>
      <c r="B128" s="73"/>
      <c r="C128" s="72"/>
      <c r="D128" s="72"/>
      <c r="E128" s="72"/>
      <c r="F128" s="72"/>
      <c r="G128" s="72"/>
      <c r="H128" s="72"/>
      <c r="I128" s="72"/>
      <c r="J128" s="4"/>
      <c r="K128" s="4"/>
      <c r="L128" s="4"/>
      <c r="M128" s="4"/>
      <c r="N128" s="2"/>
    </row>
    <row r="129" s="1" customFormat="1" spans="1:14">
      <c r="A129" s="72"/>
      <c r="B129" s="73"/>
      <c r="C129" s="72"/>
      <c r="D129" s="72"/>
      <c r="E129" s="72"/>
      <c r="F129" s="72"/>
      <c r="G129" s="72"/>
      <c r="H129" s="72"/>
      <c r="I129" s="72"/>
      <c r="J129" s="4"/>
      <c r="K129" s="4"/>
      <c r="L129" s="4"/>
      <c r="M129" s="4"/>
      <c r="N129" s="2"/>
    </row>
    <row r="130" s="1" customFormat="1" spans="1:14">
      <c r="A130" s="72"/>
      <c r="B130" s="73"/>
      <c r="C130" s="72"/>
      <c r="D130" s="72"/>
      <c r="E130" s="72"/>
      <c r="F130" s="72"/>
      <c r="G130" s="72"/>
      <c r="H130" s="72"/>
      <c r="I130" s="72"/>
      <c r="J130" s="4"/>
      <c r="K130" s="4"/>
      <c r="L130" s="4"/>
      <c r="M130" s="4"/>
      <c r="N130" s="2"/>
    </row>
    <row r="131" s="1" customFormat="1" spans="1:14">
      <c r="A131" s="72"/>
      <c r="B131" s="73"/>
      <c r="C131" s="72"/>
      <c r="D131" s="72"/>
      <c r="E131" s="72"/>
      <c r="F131" s="72"/>
      <c r="G131" s="72"/>
      <c r="H131" s="72"/>
      <c r="I131" s="72"/>
      <c r="J131" s="4"/>
      <c r="K131" s="4"/>
      <c r="L131" s="4"/>
      <c r="M131" s="4"/>
      <c r="N131" s="2"/>
    </row>
    <row r="132" s="1" customFormat="1" spans="1:14">
      <c r="A132" s="72"/>
      <c r="B132" s="73"/>
      <c r="C132" s="72"/>
      <c r="D132" s="72"/>
      <c r="E132" s="72"/>
      <c r="F132" s="72"/>
      <c r="G132" s="72"/>
      <c r="H132" s="72"/>
      <c r="I132" s="72"/>
      <c r="J132" s="4"/>
      <c r="K132" s="4"/>
      <c r="L132" s="4"/>
      <c r="M132" s="4"/>
      <c r="N132" s="2"/>
    </row>
    <row r="133" s="1" customFormat="1" spans="1:14">
      <c r="A133" s="72"/>
      <c r="B133" s="73"/>
      <c r="C133" s="72"/>
      <c r="D133" s="72"/>
      <c r="E133" s="72"/>
      <c r="F133" s="72"/>
      <c r="G133" s="72"/>
      <c r="H133" s="72"/>
      <c r="I133" s="72"/>
      <c r="J133" s="4"/>
      <c r="K133" s="4"/>
      <c r="L133" s="4"/>
      <c r="M133" s="4"/>
      <c r="N133" s="2"/>
    </row>
    <row r="134" s="1" customFormat="1" spans="1:14">
      <c r="A134" s="72"/>
      <c r="B134" s="73"/>
      <c r="C134" s="72"/>
      <c r="D134" s="72"/>
      <c r="E134" s="72"/>
      <c r="F134" s="72"/>
      <c r="G134" s="72"/>
      <c r="H134" s="72"/>
      <c r="I134" s="72"/>
      <c r="J134" s="4"/>
      <c r="K134" s="4"/>
      <c r="L134" s="4"/>
      <c r="M134" s="4"/>
      <c r="N134" s="2"/>
    </row>
    <row r="135" s="1" customFormat="1" spans="1:14">
      <c r="A135" s="72"/>
      <c r="B135" s="73"/>
      <c r="C135" s="72"/>
      <c r="D135" s="72"/>
      <c r="E135" s="72"/>
      <c r="F135" s="72"/>
      <c r="G135" s="72"/>
      <c r="H135" s="72"/>
      <c r="I135" s="72"/>
      <c r="J135" s="4"/>
      <c r="K135" s="4"/>
      <c r="L135" s="4"/>
      <c r="M135" s="4"/>
      <c r="N135" s="2"/>
    </row>
    <row r="136" s="1" customFormat="1" spans="1:14">
      <c r="A136" s="72"/>
      <c r="B136" s="73"/>
      <c r="C136" s="72"/>
      <c r="D136" s="72"/>
      <c r="E136" s="72"/>
      <c r="F136" s="72"/>
      <c r="G136" s="72"/>
      <c r="H136" s="72"/>
      <c r="I136" s="72"/>
      <c r="J136" s="4"/>
      <c r="K136" s="4"/>
      <c r="L136" s="4"/>
      <c r="M136" s="4"/>
      <c r="N136" s="2"/>
    </row>
    <row r="137" s="1" customFormat="1" spans="1:14">
      <c r="A137" s="72"/>
      <c r="B137" s="73"/>
      <c r="C137" s="72"/>
      <c r="D137" s="72"/>
      <c r="E137" s="72"/>
      <c r="F137" s="72"/>
      <c r="G137" s="72"/>
      <c r="H137" s="72"/>
      <c r="I137" s="72"/>
      <c r="J137" s="4"/>
      <c r="K137" s="4"/>
      <c r="L137" s="4"/>
      <c r="M137" s="4"/>
      <c r="N137" s="2"/>
    </row>
    <row r="138" s="1" customFormat="1" spans="1:14">
      <c r="A138" s="72"/>
      <c r="B138" s="73"/>
      <c r="C138" s="72"/>
      <c r="D138" s="72"/>
      <c r="E138" s="72"/>
      <c r="F138" s="72"/>
      <c r="G138" s="72"/>
      <c r="H138" s="72"/>
      <c r="I138" s="72"/>
      <c r="J138" s="4"/>
      <c r="K138" s="4"/>
      <c r="L138" s="4"/>
      <c r="M138" s="4"/>
      <c r="N138" s="2"/>
    </row>
    <row r="139" s="1" customFormat="1" spans="1:14">
      <c r="A139" s="72"/>
      <c r="B139" s="73"/>
      <c r="C139" s="72"/>
      <c r="D139" s="72"/>
      <c r="E139" s="72"/>
      <c r="F139" s="72"/>
      <c r="G139" s="72"/>
      <c r="H139" s="72"/>
      <c r="I139" s="72"/>
      <c r="J139" s="4"/>
      <c r="K139" s="4"/>
      <c r="L139" s="4"/>
      <c r="M139" s="4"/>
      <c r="N139" s="2"/>
    </row>
    <row r="140" s="1" customFormat="1" spans="1:14">
      <c r="A140" s="72"/>
      <c r="B140" s="73"/>
      <c r="C140" s="72"/>
      <c r="D140" s="72"/>
      <c r="E140" s="72"/>
      <c r="F140" s="72"/>
      <c r="G140" s="72"/>
      <c r="H140" s="72"/>
      <c r="I140" s="72"/>
      <c r="J140" s="4"/>
      <c r="K140" s="4"/>
      <c r="L140" s="4"/>
      <c r="M140" s="4"/>
      <c r="N140" s="2"/>
    </row>
    <row r="141" s="1" customFormat="1" spans="1:14">
      <c r="A141" s="72"/>
      <c r="B141" s="73"/>
      <c r="C141" s="72"/>
      <c r="D141" s="72"/>
      <c r="E141" s="72"/>
      <c r="F141" s="72"/>
      <c r="G141" s="72"/>
      <c r="H141" s="72"/>
      <c r="I141" s="72"/>
      <c r="J141" s="4"/>
      <c r="K141" s="4"/>
      <c r="L141" s="4"/>
      <c r="M141" s="4"/>
      <c r="N141" s="2"/>
    </row>
    <row r="142" s="1" customFormat="1" spans="1:14">
      <c r="A142" s="72"/>
      <c r="B142" s="73"/>
      <c r="C142" s="72"/>
      <c r="D142" s="72"/>
      <c r="E142" s="72"/>
      <c r="F142" s="72"/>
      <c r="G142" s="72"/>
      <c r="H142" s="72"/>
      <c r="I142" s="72"/>
      <c r="J142" s="4"/>
      <c r="K142" s="4"/>
      <c r="L142" s="4"/>
      <c r="M142" s="4"/>
      <c r="N142" s="2"/>
    </row>
    <row r="143" s="1" customFormat="1" spans="1:14">
      <c r="A143" s="72"/>
      <c r="B143" s="73"/>
      <c r="C143" s="72"/>
      <c r="D143" s="72"/>
      <c r="E143" s="72"/>
      <c r="F143" s="72"/>
      <c r="G143" s="72"/>
      <c r="H143" s="72"/>
      <c r="I143" s="72"/>
      <c r="J143" s="4"/>
      <c r="K143" s="4"/>
      <c r="L143" s="4"/>
      <c r="M143" s="4"/>
      <c r="N143" s="2"/>
    </row>
    <row r="144" s="1" customFormat="1" spans="1:14">
      <c r="A144" s="72"/>
      <c r="B144" s="73"/>
      <c r="C144" s="72"/>
      <c r="D144" s="72"/>
      <c r="E144" s="72"/>
      <c r="F144" s="72"/>
      <c r="G144" s="72"/>
      <c r="H144" s="72"/>
      <c r="I144" s="72"/>
      <c r="J144" s="4"/>
      <c r="K144" s="4"/>
      <c r="L144" s="4"/>
      <c r="M144" s="4"/>
      <c r="N144" s="2"/>
    </row>
    <row r="145" s="1" customFormat="1" spans="1:14">
      <c r="A145" s="72"/>
      <c r="B145" s="73"/>
      <c r="C145" s="72"/>
      <c r="D145" s="72"/>
      <c r="E145" s="72"/>
      <c r="F145" s="72"/>
      <c r="G145" s="72"/>
      <c r="H145" s="72"/>
      <c r="I145" s="72"/>
      <c r="J145" s="4"/>
      <c r="K145" s="4"/>
      <c r="L145" s="4"/>
      <c r="M145" s="4"/>
      <c r="N145" s="2"/>
    </row>
    <row r="146" s="1" customFormat="1" spans="1:14">
      <c r="A146" s="72"/>
      <c r="B146" s="73"/>
      <c r="C146" s="72"/>
      <c r="D146" s="72"/>
      <c r="E146" s="72"/>
      <c r="F146" s="72"/>
      <c r="G146" s="72"/>
      <c r="H146" s="72"/>
      <c r="I146" s="72"/>
      <c r="J146" s="4"/>
      <c r="K146" s="4"/>
      <c r="L146" s="4"/>
      <c r="M146" s="4"/>
      <c r="N146" s="2"/>
    </row>
    <row r="147" s="1" customFormat="1" spans="1:14">
      <c r="A147" s="72"/>
      <c r="B147" s="73"/>
      <c r="C147" s="72"/>
      <c r="D147" s="72"/>
      <c r="E147" s="72"/>
      <c r="F147" s="72"/>
      <c r="G147" s="72"/>
      <c r="H147" s="72"/>
      <c r="I147" s="72"/>
      <c r="J147" s="4"/>
      <c r="K147" s="4"/>
      <c r="L147" s="4"/>
      <c r="M147" s="4"/>
      <c r="N147" s="2"/>
    </row>
    <row r="148" s="1" customFormat="1" spans="1:14">
      <c r="A148" s="72"/>
      <c r="B148" s="73"/>
      <c r="C148" s="72"/>
      <c r="D148" s="72"/>
      <c r="E148" s="72"/>
      <c r="F148" s="72"/>
      <c r="G148" s="72"/>
      <c r="H148" s="72"/>
      <c r="I148" s="72"/>
      <c r="J148" s="4"/>
      <c r="K148" s="4"/>
      <c r="L148" s="4"/>
      <c r="M148" s="4"/>
      <c r="N148" s="2"/>
    </row>
    <row r="149" s="1" customFormat="1" spans="1:14">
      <c r="A149" s="72"/>
      <c r="B149" s="73"/>
      <c r="C149" s="72"/>
      <c r="D149" s="72"/>
      <c r="E149" s="72"/>
      <c r="F149" s="72"/>
      <c r="G149" s="72"/>
      <c r="H149" s="72"/>
      <c r="I149" s="72"/>
      <c r="J149" s="4"/>
      <c r="K149" s="4"/>
      <c r="L149" s="4"/>
      <c r="M149" s="4"/>
      <c r="N149" s="2"/>
    </row>
    <row r="150" s="1" customFormat="1" spans="1:14">
      <c r="A150" s="72"/>
      <c r="B150" s="73"/>
      <c r="C150" s="72"/>
      <c r="D150" s="72"/>
      <c r="E150" s="72"/>
      <c r="F150" s="72"/>
      <c r="G150" s="72"/>
      <c r="H150" s="72"/>
      <c r="I150" s="72"/>
      <c r="J150" s="4"/>
      <c r="K150" s="4"/>
      <c r="L150" s="4"/>
      <c r="M150" s="4"/>
      <c r="N150" s="2"/>
    </row>
    <row r="151" s="1" customFormat="1" spans="1:14">
      <c r="A151" s="72"/>
      <c r="B151" s="73"/>
      <c r="C151" s="72"/>
      <c r="D151" s="72"/>
      <c r="E151" s="72"/>
      <c r="F151" s="72"/>
      <c r="G151" s="72"/>
      <c r="H151" s="72"/>
      <c r="I151" s="72"/>
      <c r="J151" s="4"/>
      <c r="K151" s="4"/>
      <c r="L151" s="4"/>
      <c r="M151" s="4"/>
      <c r="N151" s="2"/>
    </row>
    <row r="152" s="1" customFormat="1" spans="1:14">
      <c r="A152" s="72"/>
      <c r="B152" s="73"/>
      <c r="C152" s="72"/>
      <c r="D152" s="72"/>
      <c r="E152" s="72"/>
      <c r="F152" s="72"/>
      <c r="G152" s="72"/>
      <c r="H152" s="72"/>
      <c r="I152" s="72"/>
      <c r="J152" s="4"/>
      <c r="K152" s="4"/>
      <c r="L152" s="4"/>
      <c r="M152" s="4"/>
      <c r="N152" s="2"/>
    </row>
    <row r="153" s="1" customFormat="1" spans="1:14">
      <c r="A153" s="72"/>
      <c r="B153" s="73"/>
      <c r="C153" s="72"/>
      <c r="D153" s="72"/>
      <c r="E153" s="72"/>
      <c r="F153" s="72"/>
      <c r="G153" s="72"/>
      <c r="H153" s="72"/>
      <c r="I153" s="72"/>
      <c r="J153" s="4"/>
      <c r="K153" s="4"/>
      <c r="L153" s="4"/>
      <c r="M153" s="4"/>
      <c r="N153" s="2"/>
    </row>
    <row r="154" s="1" customFormat="1" spans="1:14">
      <c r="A154" s="72"/>
      <c r="B154" s="73"/>
      <c r="C154" s="72"/>
      <c r="D154" s="72"/>
      <c r="E154" s="72"/>
      <c r="F154" s="72"/>
      <c r="G154" s="72"/>
      <c r="H154" s="72"/>
      <c r="I154" s="72"/>
      <c r="J154" s="4"/>
      <c r="K154" s="4"/>
      <c r="L154" s="4"/>
      <c r="M154" s="4"/>
      <c r="N154" s="2"/>
    </row>
    <row r="155" s="1" customFormat="1" spans="1:14">
      <c r="A155" s="72"/>
      <c r="B155" s="73"/>
      <c r="C155" s="72"/>
      <c r="D155" s="72"/>
      <c r="E155" s="72"/>
      <c r="F155" s="72"/>
      <c r="G155" s="72"/>
      <c r="H155" s="72"/>
      <c r="I155" s="72"/>
      <c r="J155" s="4"/>
      <c r="K155" s="4"/>
      <c r="L155" s="4"/>
      <c r="M155" s="4"/>
      <c r="N155" s="2"/>
    </row>
    <row r="156" s="1" customFormat="1" spans="1:14">
      <c r="A156" s="72"/>
      <c r="B156" s="73"/>
      <c r="C156" s="72"/>
      <c r="D156" s="72"/>
      <c r="E156" s="72"/>
      <c r="F156" s="72"/>
      <c r="G156" s="72"/>
      <c r="H156" s="72"/>
      <c r="I156" s="72"/>
      <c r="J156" s="4"/>
      <c r="K156" s="4"/>
      <c r="L156" s="4"/>
      <c r="M156" s="4"/>
      <c r="N156" s="2"/>
    </row>
    <row r="157" s="1" customFormat="1" spans="1:14">
      <c r="A157" s="72"/>
      <c r="B157" s="73"/>
      <c r="C157" s="72"/>
      <c r="D157" s="72"/>
      <c r="E157" s="72"/>
      <c r="F157" s="72"/>
      <c r="G157" s="72"/>
      <c r="H157" s="72"/>
      <c r="I157" s="72"/>
      <c r="J157" s="4"/>
      <c r="K157" s="4"/>
      <c r="L157" s="4"/>
      <c r="M157" s="4"/>
      <c r="N157" s="2"/>
    </row>
    <row r="158" s="1" customFormat="1" spans="1:14">
      <c r="A158" s="72"/>
      <c r="B158" s="73"/>
      <c r="C158" s="72"/>
      <c r="D158" s="72"/>
      <c r="E158" s="72"/>
      <c r="F158" s="72"/>
      <c r="G158" s="72"/>
      <c r="H158" s="72"/>
      <c r="I158" s="72"/>
      <c r="J158" s="4"/>
      <c r="K158" s="4"/>
      <c r="L158" s="4"/>
      <c r="M158" s="4"/>
      <c r="N158" s="2"/>
    </row>
    <row r="159" s="1" customFormat="1" spans="1:14">
      <c r="A159" s="72"/>
      <c r="B159" s="73"/>
      <c r="C159" s="72"/>
      <c r="D159" s="72"/>
      <c r="E159" s="72"/>
      <c r="F159" s="72"/>
      <c r="G159" s="72"/>
      <c r="H159" s="72"/>
      <c r="I159" s="72"/>
      <c r="J159" s="4"/>
      <c r="K159" s="4"/>
      <c r="L159" s="4"/>
      <c r="M159" s="4"/>
      <c r="N159" s="2"/>
    </row>
    <row r="160" s="1" customFormat="1" spans="1:14">
      <c r="A160" s="72"/>
      <c r="B160" s="73"/>
      <c r="C160" s="72"/>
      <c r="D160" s="72"/>
      <c r="E160" s="72"/>
      <c r="F160" s="72"/>
      <c r="G160" s="72"/>
      <c r="H160" s="72"/>
      <c r="I160" s="72"/>
      <c r="J160" s="4"/>
      <c r="K160" s="4"/>
      <c r="L160" s="4"/>
      <c r="M160" s="4"/>
      <c r="N160" s="2"/>
    </row>
    <row r="161" s="1" customFormat="1" spans="1:14">
      <c r="A161" s="72"/>
      <c r="B161" s="73"/>
      <c r="C161" s="72"/>
      <c r="D161" s="72"/>
      <c r="E161" s="72"/>
      <c r="F161" s="72"/>
      <c r="G161" s="72"/>
      <c r="H161" s="72"/>
      <c r="I161" s="72"/>
      <c r="J161" s="4"/>
      <c r="K161" s="4"/>
      <c r="L161" s="4"/>
      <c r="M161" s="4"/>
      <c r="N161" s="2"/>
    </row>
    <row r="162" s="1" customFormat="1" spans="1:14">
      <c r="A162" s="72"/>
      <c r="B162" s="73"/>
      <c r="C162" s="72"/>
      <c r="D162" s="72"/>
      <c r="E162" s="72"/>
      <c r="F162" s="72"/>
      <c r="G162" s="72"/>
      <c r="H162" s="72"/>
      <c r="I162" s="72"/>
      <c r="J162" s="4"/>
      <c r="K162" s="4"/>
      <c r="L162" s="4"/>
      <c r="M162" s="4"/>
      <c r="N162" s="2"/>
    </row>
    <row r="163" s="1" customFormat="1" spans="1:14">
      <c r="A163" s="72"/>
      <c r="B163" s="73"/>
      <c r="C163" s="72"/>
      <c r="D163" s="72"/>
      <c r="E163" s="72"/>
      <c r="F163" s="72"/>
      <c r="G163" s="72"/>
      <c r="H163" s="72"/>
      <c r="I163" s="72"/>
      <c r="J163" s="4"/>
      <c r="K163" s="4"/>
      <c r="L163" s="4"/>
      <c r="M163" s="4"/>
      <c r="N163" s="2"/>
    </row>
    <row r="164" s="1" customFormat="1" spans="1:14">
      <c r="A164" s="72"/>
      <c r="B164" s="73"/>
      <c r="C164" s="72"/>
      <c r="D164" s="72"/>
      <c r="E164" s="72"/>
      <c r="F164" s="72"/>
      <c r="G164" s="72"/>
      <c r="H164" s="72"/>
      <c r="I164" s="72"/>
      <c r="J164" s="4"/>
      <c r="K164" s="4"/>
      <c r="L164" s="4"/>
      <c r="M164" s="4"/>
      <c r="N164" s="2"/>
    </row>
    <row r="165" s="1" customFormat="1" spans="1:14">
      <c r="A165" s="72"/>
      <c r="B165" s="73"/>
      <c r="C165" s="72"/>
      <c r="D165" s="72"/>
      <c r="E165" s="72"/>
      <c r="F165" s="72"/>
      <c r="G165" s="72"/>
      <c r="H165" s="72"/>
      <c r="I165" s="72"/>
      <c r="J165" s="4"/>
      <c r="K165" s="4"/>
      <c r="L165" s="4"/>
      <c r="M165" s="4"/>
      <c r="N165" s="2"/>
    </row>
    <row r="166" s="1" customFormat="1" spans="1:14">
      <c r="A166" s="72"/>
      <c r="B166" s="73"/>
      <c r="C166" s="72"/>
      <c r="D166" s="72"/>
      <c r="E166" s="72"/>
      <c r="F166" s="72"/>
      <c r="G166" s="72"/>
      <c r="H166" s="72"/>
      <c r="I166" s="72"/>
      <c r="J166" s="4"/>
      <c r="K166" s="4"/>
      <c r="L166" s="4"/>
      <c r="M166" s="4"/>
      <c r="N166" s="2"/>
    </row>
    <row r="167" s="1" customFormat="1" spans="1:14">
      <c r="A167" s="72"/>
      <c r="B167" s="73"/>
      <c r="C167" s="72"/>
      <c r="D167" s="72"/>
      <c r="E167" s="72"/>
      <c r="F167" s="72"/>
      <c r="G167" s="72"/>
      <c r="H167" s="72"/>
      <c r="I167" s="72"/>
      <c r="J167" s="4"/>
      <c r="K167" s="4"/>
      <c r="L167" s="4"/>
      <c r="M167" s="4"/>
      <c r="N167" s="2"/>
    </row>
    <row r="168" s="1" customFormat="1" spans="1:14">
      <c r="A168" s="72"/>
      <c r="B168" s="73"/>
      <c r="C168" s="72"/>
      <c r="D168" s="72"/>
      <c r="E168" s="72"/>
      <c r="F168" s="72"/>
      <c r="G168" s="72"/>
      <c r="H168" s="72"/>
      <c r="I168" s="72"/>
      <c r="J168" s="4"/>
      <c r="K168" s="4"/>
      <c r="L168" s="4"/>
      <c r="M168" s="4"/>
      <c r="N168" s="2"/>
    </row>
    <row r="169" s="1" customFormat="1" spans="1:14">
      <c r="A169" s="72"/>
      <c r="B169" s="73"/>
      <c r="C169" s="72"/>
      <c r="D169" s="72"/>
      <c r="E169" s="72"/>
      <c r="F169" s="72"/>
      <c r="G169" s="72"/>
      <c r="H169" s="72"/>
      <c r="I169" s="72"/>
      <c r="J169" s="4"/>
      <c r="K169" s="4"/>
      <c r="L169" s="4"/>
      <c r="M169" s="4"/>
      <c r="N169" s="2"/>
    </row>
    <row r="170" s="1" customFormat="1" spans="1:14">
      <c r="A170" s="72"/>
      <c r="B170" s="73"/>
      <c r="C170" s="72"/>
      <c r="D170" s="72"/>
      <c r="E170" s="72"/>
      <c r="F170" s="72"/>
      <c r="G170" s="72"/>
      <c r="H170" s="72"/>
      <c r="I170" s="72"/>
      <c r="J170" s="4"/>
      <c r="K170" s="4"/>
      <c r="L170" s="4"/>
      <c r="M170" s="4"/>
      <c r="N170" s="2"/>
    </row>
    <row r="171" s="1" customFormat="1" spans="1:14">
      <c r="A171" s="72"/>
      <c r="B171" s="73"/>
      <c r="C171" s="72"/>
      <c r="D171" s="72"/>
      <c r="E171" s="72"/>
      <c r="F171" s="72"/>
      <c r="G171" s="72"/>
      <c r="H171" s="72"/>
      <c r="I171" s="72"/>
      <c r="J171" s="4"/>
      <c r="K171" s="4"/>
      <c r="L171" s="4"/>
      <c r="M171" s="4"/>
      <c r="N171" s="2"/>
    </row>
    <row r="172" s="1" customFormat="1" spans="1:14">
      <c r="A172" s="72"/>
      <c r="B172" s="73"/>
      <c r="C172" s="72"/>
      <c r="D172" s="72"/>
      <c r="E172" s="72"/>
      <c r="F172" s="72"/>
      <c r="G172" s="72"/>
      <c r="H172" s="72"/>
      <c r="I172" s="72"/>
      <c r="J172" s="4"/>
      <c r="K172" s="4"/>
      <c r="L172" s="4"/>
      <c r="M172" s="4"/>
      <c r="N172" s="2"/>
    </row>
    <row r="173" s="1" customFormat="1" spans="1:14">
      <c r="A173" s="72"/>
      <c r="B173" s="73"/>
      <c r="C173" s="72"/>
      <c r="D173" s="72"/>
      <c r="E173" s="72"/>
      <c r="F173" s="72"/>
      <c r="G173" s="72"/>
      <c r="H173" s="72"/>
      <c r="I173" s="72"/>
      <c r="J173" s="4"/>
      <c r="K173" s="4"/>
      <c r="L173" s="4"/>
      <c r="M173" s="4"/>
      <c r="N173" s="2"/>
    </row>
    <row r="174" s="1" customFormat="1" spans="1:14">
      <c r="A174" s="72"/>
      <c r="B174" s="73"/>
      <c r="C174" s="72"/>
      <c r="D174" s="72"/>
      <c r="E174" s="72"/>
      <c r="F174" s="72"/>
      <c r="G174" s="72"/>
      <c r="H174" s="72"/>
      <c r="I174" s="72"/>
      <c r="J174" s="4"/>
      <c r="K174" s="4"/>
      <c r="L174" s="4"/>
      <c r="M174" s="4"/>
      <c r="N174" s="2"/>
    </row>
    <row r="175" s="1" customFormat="1" spans="1:14">
      <c r="A175" s="72"/>
      <c r="B175" s="73"/>
      <c r="C175" s="72"/>
      <c r="D175" s="72"/>
      <c r="E175" s="72"/>
      <c r="F175" s="72"/>
      <c r="G175" s="72"/>
      <c r="H175" s="72"/>
      <c r="I175" s="72"/>
      <c r="J175" s="4"/>
      <c r="K175" s="4"/>
      <c r="L175" s="4"/>
      <c r="M175" s="4"/>
      <c r="N175" s="2"/>
    </row>
    <row r="176" s="1" customFormat="1" spans="1:14">
      <c r="A176" s="72"/>
      <c r="B176" s="73"/>
      <c r="C176" s="72"/>
      <c r="D176" s="72"/>
      <c r="E176" s="72"/>
      <c r="F176" s="72"/>
      <c r="G176" s="72"/>
      <c r="H176" s="72"/>
      <c r="I176" s="72"/>
      <c r="J176" s="4"/>
      <c r="K176" s="4"/>
      <c r="L176" s="4"/>
      <c r="M176" s="4"/>
      <c r="N176" s="2"/>
    </row>
    <row r="177" s="1" customFormat="1" spans="1:14">
      <c r="A177" s="72"/>
      <c r="B177" s="73"/>
      <c r="C177" s="72"/>
      <c r="D177" s="72"/>
      <c r="E177" s="72"/>
      <c r="F177" s="72"/>
      <c r="G177" s="72"/>
      <c r="H177" s="72"/>
      <c r="I177" s="72"/>
      <c r="J177" s="4"/>
      <c r="K177" s="4"/>
      <c r="L177" s="4"/>
      <c r="M177" s="4"/>
      <c r="N177" s="2"/>
    </row>
    <row r="178" s="1" customFormat="1" spans="1:14">
      <c r="A178" s="72"/>
      <c r="B178" s="73"/>
      <c r="C178" s="72"/>
      <c r="D178" s="72"/>
      <c r="E178" s="72"/>
      <c r="F178" s="72"/>
      <c r="G178" s="72"/>
      <c r="H178" s="72"/>
      <c r="I178" s="72"/>
      <c r="J178" s="4"/>
      <c r="K178" s="4"/>
      <c r="L178" s="4"/>
      <c r="M178" s="4"/>
      <c r="N178" s="2"/>
    </row>
    <row r="179" s="1" customFormat="1" spans="1:14">
      <c r="A179" s="72"/>
      <c r="B179" s="73"/>
      <c r="C179" s="72"/>
      <c r="D179" s="72"/>
      <c r="E179" s="72"/>
      <c r="F179" s="72"/>
      <c r="G179" s="72"/>
      <c r="H179" s="72"/>
      <c r="I179" s="72"/>
      <c r="J179" s="4"/>
      <c r="K179" s="4"/>
      <c r="L179" s="4"/>
      <c r="M179" s="4"/>
      <c r="N179" s="2"/>
    </row>
    <row r="180" s="1" customFormat="1" spans="1:14">
      <c r="A180" s="72"/>
      <c r="B180" s="73"/>
      <c r="C180" s="72"/>
      <c r="D180" s="72"/>
      <c r="E180" s="72"/>
      <c r="F180" s="72"/>
      <c r="G180" s="72"/>
      <c r="H180" s="72"/>
      <c r="I180" s="72"/>
      <c r="J180" s="4"/>
      <c r="K180" s="4"/>
      <c r="L180" s="4"/>
      <c r="M180" s="4"/>
      <c r="N180" s="2"/>
    </row>
    <row r="181" s="1" customFormat="1" spans="1:14">
      <c r="A181" s="72"/>
      <c r="B181" s="73"/>
      <c r="C181" s="72"/>
      <c r="D181" s="72"/>
      <c r="E181" s="72"/>
      <c r="F181" s="72"/>
      <c r="G181" s="72"/>
      <c r="H181" s="72"/>
      <c r="I181" s="72"/>
      <c r="J181" s="4"/>
      <c r="K181" s="4"/>
      <c r="L181" s="4"/>
      <c r="M181" s="4"/>
      <c r="N181" s="2"/>
    </row>
    <row r="182" s="1" customFormat="1" spans="1:14">
      <c r="A182" s="72"/>
      <c r="B182" s="73"/>
      <c r="C182" s="72"/>
      <c r="D182" s="72"/>
      <c r="E182" s="72"/>
      <c r="F182" s="72"/>
      <c r="G182" s="72"/>
      <c r="H182" s="72"/>
      <c r="I182" s="72"/>
      <c r="J182" s="4"/>
      <c r="K182" s="4"/>
      <c r="L182" s="4"/>
      <c r="M182" s="4"/>
      <c r="N182" s="2"/>
    </row>
    <row r="183" s="1" customFormat="1" spans="1:14">
      <c r="A183" s="72"/>
      <c r="B183" s="73"/>
      <c r="C183" s="72"/>
      <c r="D183" s="72"/>
      <c r="E183" s="72"/>
      <c r="F183" s="72"/>
      <c r="G183" s="72"/>
      <c r="H183" s="72"/>
      <c r="I183" s="72"/>
      <c r="J183" s="4"/>
      <c r="K183" s="4"/>
      <c r="L183" s="4"/>
      <c r="M183" s="4"/>
      <c r="N183" s="2"/>
    </row>
    <row r="184" s="1" customFormat="1" spans="1:14">
      <c r="A184" s="72"/>
      <c r="B184" s="73"/>
      <c r="C184" s="72"/>
      <c r="D184" s="72"/>
      <c r="E184" s="72"/>
      <c r="F184" s="72"/>
      <c r="G184" s="72"/>
      <c r="H184" s="72"/>
      <c r="I184" s="72"/>
      <c r="J184" s="4"/>
      <c r="K184" s="4"/>
      <c r="L184" s="4"/>
      <c r="M184" s="4"/>
      <c r="N184" s="2"/>
    </row>
    <row r="185" s="1" customFormat="1" spans="1:14">
      <c r="A185" s="72"/>
      <c r="B185" s="73"/>
      <c r="C185" s="72"/>
      <c r="D185" s="72"/>
      <c r="E185" s="72"/>
      <c r="F185" s="72"/>
      <c r="G185" s="72"/>
      <c r="H185" s="72"/>
      <c r="I185" s="72"/>
      <c r="J185" s="4"/>
      <c r="K185" s="4"/>
      <c r="L185" s="4"/>
      <c r="M185" s="4"/>
      <c r="N185" s="2"/>
    </row>
    <row r="186" s="1" customFormat="1" spans="1:14">
      <c r="A186" s="72"/>
      <c r="B186" s="73"/>
      <c r="C186" s="72"/>
      <c r="D186" s="72"/>
      <c r="E186" s="72"/>
      <c r="F186" s="72"/>
      <c r="G186" s="72"/>
      <c r="H186" s="72"/>
      <c r="I186" s="72"/>
      <c r="J186" s="4"/>
      <c r="K186" s="4"/>
      <c r="L186" s="4"/>
      <c r="M186" s="4"/>
      <c r="N186" s="2"/>
    </row>
    <row r="187" s="1" customFormat="1" spans="1:14">
      <c r="A187" s="72"/>
      <c r="B187" s="73"/>
      <c r="C187" s="72"/>
      <c r="D187" s="72"/>
      <c r="E187" s="72"/>
      <c r="F187" s="72"/>
      <c r="G187" s="72"/>
      <c r="H187" s="72"/>
      <c r="I187" s="72"/>
      <c r="J187" s="4"/>
      <c r="K187" s="4"/>
      <c r="L187" s="4"/>
      <c r="M187" s="4"/>
      <c r="N187" s="2"/>
    </row>
    <row r="188" s="1" customFormat="1" spans="1:14">
      <c r="A188" s="72"/>
      <c r="B188" s="73"/>
      <c r="C188" s="72"/>
      <c r="D188" s="72"/>
      <c r="E188" s="72"/>
      <c r="F188" s="72"/>
      <c r="G188" s="72"/>
      <c r="H188" s="72"/>
      <c r="I188" s="72"/>
      <c r="J188" s="4"/>
      <c r="K188" s="4"/>
      <c r="L188" s="4"/>
      <c r="M188" s="4"/>
      <c r="N188" s="2"/>
    </row>
    <row r="189" s="1" customFormat="1" spans="1:14">
      <c r="A189" s="72"/>
      <c r="B189" s="73"/>
      <c r="C189" s="72"/>
      <c r="D189" s="72"/>
      <c r="E189" s="72"/>
      <c r="F189" s="72"/>
      <c r="G189" s="72"/>
      <c r="H189" s="72"/>
      <c r="I189" s="72"/>
      <c r="J189" s="4"/>
      <c r="K189" s="4"/>
      <c r="L189" s="4"/>
      <c r="M189" s="4"/>
      <c r="N189" s="2"/>
    </row>
    <row r="190" s="1" customFormat="1" spans="1:14">
      <c r="A190" s="72"/>
      <c r="B190" s="73"/>
      <c r="C190" s="72"/>
      <c r="D190" s="72"/>
      <c r="E190" s="72"/>
      <c r="F190" s="72"/>
      <c r="G190" s="72"/>
      <c r="H190" s="72"/>
      <c r="I190" s="72"/>
      <c r="J190" s="4"/>
      <c r="K190" s="4"/>
      <c r="L190" s="4"/>
      <c r="M190" s="4"/>
      <c r="N190" s="2"/>
    </row>
    <row r="191" s="1" customFormat="1" spans="1:14">
      <c r="A191" s="72"/>
      <c r="B191" s="73"/>
      <c r="C191" s="72"/>
      <c r="D191" s="72"/>
      <c r="E191" s="72"/>
      <c r="F191" s="72"/>
      <c r="G191" s="72"/>
      <c r="H191" s="72"/>
      <c r="I191" s="72"/>
      <c r="J191" s="4"/>
      <c r="K191" s="4"/>
      <c r="L191" s="4"/>
      <c r="M191" s="4"/>
      <c r="N191" s="2"/>
    </row>
    <row r="192" s="1" customFormat="1" spans="1:14">
      <c r="A192" s="72"/>
      <c r="B192" s="73"/>
      <c r="C192" s="72"/>
      <c r="D192" s="72"/>
      <c r="E192" s="72"/>
      <c r="F192" s="72"/>
      <c r="G192" s="72"/>
      <c r="H192" s="72"/>
      <c r="I192" s="72"/>
      <c r="J192" s="4"/>
      <c r="K192" s="4"/>
      <c r="L192" s="4"/>
      <c r="M192" s="4"/>
      <c r="N192" s="2"/>
    </row>
    <row r="193" s="1" customFormat="1" spans="1:14">
      <c r="A193" s="72"/>
      <c r="B193" s="73"/>
      <c r="C193" s="72"/>
      <c r="D193" s="72"/>
      <c r="E193" s="72"/>
      <c r="F193" s="72"/>
      <c r="G193" s="72"/>
      <c r="H193" s="72"/>
      <c r="I193" s="72"/>
      <c r="J193" s="4"/>
      <c r="K193" s="4"/>
      <c r="L193" s="4"/>
      <c r="M193" s="4"/>
      <c r="N193" s="2"/>
    </row>
    <row r="194" s="1" customFormat="1" spans="1:14">
      <c r="A194" s="72"/>
      <c r="B194" s="73"/>
      <c r="C194" s="72"/>
      <c r="D194" s="72"/>
      <c r="E194" s="72"/>
      <c r="F194" s="72"/>
      <c r="G194" s="72"/>
      <c r="H194" s="72"/>
      <c r="I194" s="72"/>
      <c r="J194" s="4"/>
      <c r="K194" s="4"/>
      <c r="L194" s="4"/>
      <c r="M194" s="4"/>
      <c r="N194" s="2"/>
    </row>
    <row r="195" s="1" customFormat="1" spans="1:14">
      <c r="A195" s="72"/>
      <c r="B195" s="73"/>
      <c r="C195" s="72"/>
      <c r="D195" s="72"/>
      <c r="E195" s="72"/>
      <c r="F195" s="72"/>
      <c r="G195" s="72"/>
      <c r="H195" s="72"/>
      <c r="I195" s="72"/>
      <c r="J195" s="4"/>
      <c r="K195" s="4"/>
      <c r="L195" s="4"/>
      <c r="M195" s="4"/>
      <c r="N195" s="2"/>
    </row>
    <row r="196" s="1" customFormat="1" spans="1:14">
      <c r="A196" s="72"/>
      <c r="B196" s="73"/>
      <c r="C196" s="72"/>
      <c r="D196" s="72"/>
      <c r="E196" s="72"/>
      <c r="F196" s="72"/>
      <c r="G196" s="72"/>
      <c r="H196" s="72"/>
      <c r="I196" s="72"/>
      <c r="J196" s="4"/>
      <c r="K196" s="4"/>
      <c r="L196" s="4"/>
      <c r="M196" s="4"/>
      <c r="N196" s="2"/>
    </row>
    <row r="197" s="1" customFormat="1" spans="1:14">
      <c r="A197" s="72"/>
      <c r="B197" s="73"/>
      <c r="C197" s="72"/>
      <c r="D197" s="72"/>
      <c r="E197" s="72"/>
      <c r="F197" s="72"/>
      <c r="G197" s="72"/>
      <c r="H197" s="72"/>
      <c r="I197" s="72"/>
      <c r="J197" s="4"/>
      <c r="K197" s="4"/>
      <c r="L197" s="4"/>
      <c r="M197" s="4"/>
      <c r="N197" s="2"/>
    </row>
    <row r="198" s="1" customFormat="1" spans="1:14">
      <c r="A198" s="72"/>
      <c r="B198" s="73"/>
      <c r="C198" s="72"/>
      <c r="D198" s="72"/>
      <c r="E198" s="72"/>
      <c r="F198" s="72"/>
      <c r="G198" s="72"/>
      <c r="H198" s="72"/>
      <c r="I198" s="72"/>
      <c r="J198" s="4"/>
      <c r="K198" s="4"/>
      <c r="L198" s="4"/>
      <c r="M198" s="4"/>
      <c r="N198" s="2"/>
    </row>
    <row r="199" s="1" customFormat="1" spans="1:14">
      <c r="A199" s="72"/>
      <c r="B199" s="73"/>
      <c r="C199" s="72"/>
      <c r="D199" s="72"/>
      <c r="E199" s="72"/>
      <c r="F199" s="72"/>
      <c r="G199" s="72"/>
      <c r="H199" s="72"/>
      <c r="I199" s="72"/>
      <c r="J199" s="4"/>
      <c r="K199" s="4"/>
      <c r="L199" s="4"/>
      <c r="M199" s="4"/>
      <c r="N199" s="2"/>
    </row>
    <row r="200" s="1" customFormat="1" spans="1:14">
      <c r="A200" s="72"/>
      <c r="B200" s="73"/>
      <c r="C200" s="72"/>
      <c r="D200" s="72"/>
      <c r="E200" s="72"/>
      <c r="F200" s="72"/>
      <c r="G200" s="72"/>
      <c r="H200" s="72"/>
      <c r="I200" s="72"/>
      <c r="J200" s="4"/>
      <c r="K200" s="4"/>
      <c r="L200" s="4"/>
      <c r="M200" s="4"/>
      <c r="N200" s="2"/>
    </row>
    <row r="201" s="1" customFormat="1" spans="1:14">
      <c r="A201" s="72"/>
      <c r="B201" s="73"/>
      <c r="C201" s="72"/>
      <c r="D201" s="72"/>
      <c r="E201" s="72"/>
      <c r="F201" s="72"/>
      <c r="G201" s="72"/>
      <c r="H201" s="72"/>
      <c r="I201" s="72"/>
      <c r="J201" s="4"/>
      <c r="K201" s="4"/>
      <c r="L201" s="4"/>
      <c r="M201" s="4"/>
      <c r="N201" s="2"/>
    </row>
    <row r="202" s="1" customFormat="1" spans="1:14">
      <c r="A202" s="72"/>
      <c r="B202" s="73"/>
      <c r="C202" s="72"/>
      <c r="D202" s="72"/>
      <c r="E202" s="72"/>
      <c r="F202" s="72"/>
      <c r="G202" s="72"/>
      <c r="H202" s="72"/>
      <c r="I202" s="72"/>
      <c r="J202" s="4"/>
      <c r="K202" s="4"/>
      <c r="L202" s="4"/>
      <c r="M202" s="4"/>
      <c r="N202" s="2"/>
    </row>
    <row r="203" s="1" customFormat="1" spans="1:14">
      <c r="A203" s="72"/>
      <c r="B203" s="73"/>
      <c r="C203" s="72"/>
      <c r="D203" s="72"/>
      <c r="E203" s="72"/>
      <c r="F203" s="72"/>
      <c r="G203" s="72"/>
      <c r="H203" s="72"/>
      <c r="I203" s="72"/>
      <c r="J203" s="4"/>
      <c r="K203" s="4"/>
      <c r="L203" s="4"/>
      <c r="M203" s="4"/>
      <c r="N203" s="2"/>
    </row>
    <row r="204" s="1" customFormat="1" spans="1:14">
      <c r="A204" s="72"/>
      <c r="B204" s="73"/>
      <c r="C204" s="72"/>
      <c r="D204" s="72"/>
      <c r="E204" s="72"/>
      <c r="F204" s="72"/>
      <c r="G204" s="72"/>
      <c r="H204" s="72"/>
      <c r="I204" s="72"/>
      <c r="J204" s="4"/>
      <c r="K204" s="4"/>
      <c r="L204" s="4"/>
      <c r="M204" s="4"/>
      <c r="N204" s="2"/>
    </row>
    <row r="205" s="1" customFormat="1" spans="1:14">
      <c r="A205" s="72"/>
      <c r="B205" s="73"/>
      <c r="C205" s="72"/>
      <c r="D205" s="72"/>
      <c r="E205" s="72"/>
      <c r="F205" s="72"/>
      <c r="G205" s="72"/>
      <c r="H205" s="72"/>
      <c r="I205" s="72"/>
      <c r="J205" s="4"/>
      <c r="K205" s="4"/>
      <c r="L205" s="4"/>
      <c r="M205" s="4"/>
      <c r="N205" s="2"/>
    </row>
    <row r="206" s="1" customFormat="1" spans="1:14">
      <c r="A206" s="72"/>
      <c r="B206" s="73"/>
      <c r="C206" s="72"/>
      <c r="D206" s="72"/>
      <c r="E206" s="72"/>
      <c r="F206" s="72"/>
      <c r="G206" s="72"/>
      <c r="H206" s="72"/>
      <c r="I206" s="72"/>
      <c r="J206" s="4"/>
      <c r="K206" s="4"/>
      <c r="L206" s="4"/>
      <c r="M206" s="4"/>
      <c r="N206" s="2"/>
    </row>
    <row r="207" s="1" customFormat="1" spans="1:14">
      <c r="A207" s="72"/>
      <c r="B207" s="73"/>
      <c r="C207" s="72"/>
      <c r="D207" s="72"/>
      <c r="E207" s="72"/>
      <c r="F207" s="72"/>
      <c r="G207" s="72"/>
      <c r="H207" s="72"/>
      <c r="I207" s="72"/>
      <c r="J207" s="4"/>
      <c r="K207" s="4"/>
      <c r="L207" s="4"/>
      <c r="M207" s="4"/>
      <c r="N207" s="2"/>
    </row>
    <row r="208" s="1" customFormat="1" spans="1:14">
      <c r="A208" s="72"/>
      <c r="B208" s="73"/>
      <c r="C208" s="72"/>
      <c r="D208" s="72"/>
      <c r="E208" s="72"/>
      <c r="F208" s="72"/>
      <c r="G208" s="72"/>
      <c r="H208" s="72"/>
      <c r="I208" s="72"/>
      <c r="J208" s="4"/>
      <c r="K208" s="4"/>
      <c r="L208" s="4"/>
      <c r="M208" s="4"/>
      <c r="N208" s="2"/>
    </row>
    <row r="209" s="1" customFormat="1" spans="1:14">
      <c r="A209" s="72"/>
      <c r="B209" s="73"/>
      <c r="C209" s="72"/>
      <c r="D209" s="72"/>
      <c r="E209" s="72"/>
      <c r="F209" s="72"/>
      <c r="G209" s="72"/>
      <c r="H209" s="72"/>
      <c r="I209" s="72"/>
      <c r="J209" s="4"/>
      <c r="K209" s="4"/>
      <c r="L209" s="4"/>
      <c r="M209" s="4"/>
      <c r="N209" s="2"/>
    </row>
    <row r="210" s="1" customFormat="1" spans="1:14">
      <c r="A210" s="72"/>
      <c r="B210" s="73"/>
      <c r="C210" s="72"/>
      <c r="D210" s="72"/>
      <c r="E210" s="72"/>
      <c r="F210" s="72"/>
      <c r="G210" s="72"/>
      <c r="H210" s="72"/>
      <c r="I210" s="72"/>
      <c r="J210" s="4"/>
      <c r="K210" s="4"/>
      <c r="L210" s="4"/>
      <c r="M210" s="4"/>
      <c r="N210" s="2"/>
    </row>
    <row r="211" s="1" customFormat="1" spans="1:14">
      <c r="A211" s="72"/>
      <c r="B211" s="73"/>
      <c r="C211" s="72"/>
      <c r="D211" s="72"/>
      <c r="E211" s="72"/>
      <c r="F211" s="72"/>
      <c r="G211" s="72"/>
      <c r="H211" s="72"/>
      <c r="I211" s="72"/>
      <c r="J211" s="4"/>
      <c r="K211" s="4"/>
      <c r="L211" s="4"/>
      <c r="M211" s="4"/>
      <c r="N211" s="2"/>
    </row>
    <row r="212" s="1" customFormat="1" spans="1:14">
      <c r="A212" s="72"/>
      <c r="B212" s="73"/>
      <c r="C212" s="72"/>
      <c r="D212" s="72"/>
      <c r="E212" s="72"/>
      <c r="F212" s="72"/>
      <c r="G212" s="72"/>
      <c r="H212" s="72"/>
      <c r="I212" s="72"/>
      <c r="J212" s="4"/>
      <c r="K212" s="4"/>
      <c r="L212" s="4"/>
      <c r="M212" s="4"/>
      <c r="N212" s="2"/>
    </row>
    <row r="213" s="1" customFormat="1" spans="1:14">
      <c r="A213" s="72"/>
      <c r="B213" s="73"/>
      <c r="C213" s="72"/>
      <c r="D213" s="72"/>
      <c r="E213" s="72"/>
      <c r="F213" s="72"/>
      <c r="G213" s="72"/>
      <c r="H213" s="72"/>
      <c r="I213" s="72"/>
      <c r="J213" s="4"/>
      <c r="K213" s="4"/>
      <c r="L213" s="4"/>
      <c r="M213" s="4"/>
      <c r="N213" s="2"/>
    </row>
    <row r="214" s="1" customFormat="1" spans="1:14">
      <c r="A214" s="72"/>
      <c r="B214" s="73"/>
      <c r="C214" s="72"/>
      <c r="D214" s="72"/>
      <c r="E214" s="72"/>
      <c r="F214" s="72"/>
      <c r="G214" s="72"/>
      <c r="H214" s="72"/>
      <c r="I214" s="72"/>
      <c r="J214" s="4"/>
      <c r="K214" s="4"/>
      <c r="L214" s="4"/>
      <c r="M214" s="4"/>
      <c r="N214" s="2"/>
    </row>
    <row r="215" s="1" customFormat="1" spans="1:14">
      <c r="A215" s="72"/>
      <c r="B215" s="73"/>
      <c r="C215" s="72"/>
      <c r="D215" s="72"/>
      <c r="E215" s="72"/>
      <c r="F215" s="72"/>
      <c r="G215" s="72"/>
      <c r="H215" s="72"/>
      <c r="I215" s="72"/>
      <c r="J215" s="4"/>
      <c r="K215" s="4"/>
      <c r="L215" s="4"/>
      <c r="M215" s="4"/>
      <c r="N215" s="2"/>
    </row>
    <row r="216" s="1" customFormat="1" spans="1:14">
      <c r="A216" s="72"/>
      <c r="B216" s="73"/>
      <c r="C216" s="72"/>
      <c r="D216" s="72"/>
      <c r="E216" s="72"/>
      <c r="F216" s="72"/>
      <c r="G216" s="72"/>
      <c r="H216" s="72"/>
      <c r="I216" s="72"/>
      <c r="J216" s="4"/>
      <c r="K216" s="4"/>
      <c r="L216" s="4"/>
      <c r="M216" s="4"/>
      <c r="N216" s="2"/>
    </row>
    <row r="217" s="1" customFormat="1" spans="1:14">
      <c r="A217" s="72"/>
      <c r="B217" s="73"/>
      <c r="C217" s="72"/>
      <c r="D217" s="72"/>
      <c r="E217" s="72"/>
      <c r="F217" s="72"/>
      <c r="G217" s="72"/>
      <c r="H217" s="72"/>
      <c r="I217" s="72"/>
      <c r="J217" s="4"/>
      <c r="K217" s="4"/>
      <c r="L217" s="4"/>
      <c r="M217" s="4"/>
      <c r="N217" s="2"/>
    </row>
    <row r="218" s="1" customFormat="1" spans="1:14">
      <c r="A218" s="72"/>
      <c r="B218" s="73"/>
      <c r="C218" s="72"/>
      <c r="D218" s="72"/>
      <c r="E218" s="72"/>
      <c r="F218" s="72"/>
      <c r="G218" s="72"/>
      <c r="H218" s="72"/>
      <c r="I218" s="72"/>
      <c r="J218" s="4"/>
      <c r="K218" s="4"/>
      <c r="L218" s="4"/>
      <c r="M218" s="4"/>
      <c r="N218" s="2"/>
    </row>
    <row r="219" s="1" customFormat="1" spans="1:14">
      <c r="A219" s="72"/>
      <c r="B219" s="73"/>
      <c r="C219" s="72"/>
      <c r="D219" s="72"/>
      <c r="E219" s="72"/>
      <c r="F219" s="72"/>
      <c r="G219" s="72"/>
      <c r="H219" s="72"/>
      <c r="I219" s="72"/>
      <c r="J219" s="4"/>
      <c r="K219" s="4"/>
      <c r="L219" s="4"/>
      <c r="M219" s="4"/>
      <c r="N219" s="2"/>
    </row>
    <row r="220" s="1" customFormat="1" spans="1:14">
      <c r="A220" s="72"/>
      <c r="B220" s="73"/>
      <c r="C220" s="72"/>
      <c r="D220" s="72"/>
      <c r="E220" s="72"/>
      <c r="F220" s="72"/>
      <c r="G220" s="72"/>
      <c r="H220" s="72"/>
      <c r="I220" s="72"/>
      <c r="J220" s="4"/>
      <c r="K220" s="4"/>
      <c r="L220" s="4"/>
      <c r="M220" s="4"/>
      <c r="N220" s="2"/>
    </row>
    <row r="221" s="1" customFormat="1" spans="1:14">
      <c r="A221" s="72"/>
      <c r="B221" s="73"/>
      <c r="C221" s="72"/>
      <c r="D221" s="72"/>
      <c r="E221" s="72"/>
      <c r="F221" s="72"/>
      <c r="G221" s="72"/>
      <c r="H221" s="72"/>
      <c r="I221" s="72"/>
      <c r="J221" s="4"/>
      <c r="K221" s="4"/>
      <c r="L221" s="4"/>
      <c r="M221" s="4"/>
      <c r="N221" s="2"/>
    </row>
    <row r="222" s="1" customFormat="1" spans="1:14">
      <c r="A222" s="72"/>
      <c r="B222" s="73"/>
      <c r="C222" s="72"/>
      <c r="D222" s="72"/>
      <c r="E222" s="72"/>
      <c r="F222" s="72"/>
      <c r="G222" s="72"/>
      <c r="H222" s="72"/>
      <c r="I222" s="72"/>
      <c r="J222" s="4"/>
      <c r="K222" s="4"/>
      <c r="L222" s="4"/>
      <c r="M222" s="4"/>
      <c r="N222" s="2"/>
    </row>
    <row r="223" s="1" customFormat="1" spans="1:14">
      <c r="A223" s="72"/>
      <c r="B223" s="73"/>
      <c r="C223" s="72"/>
      <c r="D223" s="72"/>
      <c r="E223" s="72"/>
      <c r="F223" s="72"/>
      <c r="G223" s="72"/>
      <c r="H223" s="72"/>
      <c r="I223" s="72"/>
      <c r="J223" s="4"/>
      <c r="K223" s="4"/>
      <c r="L223" s="4"/>
      <c r="M223" s="4"/>
      <c r="N223" s="2"/>
    </row>
    <row r="224" s="1" customFormat="1" spans="1:14">
      <c r="A224" s="72"/>
      <c r="B224" s="73"/>
      <c r="C224" s="72"/>
      <c r="D224" s="72"/>
      <c r="E224" s="72"/>
      <c r="F224" s="72"/>
      <c r="G224" s="72"/>
      <c r="H224" s="72"/>
      <c r="I224" s="72"/>
      <c r="J224" s="4"/>
      <c r="K224" s="4"/>
      <c r="L224" s="4"/>
      <c r="M224" s="4"/>
      <c r="N224" s="2"/>
    </row>
    <row r="225" s="1" customFormat="1" spans="1:14">
      <c r="A225" s="72"/>
      <c r="B225" s="73"/>
      <c r="C225" s="72"/>
      <c r="D225" s="72"/>
      <c r="E225" s="72"/>
      <c r="F225" s="72"/>
      <c r="G225" s="72"/>
      <c r="H225" s="72"/>
      <c r="I225" s="72"/>
      <c r="J225" s="4"/>
      <c r="K225" s="4"/>
      <c r="L225" s="4"/>
      <c r="M225" s="4"/>
      <c r="N225" s="2"/>
    </row>
    <row r="226" s="1" customFormat="1" spans="1:14">
      <c r="A226" s="72"/>
      <c r="B226" s="73"/>
      <c r="C226" s="72"/>
      <c r="D226" s="72"/>
      <c r="E226" s="72"/>
      <c r="F226" s="72"/>
      <c r="G226" s="72"/>
      <c r="H226" s="72"/>
      <c r="I226" s="72"/>
      <c r="J226" s="4"/>
      <c r="K226" s="4"/>
      <c r="L226" s="4"/>
      <c r="M226" s="4"/>
      <c r="N226" s="2"/>
    </row>
    <row r="227" s="1" customFormat="1" spans="1:14">
      <c r="A227" s="72"/>
      <c r="B227" s="73"/>
      <c r="C227" s="72"/>
      <c r="D227" s="72"/>
      <c r="E227" s="72"/>
      <c r="F227" s="72"/>
      <c r="G227" s="72"/>
      <c r="H227" s="72"/>
      <c r="I227" s="72"/>
      <c r="J227" s="4"/>
      <c r="K227" s="4"/>
      <c r="L227" s="4"/>
      <c r="M227" s="4"/>
      <c r="N227" s="2"/>
    </row>
    <row r="228" s="1" customFormat="1" spans="1:14">
      <c r="A228" s="72"/>
      <c r="B228" s="73"/>
      <c r="C228" s="72"/>
      <c r="D228" s="72"/>
      <c r="E228" s="72"/>
      <c r="F228" s="72"/>
      <c r="G228" s="72"/>
      <c r="H228" s="72"/>
      <c r="I228" s="72"/>
      <c r="J228" s="4"/>
      <c r="K228" s="4"/>
      <c r="L228" s="4"/>
      <c r="M228" s="4"/>
      <c r="N228" s="2"/>
    </row>
    <row r="229" s="1" customFormat="1" spans="1:14">
      <c r="A229" s="72"/>
      <c r="B229" s="73"/>
      <c r="C229" s="72"/>
      <c r="D229" s="72"/>
      <c r="E229" s="72"/>
      <c r="F229" s="72"/>
      <c r="G229" s="72"/>
      <c r="H229" s="72"/>
      <c r="I229" s="72"/>
      <c r="J229" s="4"/>
      <c r="K229" s="4"/>
      <c r="L229" s="4"/>
      <c r="M229" s="4"/>
      <c r="N229" s="2"/>
    </row>
    <row r="230" s="1" customFormat="1" spans="1:14">
      <c r="A230" s="72"/>
      <c r="B230" s="73"/>
      <c r="C230" s="72"/>
      <c r="D230" s="72"/>
      <c r="E230" s="72"/>
      <c r="F230" s="72"/>
      <c r="G230" s="72"/>
      <c r="H230" s="72"/>
      <c r="I230" s="72"/>
      <c r="J230" s="4"/>
      <c r="K230" s="4"/>
      <c r="L230" s="4"/>
      <c r="M230" s="4"/>
      <c r="N230" s="2"/>
    </row>
    <row r="231" s="1" customFormat="1" spans="1:14">
      <c r="A231" s="72"/>
      <c r="B231" s="73"/>
      <c r="C231" s="72"/>
      <c r="D231" s="72"/>
      <c r="E231" s="72"/>
      <c r="F231" s="72"/>
      <c r="G231" s="72"/>
      <c r="H231" s="72"/>
      <c r="I231" s="72"/>
      <c r="J231" s="4"/>
      <c r="K231" s="4"/>
      <c r="L231" s="4"/>
      <c r="M231" s="4"/>
      <c r="N231" s="2"/>
    </row>
    <row r="232" s="1" customFormat="1" spans="1:14">
      <c r="A232" s="72"/>
      <c r="B232" s="73"/>
      <c r="C232" s="72"/>
      <c r="D232" s="72"/>
      <c r="E232" s="72"/>
      <c r="F232" s="72"/>
      <c r="G232" s="72"/>
      <c r="H232" s="72"/>
      <c r="I232" s="72"/>
      <c r="J232" s="4"/>
      <c r="K232" s="4"/>
      <c r="L232" s="4"/>
      <c r="M232" s="4"/>
      <c r="N232" s="2"/>
    </row>
    <row r="233" s="1" customFormat="1" spans="1:14">
      <c r="A233" s="72"/>
      <c r="B233" s="73"/>
      <c r="C233" s="72"/>
      <c r="D233" s="72"/>
      <c r="E233" s="72"/>
      <c r="F233" s="72"/>
      <c r="G233" s="72"/>
      <c r="H233" s="72"/>
      <c r="I233" s="72"/>
      <c r="J233" s="4"/>
      <c r="K233" s="4"/>
      <c r="L233" s="4"/>
      <c r="M233" s="4"/>
      <c r="N233" s="2"/>
    </row>
    <row r="234" s="1" customFormat="1" spans="1:14">
      <c r="A234" s="72"/>
      <c r="B234" s="73"/>
      <c r="C234" s="72"/>
      <c r="D234" s="72"/>
      <c r="E234" s="72"/>
      <c r="F234" s="72"/>
      <c r="G234" s="72"/>
      <c r="H234" s="72"/>
      <c r="I234" s="72"/>
      <c r="J234" s="4"/>
      <c r="K234" s="4"/>
      <c r="L234" s="4"/>
      <c r="M234" s="4"/>
      <c r="N234" s="2"/>
    </row>
    <row r="235" s="1" customFormat="1" spans="1:14">
      <c r="A235" s="72"/>
      <c r="B235" s="73"/>
      <c r="C235" s="72"/>
      <c r="D235" s="72"/>
      <c r="E235" s="72"/>
      <c r="F235" s="72"/>
      <c r="G235" s="72"/>
      <c r="H235" s="72"/>
      <c r="I235" s="72"/>
      <c r="J235" s="4"/>
      <c r="K235" s="4"/>
      <c r="L235" s="4"/>
      <c r="M235" s="4"/>
      <c r="N235" s="2"/>
    </row>
    <row r="236" s="1" customFormat="1" spans="1:14">
      <c r="A236" s="72"/>
      <c r="B236" s="73"/>
      <c r="C236" s="72"/>
      <c r="D236" s="72"/>
      <c r="E236" s="72"/>
      <c r="F236" s="72"/>
      <c r="G236" s="72"/>
      <c r="H236" s="72"/>
      <c r="I236" s="72"/>
      <c r="J236" s="4"/>
      <c r="K236" s="4"/>
      <c r="L236" s="4"/>
      <c r="M236" s="4"/>
      <c r="N236" s="2"/>
    </row>
    <row r="237" s="1" customFormat="1" spans="1:14">
      <c r="A237" s="72"/>
      <c r="B237" s="73"/>
      <c r="C237" s="72"/>
      <c r="D237" s="72"/>
      <c r="E237" s="72"/>
      <c r="F237" s="72"/>
      <c r="G237" s="72"/>
      <c r="H237" s="72"/>
      <c r="I237" s="72"/>
      <c r="J237" s="4"/>
      <c r="K237" s="4"/>
      <c r="L237" s="4"/>
      <c r="M237" s="4"/>
      <c r="N237" s="2"/>
    </row>
    <row r="238" s="1" customFormat="1" spans="1:14">
      <c r="A238" s="72"/>
      <c r="B238" s="73"/>
      <c r="C238" s="72"/>
      <c r="D238" s="72"/>
      <c r="E238" s="72"/>
      <c r="F238" s="72"/>
      <c r="G238" s="72"/>
      <c r="H238" s="72"/>
      <c r="I238" s="72"/>
      <c r="J238" s="4"/>
      <c r="K238" s="4"/>
      <c r="L238" s="4"/>
      <c r="M238" s="4"/>
      <c r="N238" s="2"/>
    </row>
    <row r="239" s="1" customFormat="1" spans="1:14">
      <c r="A239" s="72"/>
      <c r="B239" s="73"/>
      <c r="C239" s="72"/>
      <c r="D239" s="72"/>
      <c r="E239" s="72"/>
      <c r="F239" s="72"/>
      <c r="G239" s="72"/>
      <c r="H239" s="72"/>
      <c r="I239" s="72"/>
      <c r="J239" s="4"/>
      <c r="K239" s="4"/>
      <c r="L239" s="4"/>
      <c r="M239" s="4"/>
      <c r="N239" s="2"/>
    </row>
    <row r="240" s="1" customFormat="1" spans="1:14">
      <c r="A240" s="72"/>
      <c r="B240" s="73"/>
      <c r="C240" s="72"/>
      <c r="D240" s="72"/>
      <c r="E240" s="72"/>
      <c r="F240" s="72"/>
      <c r="G240" s="72"/>
      <c r="H240" s="72"/>
      <c r="I240" s="72"/>
      <c r="J240" s="4"/>
      <c r="K240" s="4"/>
      <c r="L240" s="4"/>
      <c r="M240" s="4"/>
      <c r="N240" s="2"/>
    </row>
    <row r="241" s="1" customFormat="1" spans="1:14">
      <c r="A241" s="72"/>
      <c r="B241" s="73"/>
      <c r="C241" s="72"/>
      <c r="D241" s="72"/>
      <c r="E241" s="72"/>
      <c r="F241" s="72"/>
      <c r="G241" s="72"/>
      <c r="H241" s="72"/>
      <c r="I241" s="72"/>
      <c r="J241" s="4"/>
      <c r="K241" s="4"/>
      <c r="L241" s="4"/>
      <c r="M241" s="4"/>
      <c r="N241" s="2"/>
    </row>
    <row r="242" s="1" customFormat="1" spans="1:14">
      <c r="A242" s="72"/>
      <c r="B242" s="73"/>
      <c r="C242" s="72"/>
      <c r="D242" s="72"/>
      <c r="E242" s="72"/>
      <c r="F242" s="72"/>
      <c r="G242" s="72"/>
      <c r="H242" s="72"/>
      <c r="I242" s="72"/>
      <c r="J242" s="4"/>
      <c r="K242" s="4"/>
      <c r="L242" s="4"/>
      <c r="M242" s="4"/>
      <c r="N242" s="2"/>
    </row>
    <row r="243" s="1" customFormat="1" spans="1:14">
      <c r="A243" s="72"/>
      <c r="B243" s="73"/>
      <c r="C243" s="72"/>
      <c r="D243" s="72"/>
      <c r="E243" s="72"/>
      <c r="F243" s="72"/>
      <c r="G243" s="72"/>
      <c r="H243" s="72"/>
      <c r="I243" s="72"/>
      <c r="J243" s="4"/>
      <c r="K243" s="4"/>
      <c r="L243" s="4"/>
      <c r="M243" s="4"/>
      <c r="N243" s="2"/>
    </row>
    <row r="244" s="1" customFormat="1" spans="1:14">
      <c r="A244" s="72"/>
      <c r="B244" s="73"/>
      <c r="C244" s="72"/>
      <c r="D244" s="72"/>
      <c r="E244" s="72"/>
      <c r="F244" s="72"/>
      <c r="G244" s="72"/>
      <c r="H244" s="72"/>
      <c r="I244" s="72"/>
      <c r="J244" s="4"/>
      <c r="K244" s="4"/>
      <c r="L244" s="4"/>
      <c r="M244" s="4"/>
      <c r="N244" s="2"/>
    </row>
    <row r="245" s="1" customFormat="1" spans="1:14">
      <c r="A245" s="72"/>
      <c r="B245" s="73"/>
      <c r="C245" s="72"/>
      <c r="D245" s="72"/>
      <c r="E245" s="72"/>
      <c r="F245" s="72"/>
      <c r="G245" s="72"/>
      <c r="H245" s="72"/>
      <c r="I245" s="72"/>
      <c r="J245" s="4"/>
      <c r="K245" s="4"/>
      <c r="L245" s="4"/>
      <c r="M245" s="4"/>
      <c r="N245" s="2"/>
    </row>
    <row r="246" s="1" customFormat="1" spans="1:14">
      <c r="A246" s="72"/>
      <c r="B246" s="73"/>
      <c r="C246" s="72"/>
      <c r="D246" s="72"/>
      <c r="E246" s="72"/>
      <c r="F246" s="72"/>
      <c r="G246" s="72"/>
      <c r="H246" s="72"/>
      <c r="I246" s="72"/>
      <c r="J246" s="4"/>
      <c r="K246" s="4"/>
      <c r="L246" s="4"/>
      <c r="M246" s="4"/>
      <c r="N246" s="2"/>
    </row>
    <row r="247" s="1" customFormat="1" spans="1:14">
      <c r="A247" s="72"/>
      <c r="B247" s="73"/>
      <c r="C247" s="72"/>
      <c r="D247" s="72"/>
      <c r="E247" s="72"/>
      <c r="F247" s="72"/>
      <c r="G247" s="72"/>
      <c r="H247" s="72"/>
      <c r="I247" s="72"/>
      <c r="J247" s="4"/>
      <c r="K247" s="4"/>
      <c r="L247" s="4"/>
      <c r="M247" s="4"/>
      <c r="N247" s="2"/>
    </row>
    <row r="248" s="1" customFormat="1" spans="1:14">
      <c r="A248" s="72"/>
      <c r="B248" s="73"/>
      <c r="C248" s="72"/>
      <c r="D248" s="72"/>
      <c r="E248" s="72"/>
      <c r="F248" s="72"/>
      <c r="G248" s="72"/>
      <c r="H248" s="72"/>
      <c r="I248" s="72"/>
      <c r="J248" s="4"/>
      <c r="K248" s="4"/>
      <c r="L248" s="4"/>
      <c r="M248" s="4"/>
      <c r="N248" s="2"/>
    </row>
    <row r="249" s="1" customFormat="1" spans="1:14">
      <c r="A249" s="72"/>
      <c r="B249" s="73"/>
      <c r="C249" s="72"/>
      <c r="D249" s="72"/>
      <c r="E249" s="72"/>
      <c r="F249" s="72"/>
      <c r="G249" s="72"/>
      <c r="H249" s="72"/>
      <c r="I249" s="72"/>
      <c r="J249" s="4"/>
      <c r="K249" s="4"/>
      <c r="L249" s="4"/>
      <c r="M249" s="4"/>
      <c r="N249" s="2"/>
    </row>
    <row r="250" s="1" customFormat="1" spans="1:14">
      <c r="A250" s="72"/>
      <c r="B250" s="73"/>
      <c r="C250" s="72"/>
      <c r="D250" s="72"/>
      <c r="E250" s="72"/>
      <c r="F250" s="72"/>
      <c r="G250" s="72"/>
      <c r="H250" s="72"/>
      <c r="I250" s="72"/>
      <c r="J250" s="4"/>
      <c r="K250" s="4"/>
      <c r="L250" s="4"/>
      <c r="M250" s="4"/>
      <c r="N250" s="2"/>
    </row>
    <row r="251" s="1" customFormat="1" spans="1:14">
      <c r="A251" s="72"/>
      <c r="B251" s="73"/>
      <c r="C251" s="72"/>
      <c r="D251" s="72"/>
      <c r="E251" s="72"/>
      <c r="F251" s="72"/>
      <c r="G251" s="72"/>
      <c r="H251" s="72"/>
      <c r="I251" s="72"/>
      <c r="J251" s="4"/>
      <c r="K251" s="4"/>
      <c r="L251" s="4"/>
      <c r="M251" s="4"/>
      <c r="N251" s="2"/>
    </row>
    <row r="252" s="1" customFormat="1" spans="1:14">
      <c r="A252" s="72"/>
      <c r="B252" s="73"/>
      <c r="C252" s="72"/>
      <c r="D252" s="72"/>
      <c r="E252" s="72"/>
      <c r="F252" s="72"/>
      <c r="G252" s="72"/>
      <c r="H252" s="72"/>
      <c r="I252" s="72"/>
      <c r="J252" s="4"/>
      <c r="K252" s="4"/>
      <c r="L252" s="4"/>
      <c r="M252" s="4"/>
      <c r="N252" s="2"/>
    </row>
    <row r="253" s="1" customFormat="1" spans="1:14">
      <c r="A253" s="72"/>
      <c r="B253" s="73"/>
      <c r="C253" s="72"/>
      <c r="D253" s="72"/>
      <c r="E253" s="72"/>
      <c r="F253" s="72"/>
      <c r="G253" s="72"/>
      <c r="H253" s="72"/>
      <c r="I253" s="72"/>
      <c r="J253" s="4"/>
      <c r="K253" s="4"/>
      <c r="L253" s="4"/>
      <c r="M253" s="4"/>
      <c r="N253" s="2"/>
    </row>
    <row r="254" s="1" customFormat="1" spans="1:14">
      <c r="A254" s="72"/>
      <c r="B254" s="73"/>
      <c r="C254" s="72"/>
      <c r="D254" s="72"/>
      <c r="E254" s="72"/>
      <c r="F254" s="72"/>
      <c r="G254" s="72"/>
      <c r="H254" s="72"/>
      <c r="I254" s="72"/>
      <c r="J254" s="4"/>
      <c r="K254" s="4"/>
      <c r="L254" s="4"/>
      <c r="M254" s="4"/>
      <c r="N254" s="2"/>
    </row>
    <row r="255" s="1" customFormat="1" spans="1:14">
      <c r="A255" s="72"/>
      <c r="B255" s="73"/>
      <c r="C255" s="72"/>
      <c r="D255" s="72"/>
      <c r="E255" s="72"/>
      <c r="F255" s="72"/>
      <c r="G255" s="72"/>
      <c r="H255" s="72"/>
      <c r="I255" s="72"/>
      <c r="J255" s="4"/>
      <c r="K255" s="4"/>
      <c r="L255" s="4"/>
      <c r="M255" s="4"/>
      <c r="N255" s="2"/>
    </row>
    <row r="256" s="1" customFormat="1" spans="1:14">
      <c r="A256" s="72"/>
      <c r="B256" s="73"/>
      <c r="C256" s="72"/>
      <c r="D256" s="72"/>
      <c r="E256" s="72"/>
      <c r="F256" s="72"/>
      <c r="G256" s="72"/>
      <c r="H256" s="72"/>
      <c r="I256" s="72"/>
      <c r="J256" s="4"/>
      <c r="K256" s="4"/>
      <c r="L256" s="4"/>
      <c r="M256" s="4"/>
      <c r="N256" s="2"/>
    </row>
    <row r="257" s="1" customFormat="1" spans="1:14">
      <c r="A257" s="72"/>
      <c r="B257" s="73"/>
      <c r="C257" s="72"/>
      <c r="D257" s="72"/>
      <c r="E257" s="72"/>
      <c r="F257" s="72"/>
      <c r="G257" s="72"/>
      <c r="H257" s="72"/>
      <c r="I257" s="72"/>
      <c r="J257" s="4"/>
      <c r="K257" s="4"/>
      <c r="L257" s="4"/>
      <c r="M257" s="4"/>
      <c r="N257" s="2"/>
    </row>
    <row r="258" s="1" customFormat="1" spans="1:14">
      <c r="A258" s="72"/>
      <c r="B258" s="73"/>
      <c r="C258" s="72"/>
      <c r="D258" s="72"/>
      <c r="E258" s="72"/>
      <c r="F258" s="72"/>
      <c r="G258" s="72"/>
      <c r="H258" s="72"/>
      <c r="I258" s="72"/>
      <c r="J258" s="4"/>
      <c r="K258" s="4"/>
      <c r="L258" s="4"/>
      <c r="M258" s="4"/>
      <c r="N258" s="2"/>
    </row>
    <row r="259" s="1" customFormat="1" spans="1:14">
      <c r="A259" s="72"/>
      <c r="B259" s="73"/>
      <c r="C259" s="72"/>
      <c r="D259" s="72"/>
      <c r="E259" s="72"/>
      <c r="F259" s="72"/>
      <c r="G259" s="72"/>
      <c r="H259" s="72"/>
      <c r="I259" s="72"/>
      <c r="J259" s="4"/>
      <c r="K259" s="4"/>
      <c r="L259" s="4"/>
      <c r="M259" s="4"/>
      <c r="N259" s="2"/>
    </row>
    <row r="260" s="1" customFormat="1" spans="1:14">
      <c r="A260" s="72"/>
      <c r="B260" s="73"/>
      <c r="C260" s="72"/>
      <c r="D260" s="72"/>
      <c r="E260" s="72"/>
      <c r="F260" s="72"/>
      <c r="G260" s="72"/>
      <c r="H260" s="72"/>
      <c r="I260" s="72"/>
      <c r="J260" s="4"/>
      <c r="K260" s="4"/>
      <c r="L260" s="4"/>
      <c r="M260" s="4"/>
      <c r="N260" s="2"/>
    </row>
    <row r="261" s="1" customFormat="1" spans="1:14">
      <c r="A261" s="72"/>
      <c r="B261" s="73"/>
      <c r="C261" s="72"/>
      <c r="D261" s="72"/>
      <c r="E261" s="72"/>
      <c r="F261" s="72"/>
      <c r="G261" s="72"/>
      <c r="H261" s="72"/>
      <c r="I261" s="72"/>
      <c r="J261" s="4"/>
      <c r="K261" s="4"/>
      <c r="L261" s="4"/>
      <c r="M261" s="4"/>
      <c r="N261" s="2"/>
    </row>
    <row r="262" s="1" customFormat="1" spans="1:14">
      <c r="A262" s="72"/>
      <c r="B262" s="73"/>
      <c r="C262" s="72"/>
      <c r="D262" s="72"/>
      <c r="E262" s="72"/>
      <c r="F262" s="72"/>
      <c r="G262" s="72"/>
      <c r="H262" s="72"/>
      <c r="I262" s="72"/>
      <c r="J262" s="4"/>
      <c r="K262" s="4"/>
      <c r="L262" s="4"/>
      <c r="M262" s="4"/>
      <c r="N262" s="2"/>
    </row>
    <row r="263" s="1" customFormat="1" spans="1:14">
      <c r="A263" s="72"/>
      <c r="B263" s="73"/>
      <c r="C263" s="72"/>
      <c r="D263" s="72"/>
      <c r="E263" s="72"/>
      <c r="F263" s="72"/>
      <c r="G263" s="72"/>
      <c r="H263" s="72"/>
      <c r="I263" s="72"/>
      <c r="J263" s="4"/>
      <c r="K263" s="4"/>
      <c r="L263" s="4"/>
      <c r="M263" s="4"/>
      <c r="N263" s="2"/>
    </row>
    <row r="264" s="1" customFormat="1" spans="1:14">
      <c r="A264" s="72"/>
      <c r="B264" s="73"/>
      <c r="C264" s="72"/>
      <c r="D264" s="72"/>
      <c r="E264" s="72"/>
      <c r="F264" s="72"/>
      <c r="G264" s="72"/>
      <c r="H264" s="72"/>
      <c r="I264" s="72"/>
      <c r="J264" s="4"/>
      <c r="K264" s="4"/>
      <c r="L264" s="4"/>
      <c r="M264" s="4"/>
      <c r="N264" s="2"/>
    </row>
    <row r="265" s="1" customFormat="1" spans="1:14">
      <c r="A265" s="72"/>
      <c r="B265" s="73"/>
      <c r="C265" s="72"/>
      <c r="D265" s="72"/>
      <c r="E265" s="72"/>
      <c r="F265" s="72"/>
      <c r="G265" s="72"/>
      <c r="H265" s="72"/>
      <c r="I265" s="72"/>
      <c r="J265" s="4"/>
      <c r="K265" s="4"/>
      <c r="L265" s="4"/>
      <c r="M265" s="4"/>
      <c r="N265" s="2"/>
    </row>
    <row r="266" s="1" customFormat="1" spans="1:14">
      <c r="A266" s="72"/>
      <c r="B266" s="73"/>
      <c r="C266" s="72"/>
      <c r="D266" s="72"/>
      <c r="E266" s="72"/>
      <c r="F266" s="72"/>
      <c r="G266" s="72"/>
      <c r="H266" s="72"/>
      <c r="I266" s="72"/>
      <c r="J266" s="4"/>
      <c r="K266" s="4"/>
      <c r="L266" s="4"/>
      <c r="M266" s="4"/>
      <c r="N266" s="2"/>
    </row>
    <row r="267" s="1" customFormat="1" spans="1:14">
      <c r="A267" s="72"/>
      <c r="B267" s="73"/>
      <c r="C267" s="72"/>
      <c r="D267" s="72"/>
      <c r="E267" s="72"/>
      <c r="F267" s="72"/>
      <c r="G267" s="72"/>
      <c r="H267" s="72"/>
      <c r="I267" s="72"/>
      <c r="J267" s="4"/>
      <c r="K267" s="4"/>
      <c r="L267" s="4"/>
      <c r="M267" s="4"/>
      <c r="N267" s="2"/>
    </row>
    <row r="268" s="1" customFormat="1" spans="1:14">
      <c r="A268" s="72"/>
      <c r="B268" s="73"/>
      <c r="C268" s="72"/>
      <c r="D268" s="72"/>
      <c r="E268" s="72"/>
      <c r="F268" s="72"/>
      <c r="G268" s="72"/>
      <c r="H268" s="72"/>
      <c r="I268" s="72"/>
      <c r="J268" s="4"/>
      <c r="K268" s="4"/>
      <c r="L268" s="4"/>
      <c r="M268" s="4"/>
      <c r="N268" s="2"/>
    </row>
    <row r="269" s="1" customFormat="1" spans="1:14">
      <c r="A269" s="72"/>
      <c r="B269" s="73"/>
      <c r="C269" s="72"/>
      <c r="D269" s="72"/>
      <c r="E269" s="72"/>
      <c r="F269" s="72"/>
      <c r="G269" s="72"/>
      <c r="H269" s="72"/>
      <c r="I269" s="72"/>
      <c r="J269" s="4"/>
      <c r="K269" s="4"/>
      <c r="L269" s="4"/>
      <c r="M269" s="4"/>
      <c r="N269" s="2"/>
    </row>
    <row r="270" s="1" customFormat="1" spans="1:14">
      <c r="A270" s="72"/>
      <c r="B270" s="73"/>
      <c r="C270" s="72"/>
      <c r="D270" s="72"/>
      <c r="E270" s="72"/>
      <c r="F270" s="72"/>
      <c r="G270" s="72"/>
      <c r="H270" s="72"/>
      <c r="I270" s="72"/>
      <c r="J270" s="4"/>
      <c r="K270" s="4"/>
      <c r="L270" s="4"/>
      <c r="M270" s="4"/>
      <c r="N270" s="2"/>
    </row>
    <row r="271" s="1" customFormat="1" spans="1:14">
      <c r="A271" s="72"/>
      <c r="B271" s="73"/>
      <c r="C271" s="72"/>
      <c r="D271" s="72"/>
      <c r="E271" s="72"/>
      <c r="F271" s="72"/>
      <c r="G271" s="72"/>
      <c r="H271" s="72"/>
      <c r="I271" s="72"/>
      <c r="J271" s="4"/>
      <c r="K271" s="4"/>
      <c r="L271" s="4"/>
      <c r="M271" s="4"/>
      <c r="N271" s="2"/>
    </row>
    <row r="272" s="1" customFormat="1" spans="1:14">
      <c r="A272" s="72"/>
      <c r="B272" s="73"/>
      <c r="C272" s="72"/>
      <c r="D272" s="72"/>
      <c r="E272" s="72"/>
      <c r="F272" s="72"/>
      <c r="G272" s="72"/>
      <c r="H272" s="72"/>
      <c r="I272" s="72"/>
      <c r="J272" s="4"/>
      <c r="K272" s="4"/>
      <c r="L272" s="4"/>
      <c r="M272" s="4"/>
      <c r="N272" s="2"/>
    </row>
    <row r="273" s="1" customFormat="1" spans="1:14">
      <c r="A273" s="72"/>
      <c r="B273" s="73"/>
      <c r="C273" s="72"/>
      <c r="D273" s="72"/>
      <c r="E273" s="72"/>
      <c r="F273" s="72"/>
      <c r="G273" s="72"/>
      <c r="H273" s="72"/>
      <c r="I273" s="72"/>
      <c r="J273" s="4"/>
      <c r="K273" s="4"/>
      <c r="L273" s="4"/>
      <c r="M273" s="4"/>
      <c r="N273" s="2"/>
    </row>
    <row r="274" s="1" customFormat="1" spans="1:14">
      <c r="A274" s="72"/>
      <c r="B274" s="73"/>
      <c r="C274" s="72"/>
      <c r="D274" s="72"/>
      <c r="E274" s="72"/>
      <c r="F274" s="72"/>
      <c r="G274" s="72"/>
      <c r="H274" s="72"/>
      <c r="I274" s="72"/>
      <c r="J274" s="4"/>
      <c r="K274" s="4"/>
      <c r="L274" s="4"/>
      <c r="M274" s="4"/>
      <c r="N274" s="2"/>
    </row>
    <row r="275" s="1" customFormat="1" spans="1:14">
      <c r="A275" s="72"/>
      <c r="B275" s="73"/>
      <c r="C275" s="72"/>
      <c r="D275" s="72"/>
      <c r="E275" s="72"/>
      <c r="F275" s="72"/>
      <c r="G275" s="72"/>
      <c r="H275" s="72"/>
      <c r="I275" s="72"/>
      <c r="J275" s="4"/>
      <c r="K275" s="4"/>
      <c r="L275" s="4"/>
      <c r="M275" s="4"/>
      <c r="N275" s="2"/>
    </row>
    <row r="276" s="1" customFormat="1" spans="1:14">
      <c r="A276" s="72"/>
      <c r="B276" s="73"/>
      <c r="C276" s="72"/>
      <c r="D276" s="72"/>
      <c r="E276" s="72"/>
      <c r="F276" s="72"/>
      <c r="G276" s="72"/>
      <c r="H276" s="72"/>
      <c r="I276" s="72"/>
      <c r="J276" s="4"/>
      <c r="K276" s="4"/>
      <c r="L276" s="4"/>
      <c r="M276" s="4"/>
      <c r="N276" s="2"/>
    </row>
    <row r="277" s="1" customFormat="1" spans="1:14">
      <c r="A277" s="72"/>
      <c r="B277" s="73"/>
      <c r="C277" s="72"/>
      <c r="D277" s="72"/>
      <c r="E277" s="72"/>
      <c r="F277" s="72"/>
      <c r="G277" s="72"/>
      <c r="H277" s="72"/>
      <c r="I277" s="72"/>
      <c r="J277" s="4"/>
      <c r="K277" s="4"/>
      <c r="L277" s="4"/>
      <c r="M277" s="4"/>
      <c r="N277" s="2"/>
    </row>
    <row r="278" s="1" customFormat="1" spans="1:14">
      <c r="A278" s="72"/>
      <c r="B278" s="73"/>
      <c r="C278" s="72"/>
      <c r="D278" s="72"/>
      <c r="E278" s="72"/>
      <c r="F278" s="72"/>
      <c r="G278" s="72"/>
      <c r="H278" s="72"/>
      <c r="I278" s="72"/>
      <c r="J278" s="4"/>
      <c r="K278" s="4"/>
      <c r="L278" s="4"/>
      <c r="M278" s="4"/>
      <c r="N278" s="2"/>
    </row>
    <row r="279" s="1" customFormat="1" spans="1:14">
      <c r="A279" s="72"/>
      <c r="B279" s="73"/>
      <c r="C279" s="72"/>
      <c r="D279" s="72"/>
      <c r="E279" s="72"/>
      <c r="F279" s="72"/>
      <c r="G279" s="72"/>
      <c r="H279" s="72"/>
      <c r="I279" s="72"/>
      <c r="J279" s="4"/>
      <c r="K279" s="4"/>
      <c r="L279" s="4"/>
      <c r="M279" s="4"/>
      <c r="N279" s="2"/>
    </row>
    <row r="280" s="1" customFormat="1" spans="1:14">
      <c r="A280" s="72"/>
      <c r="B280" s="73"/>
      <c r="C280" s="72"/>
      <c r="D280" s="72"/>
      <c r="E280" s="72"/>
      <c r="F280" s="72"/>
      <c r="G280" s="72"/>
      <c r="H280" s="72"/>
      <c r="I280" s="72"/>
      <c r="J280" s="4"/>
      <c r="K280" s="4"/>
      <c r="L280" s="4"/>
      <c r="M280" s="4"/>
      <c r="N280" s="2"/>
    </row>
    <row r="281" s="1" customFormat="1" spans="1:14">
      <c r="A281" s="72"/>
      <c r="B281" s="73"/>
      <c r="C281" s="72"/>
      <c r="D281" s="72"/>
      <c r="E281" s="72"/>
      <c r="F281" s="72"/>
      <c r="G281" s="72"/>
      <c r="H281" s="72"/>
      <c r="I281" s="72"/>
      <c r="J281" s="4"/>
      <c r="K281" s="4"/>
      <c r="L281" s="4"/>
      <c r="M281" s="4"/>
      <c r="N281" s="2"/>
    </row>
    <row r="282" s="1" customFormat="1" spans="1:14">
      <c r="A282" s="72"/>
      <c r="B282" s="73"/>
      <c r="C282" s="72"/>
      <c r="D282" s="72"/>
      <c r="E282" s="72"/>
      <c r="F282" s="72"/>
      <c r="G282" s="72"/>
      <c r="H282" s="72"/>
      <c r="I282" s="72"/>
      <c r="J282" s="4"/>
      <c r="K282" s="4"/>
      <c r="L282" s="4"/>
      <c r="M282" s="4"/>
      <c r="N282" s="2"/>
    </row>
    <row r="283" s="1" customFormat="1" spans="1:14">
      <c r="A283" s="72"/>
      <c r="B283" s="73"/>
      <c r="C283" s="72"/>
      <c r="D283" s="72"/>
      <c r="E283" s="72"/>
      <c r="F283" s="72"/>
      <c r="G283" s="72"/>
      <c r="H283" s="72"/>
      <c r="I283" s="72"/>
      <c r="J283" s="4"/>
      <c r="K283" s="4"/>
      <c r="L283" s="4"/>
      <c r="M283" s="4"/>
      <c r="N283" s="2"/>
    </row>
    <row r="284" s="1" customFormat="1" spans="1:14">
      <c r="A284" s="72"/>
      <c r="B284" s="73"/>
      <c r="C284" s="72"/>
      <c r="D284" s="72"/>
      <c r="E284" s="72"/>
      <c r="F284" s="72"/>
      <c r="G284" s="72"/>
      <c r="H284" s="72"/>
      <c r="I284" s="72"/>
      <c r="J284" s="4"/>
      <c r="K284" s="4"/>
      <c r="L284" s="4"/>
      <c r="M284" s="4"/>
      <c r="N284" s="2"/>
    </row>
    <row r="285" s="1" customFormat="1" spans="1:14">
      <c r="A285" s="72"/>
      <c r="B285" s="73"/>
      <c r="C285" s="72"/>
      <c r="D285" s="72"/>
      <c r="E285" s="72"/>
      <c r="F285" s="72"/>
      <c r="G285" s="72"/>
      <c r="H285" s="72"/>
      <c r="I285" s="72"/>
      <c r="J285" s="4"/>
      <c r="K285" s="4"/>
      <c r="L285" s="4"/>
      <c r="M285" s="4"/>
      <c r="N285" s="2"/>
    </row>
    <row r="286" s="1" customFormat="1" spans="1:14">
      <c r="A286" s="72"/>
      <c r="B286" s="73"/>
      <c r="C286" s="72"/>
      <c r="D286" s="72"/>
      <c r="E286" s="72"/>
      <c r="F286" s="72"/>
      <c r="G286" s="72"/>
      <c r="H286" s="72"/>
      <c r="I286" s="72"/>
      <c r="J286" s="4"/>
      <c r="K286" s="4"/>
      <c r="L286" s="4"/>
      <c r="M286" s="4"/>
      <c r="N286" s="2"/>
    </row>
    <row r="287" s="1" customFormat="1" spans="1:14">
      <c r="A287" s="72"/>
      <c r="B287" s="73"/>
      <c r="C287" s="72"/>
      <c r="D287" s="72"/>
      <c r="E287" s="72"/>
      <c r="F287" s="72"/>
      <c r="G287" s="72"/>
      <c r="H287" s="72"/>
      <c r="I287" s="72"/>
      <c r="J287" s="4"/>
      <c r="K287" s="4"/>
      <c r="L287" s="4"/>
      <c r="M287" s="4"/>
      <c r="N287" s="2"/>
    </row>
    <row r="288" s="1" customFormat="1" spans="1:14">
      <c r="A288" s="72"/>
      <c r="B288" s="73"/>
      <c r="C288" s="72"/>
      <c r="D288" s="72"/>
      <c r="E288" s="72"/>
      <c r="F288" s="72"/>
      <c r="G288" s="72"/>
      <c r="H288" s="72"/>
      <c r="I288" s="72"/>
      <c r="J288" s="4"/>
      <c r="K288" s="4"/>
      <c r="L288" s="4"/>
      <c r="M288" s="4"/>
      <c r="N288" s="2"/>
    </row>
    <row r="289" s="1" customFormat="1" spans="1:14">
      <c r="A289" s="72"/>
      <c r="B289" s="73"/>
      <c r="C289" s="72"/>
      <c r="D289" s="72"/>
      <c r="E289" s="72"/>
      <c r="F289" s="72"/>
      <c r="G289" s="72"/>
      <c r="H289" s="72"/>
      <c r="I289" s="72"/>
      <c r="J289" s="4"/>
      <c r="K289" s="4"/>
      <c r="L289" s="4"/>
      <c r="M289" s="4"/>
      <c r="N289" s="2"/>
    </row>
    <row r="290" s="1" customFormat="1" spans="1:14">
      <c r="A290" s="72"/>
      <c r="B290" s="73"/>
      <c r="C290" s="72"/>
      <c r="D290" s="72"/>
      <c r="E290" s="72"/>
      <c r="F290" s="72"/>
      <c r="G290" s="72"/>
      <c r="H290" s="72"/>
      <c r="I290" s="72"/>
      <c r="J290" s="4"/>
      <c r="K290" s="4"/>
      <c r="L290" s="4"/>
      <c r="M290" s="4"/>
      <c r="N290" s="2"/>
    </row>
    <row r="291" s="1" customFormat="1" spans="1:14">
      <c r="A291" s="72"/>
      <c r="B291" s="73"/>
      <c r="C291" s="72"/>
      <c r="D291" s="72"/>
      <c r="E291" s="72"/>
      <c r="F291" s="72"/>
      <c r="G291" s="72"/>
      <c r="H291" s="72"/>
      <c r="I291" s="72"/>
      <c r="J291" s="4"/>
      <c r="K291" s="4"/>
      <c r="L291" s="4"/>
      <c r="M291" s="4"/>
      <c r="N291" s="2"/>
    </row>
    <row r="292" s="1" customFormat="1" spans="1:14">
      <c r="A292" s="72"/>
      <c r="B292" s="73"/>
      <c r="C292" s="72"/>
      <c r="D292" s="72"/>
      <c r="E292" s="72"/>
      <c r="F292" s="72"/>
      <c r="G292" s="72"/>
      <c r="H292" s="72"/>
      <c r="I292" s="72"/>
      <c r="J292" s="4"/>
      <c r="K292" s="4"/>
      <c r="L292" s="4"/>
      <c r="M292" s="4"/>
      <c r="N292" s="2"/>
    </row>
    <row r="293" s="1" customFormat="1" spans="1:14">
      <c r="A293" s="72"/>
      <c r="B293" s="73"/>
      <c r="C293" s="72"/>
      <c r="D293" s="72"/>
      <c r="E293" s="72"/>
      <c r="F293" s="72"/>
      <c r="G293" s="72"/>
      <c r="H293" s="72"/>
      <c r="I293" s="72"/>
      <c r="J293" s="4"/>
      <c r="K293" s="4"/>
      <c r="L293" s="4"/>
      <c r="M293" s="4"/>
      <c r="N293" s="2"/>
    </row>
    <row r="294" s="1" customFormat="1" spans="1:14">
      <c r="A294" s="72"/>
      <c r="B294" s="73"/>
      <c r="C294" s="72"/>
      <c r="D294" s="72"/>
      <c r="E294" s="72"/>
      <c r="F294" s="72"/>
      <c r="G294" s="72"/>
      <c r="H294" s="72"/>
      <c r="I294" s="72"/>
      <c r="J294" s="4"/>
      <c r="K294" s="4"/>
      <c r="L294" s="4"/>
      <c r="M294" s="4"/>
      <c r="N294" s="2"/>
    </row>
    <row r="295" s="1" customFormat="1" spans="1:14">
      <c r="A295" s="72"/>
      <c r="B295" s="73"/>
      <c r="C295" s="72"/>
      <c r="D295" s="72"/>
      <c r="E295" s="72"/>
      <c r="F295" s="72"/>
      <c r="G295" s="72"/>
      <c r="H295" s="72"/>
      <c r="I295" s="72"/>
      <c r="J295" s="4"/>
      <c r="K295" s="4"/>
      <c r="L295" s="4"/>
      <c r="M295" s="4"/>
      <c r="N295" s="2"/>
    </row>
    <row r="296" s="1" customFormat="1" spans="1:14">
      <c r="A296" s="72"/>
      <c r="B296" s="73"/>
      <c r="C296" s="72"/>
      <c r="D296" s="72"/>
      <c r="E296" s="72"/>
      <c r="F296" s="72"/>
      <c r="G296" s="72"/>
      <c r="H296" s="72"/>
      <c r="I296" s="72"/>
      <c r="J296" s="4"/>
      <c r="K296" s="4"/>
      <c r="L296" s="4"/>
      <c r="M296" s="4"/>
      <c r="N296" s="2"/>
    </row>
    <row r="297" s="1" customFormat="1" spans="1:14">
      <c r="A297" s="72"/>
      <c r="B297" s="73"/>
      <c r="C297" s="72"/>
      <c r="D297" s="72"/>
      <c r="E297" s="72"/>
      <c r="F297" s="72"/>
      <c r="G297" s="72"/>
      <c r="H297" s="72"/>
      <c r="I297" s="72"/>
      <c r="J297" s="4"/>
      <c r="K297" s="4"/>
      <c r="L297" s="4"/>
      <c r="M297" s="4"/>
      <c r="N297" s="2"/>
    </row>
    <row r="298" s="1" customFormat="1" spans="1:14">
      <c r="A298" s="72"/>
      <c r="B298" s="73"/>
      <c r="C298" s="72"/>
      <c r="D298" s="72"/>
      <c r="E298" s="72"/>
      <c r="F298" s="72"/>
      <c r="G298" s="72"/>
      <c r="H298" s="72"/>
      <c r="I298" s="72"/>
      <c r="J298" s="4"/>
      <c r="K298" s="4"/>
      <c r="L298" s="4"/>
      <c r="M298" s="4"/>
      <c r="N298" s="2"/>
    </row>
    <row r="299" s="1" customFormat="1" spans="1:14">
      <c r="A299" s="72"/>
      <c r="B299" s="73"/>
      <c r="C299" s="72"/>
      <c r="D299" s="72"/>
      <c r="E299" s="72"/>
      <c r="F299" s="72"/>
      <c r="G299" s="72"/>
      <c r="H299" s="72"/>
      <c r="I299" s="72"/>
      <c r="J299" s="4"/>
      <c r="K299" s="4"/>
      <c r="L299" s="4"/>
      <c r="M299" s="4"/>
      <c r="N299" s="2"/>
    </row>
    <row r="300" s="1" customFormat="1" spans="1:14">
      <c r="A300" s="72"/>
      <c r="B300" s="73"/>
      <c r="C300" s="72"/>
      <c r="D300" s="72"/>
      <c r="E300" s="72"/>
      <c r="F300" s="72"/>
      <c r="G300" s="72"/>
      <c r="H300" s="72"/>
      <c r="I300" s="72"/>
      <c r="J300" s="4"/>
      <c r="K300" s="4"/>
      <c r="L300" s="4"/>
      <c r="M300" s="4"/>
      <c r="N300" s="2"/>
    </row>
    <row r="301" s="1" customFormat="1" spans="1:14">
      <c r="A301" s="72"/>
      <c r="B301" s="73"/>
      <c r="C301" s="72"/>
      <c r="D301" s="72"/>
      <c r="E301" s="72"/>
      <c r="F301" s="72"/>
      <c r="G301" s="72"/>
      <c r="H301" s="72"/>
      <c r="I301" s="72"/>
      <c r="J301" s="4"/>
      <c r="K301" s="4"/>
      <c r="L301" s="4"/>
      <c r="M301" s="4"/>
      <c r="N301" s="2"/>
    </row>
    <row r="302" s="1" customFormat="1" spans="1:14">
      <c r="A302" s="72"/>
      <c r="B302" s="73"/>
      <c r="C302" s="72"/>
      <c r="D302" s="72"/>
      <c r="E302" s="72"/>
      <c r="F302" s="72"/>
      <c r="G302" s="72"/>
      <c r="H302" s="72"/>
      <c r="I302" s="72"/>
      <c r="J302" s="4"/>
      <c r="K302" s="4"/>
      <c r="L302" s="4"/>
      <c r="M302" s="4"/>
      <c r="N302" s="2"/>
    </row>
    <row r="303" s="1" customFormat="1" spans="1:14">
      <c r="A303" s="72"/>
      <c r="B303" s="73"/>
      <c r="C303" s="72"/>
      <c r="D303" s="72"/>
      <c r="E303" s="72"/>
      <c r="F303" s="72"/>
      <c r="G303" s="72"/>
      <c r="H303" s="72"/>
      <c r="I303" s="72"/>
      <c r="J303" s="4"/>
      <c r="K303" s="4"/>
      <c r="L303" s="4"/>
      <c r="M303" s="4"/>
      <c r="N303" s="2"/>
    </row>
    <row r="304" s="1" customFormat="1" spans="1:14">
      <c r="A304" s="72"/>
      <c r="B304" s="73"/>
      <c r="C304" s="72"/>
      <c r="D304" s="72"/>
      <c r="E304" s="72"/>
      <c r="F304" s="72"/>
      <c r="G304" s="72"/>
      <c r="H304" s="72"/>
      <c r="I304" s="72"/>
      <c r="J304" s="4"/>
      <c r="K304" s="4"/>
      <c r="L304" s="4"/>
      <c r="M304" s="4"/>
      <c r="N304" s="2"/>
    </row>
    <row r="305" s="1" customFormat="1" spans="1:14">
      <c r="A305" s="72"/>
      <c r="B305" s="73"/>
      <c r="C305" s="72"/>
      <c r="D305" s="72"/>
      <c r="E305" s="72"/>
      <c r="F305" s="72"/>
      <c r="G305" s="72"/>
      <c r="H305" s="72"/>
      <c r="I305" s="72"/>
      <c r="J305" s="4"/>
      <c r="K305" s="4"/>
      <c r="L305" s="4"/>
      <c r="M305" s="4"/>
      <c r="N305" s="2"/>
    </row>
    <row r="306" s="1" customFormat="1" spans="1:14">
      <c r="A306" s="72"/>
      <c r="B306" s="73"/>
      <c r="C306" s="72"/>
      <c r="D306" s="72"/>
      <c r="E306" s="72"/>
      <c r="F306" s="72"/>
      <c r="G306" s="72"/>
      <c r="H306" s="72"/>
      <c r="I306" s="72"/>
      <c r="J306" s="4"/>
      <c r="K306" s="4"/>
      <c r="L306" s="4"/>
      <c r="M306" s="4"/>
      <c r="N306" s="2"/>
    </row>
    <row r="307" s="1" customFormat="1" spans="1:14">
      <c r="A307" s="72"/>
      <c r="B307" s="73"/>
      <c r="C307" s="72"/>
      <c r="D307" s="72"/>
      <c r="E307" s="72"/>
      <c r="F307" s="72"/>
      <c r="G307" s="72"/>
      <c r="H307" s="72"/>
      <c r="I307" s="72"/>
      <c r="J307" s="4"/>
      <c r="K307" s="4"/>
      <c r="L307" s="4"/>
      <c r="M307" s="4"/>
      <c r="N307" s="2"/>
    </row>
    <row r="308" s="1" customFormat="1" spans="1:14">
      <c r="A308" s="72"/>
      <c r="B308" s="73"/>
      <c r="C308" s="72"/>
      <c r="D308" s="72"/>
      <c r="E308" s="72"/>
      <c r="F308" s="72"/>
      <c r="G308" s="72"/>
      <c r="H308" s="72"/>
      <c r="I308" s="72"/>
      <c r="J308" s="4"/>
      <c r="K308" s="4"/>
      <c r="L308" s="4"/>
      <c r="M308" s="4"/>
      <c r="N308" s="2"/>
    </row>
    <row r="309" s="1" customFormat="1" spans="1:14">
      <c r="A309" s="72"/>
      <c r="B309" s="73"/>
      <c r="C309" s="72"/>
      <c r="D309" s="72"/>
      <c r="E309" s="72"/>
      <c r="F309" s="72"/>
      <c r="G309" s="72"/>
      <c r="H309" s="72"/>
      <c r="I309" s="72"/>
      <c r="J309" s="4"/>
      <c r="K309" s="4"/>
      <c r="L309" s="4"/>
      <c r="M309" s="4"/>
      <c r="N309" s="2"/>
    </row>
    <row r="310" s="1" customFormat="1" spans="1:14">
      <c r="A310" s="72"/>
      <c r="B310" s="73"/>
      <c r="C310" s="72"/>
      <c r="D310" s="72"/>
      <c r="E310" s="72"/>
      <c r="F310" s="72"/>
      <c r="G310" s="72"/>
      <c r="H310" s="72"/>
      <c r="I310" s="72"/>
      <c r="J310" s="4"/>
      <c r="K310" s="4"/>
      <c r="L310" s="4"/>
      <c r="M310" s="4"/>
      <c r="N310" s="2"/>
    </row>
    <row r="311" s="1" customFormat="1" spans="1:14">
      <c r="A311" s="72"/>
      <c r="B311" s="73"/>
      <c r="C311" s="72"/>
      <c r="D311" s="72"/>
      <c r="E311" s="72"/>
      <c r="F311" s="72"/>
      <c r="G311" s="72"/>
      <c r="H311" s="72"/>
      <c r="I311" s="72"/>
      <c r="J311" s="4"/>
      <c r="K311" s="4"/>
      <c r="L311" s="4"/>
      <c r="M311" s="4"/>
      <c r="N311" s="2"/>
    </row>
    <row r="312" s="1" customFormat="1" spans="1:14">
      <c r="A312" s="72"/>
      <c r="B312" s="73"/>
      <c r="C312" s="72"/>
      <c r="D312" s="72"/>
      <c r="E312" s="72"/>
      <c r="F312" s="72"/>
      <c r="G312" s="72"/>
      <c r="H312" s="72"/>
      <c r="I312" s="72"/>
      <c r="J312" s="4"/>
      <c r="K312" s="4"/>
      <c r="L312" s="4"/>
      <c r="M312" s="4"/>
      <c r="N312" s="2"/>
    </row>
    <row r="313" s="1" customFormat="1" spans="1:14">
      <c r="A313" s="72"/>
      <c r="B313" s="73"/>
      <c r="C313" s="72"/>
      <c r="D313" s="72"/>
      <c r="E313" s="72"/>
      <c r="F313" s="72"/>
      <c r="G313" s="72"/>
      <c r="H313" s="72"/>
      <c r="I313" s="72"/>
      <c r="J313" s="4"/>
      <c r="K313" s="4"/>
      <c r="L313" s="4"/>
      <c r="M313" s="4"/>
      <c r="N313" s="2"/>
    </row>
    <row r="314" s="1" customFormat="1" spans="1:14">
      <c r="A314" s="72"/>
      <c r="B314" s="73"/>
      <c r="C314" s="72"/>
      <c r="D314" s="72"/>
      <c r="E314" s="72"/>
      <c r="F314" s="72"/>
      <c r="G314" s="72"/>
      <c r="H314" s="72"/>
      <c r="I314" s="72"/>
      <c r="J314" s="4"/>
      <c r="K314" s="4"/>
      <c r="L314" s="4"/>
      <c r="M314" s="4"/>
      <c r="N314" s="2"/>
    </row>
    <row r="315" s="1" customFormat="1" spans="1:14">
      <c r="A315" s="72"/>
      <c r="B315" s="73"/>
      <c r="C315" s="72"/>
      <c r="D315" s="72"/>
      <c r="E315" s="72"/>
      <c r="F315" s="72"/>
      <c r="G315" s="72"/>
      <c r="H315" s="72"/>
      <c r="I315" s="72"/>
      <c r="J315" s="4"/>
      <c r="K315" s="4"/>
      <c r="L315" s="4"/>
      <c r="M315" s="4"/>
      <c r="N315" s="2"/>
    </row>
    <row r="316" s="1" customFormat="1" spans="1:14">
      <c r="A316" s="72"/>
      <c r="B316" s="73"/>
      <c r="C316" s="72"/>
      <c r="D316" s="72"/>
      <c r="E316" s="72"/>
      <c r="F316" s="72"/>
      <c r="G316" s="72"/>
      <c r="H316" s="72"/>
      <c r="I316" s="72"/>
      <c r="J316" s="4"/>
      <c r="K316" s="4"/>
      <c r="L316" s="4"/>
      <c r="M316" s="4"/>
      <c r="N316" s="2"/>
    </row>
    <row r="317" s="1" customFormat="1" spans="1:14">
      <c r="A317" s="72"/>
      <c r="B317" s="73"/>
      <c r="C317" s="72"/>
      <c r="D317" s="72"/>
      <c r="E317" s="72"/>
      <c r="F317" s="72"/>
      <c r="G317" s="72"/>
      <c r="H317" s="72"/>
      <c r="I317" s="72"/>
      <c r="J317" s="4"/>
      <c r="K317" s="4"/>
      <c r="L317" s="4"/>
      <c r="M317" s="4"/>
      <c r="N317" s="2"/>
    </row>
    <row r="318" s="1" customFormat="1" spans="1:14">
      <c r="A318" s="72"/>
      <c r="B318" s="73"/>
      <c r="C318" s="72"/>
      <c r="D318" s="72"/>
      <c r="E318" s="72"/>
      <c r="F318" s="72"/>
      <c r="G318" s="72"/>
      <c r="H318" s="72"/>
      <c r="I318" s="72"/>
      <c r="J318" s="4"/>
      <c r="K318" s="4"/>
      <c r="L318" s="4"/>
      <c r="M318" s="4"/>
      <c r="N318" s="2"/>
    </row>
    <row r="319" s="1" customFormat="1" spans="1:14">
      <c r="A319" s="72"/>
      <c r="B319" s="73"/>
      <c r="C319" s="72"/>
      <c r="D319" s="72"/>
      <c r="E319" s="72"/>
      <c r="F319" s="72"/>
      <c r="G319" s="72"/>
      <c r="H319" s="72"/>
      <c r="I319" s="72"/>
      <c r="J319" s="4"/>
      <c r="K319" s="4"/>
      <c r="L319" s="4"/>
      <c r="M319" s="4"/>
      <c r="N319" s="2"/>
    </row>
    <row r="320" s="1" customFormat="1" spans="1:14">
      <c r="A320" s="72"/>
      <c r="B320" s="73"/>
      <c r="C320" s="72"/>
      <c r="D320" s="72"/>
      <c r="E320" s="72"/>
      <c r="F320" s="72"/>
      <c r="G320" s="72"/>
      <c r="H320" s="72"/>
      <c r="I320" s="72"/>
      <c r="J320" s="4"/>
      <c r="K320" s="4"/>
      <c r="L320" s="4"/>
      <c r="M320" s="4"/>
      <c r="N320" s="2"/>
    </row>
    <row r="321" s="1" customFormat="1" spans="1:14">
      <c r="A321" s="72"/>
      <c r="B321" s="73"/>
      <c r="C321" s="72"/>
      <c r="D321" s="72"/>
      <c r="E321" s="72"/>
      <c r="F321" s="72"/>
      <c r="G321" s="72"/>
      <c r="H321" s="72"/>
      <c r="I321" s="72"/>
      <c r="J321" s="4"/>
      <c r="K321" s="4"/>
      <c r="L321" s="4"/>
      <c r="M321" s="4"/>
      <c r="N321" s="2"/>
    </row>
    <row r="322" s="1" customFormat="1" spans="1:14">
      <c r="A322" s="72"/>
      <c r="B322" s="73"/>
      <c r="C322" s="72"/>
      <c r="D322" s="72"/>
      <c r="E322" s="72"/>
      <c r="F322" s="72"/>
      <c r="G322" s="72"/>
      <c r="H322" s="72"/>
      <c r="I322" s="72"/>
      <c r="J322" s="4"/>
      <c r="K322" s="4"/>
      <c r="L322" s="4"/>
      <c r="M322" s="4"/>
      <c r="N322" s="2"/>
    </row>
    <row r="323" s="1" customFormat="1" spans="1:14">
      <c r="A323" s="72"/>
      <c r="B323" s="73"/>
      <c r="C323" s="72"/>
      <c r="D323" s="72"/>
      <c r="E323" s="72"/>
      <c r="F323" s="72"/>
      <c r="G323" s="72"/>
      <c r="H323" s="72"/>
      <c r="I323" s="72"/>
      <c r="J323" s="4"/>
      <c r="K323" s="4"/>
      <c r="L323" s="4"/>
      <c r="M323" s="4"/>
      <c r="N323" s="2"/>
    </row>
    <row r="324" s="1" customFormat="1" spans="1:14">
      <c r="A324" s="72"/>
      <c r="B324" s="73"/>
      <c r="C324" s="72"/>
      <c r="D324" s="72"/>
      <c r="E324" s="72"/>
      <c r="F324" s="72"/>
      <c r="G324" s="72"/>
      <c r="H324" s="72"/>
      <c r="I324" s="72"/>
      <c r="J324" s="4"/>
      <c r="K324" s="4"/>
      <c r="L324" s="4"/>
      <c r="M324" s="4"/>
      <c r="N324" s="2"/>
    </row>
    <row r="325" s="1" customFormat="1" spans="1:14">
      <c r="A325" s="72"/>
      <c r="B325" s="73"/>
      <c r="C325" s="72"/>
      <c r="D325" s="72"/>
      <c r="E325" s="72"/>
      <c r="F325" s="72"/>
      <c r="G325" s="72"/>
      <c r="H325" s="72"/>
      <c r="I325" s="72"/>
      <c r="J325" s="4"/>
      <c r="K325" s="4"/>
      <c r="L325" s="4"/>
      <c r="M325" s="4"/>
      <c r="N325" s="2"/>
    </row>
    <row r="326" s="1" customFormat="1" spans="1:14">
      <c r="A326" s="72"/>
      <c r="B326" s="73"/>
      <c r="C326" s="72"/>
      <c r="D326" s="72"/>
      <c r="E326" s="72"/>
      <c r="F326" s="72"/>
      <c r="G326" s="72"/>
      <c r="H326" s="72"/>
      <c r="I326" s="72"/>
      <c r="J326" s="4"/>
      <c r="K326" s="4"/>
      <c r="L326" s="4"/>
      <c r="M326" s="4"/>
      <c r="N326" s="2"/>
    </row>
    <row r="327" s="1" customFormat="1" spans="1:14">
      <c r="A327" s="72"/>
      <c r="B327" s="73"/>
      <c r="C327" s="72"/>
      <c r="D327" s="72"/>
      <c r="E327" s="72"/>
      <c r="F327" s="72"/>
      <c r="G327" s="72"/>
      <c r="H327" s="72"/>
      <c r="I327" s="72"/>
      <c r="J327" s="4"/>
      <c r="K327" s="4"/>
      <c r="L327" s="4"/>
      <c r="M327" s="4"/>
      <c r="N327" s="2"/>
    </row>
    <row r="328" s="1" customFormat="1" spans="1:14">
      <c r="A328" s="72"/>
      <c r="B328" s="73"/>
      <c r="C328" s="72"/>
      <c r="D328" s="72"/>
      <c r="E328" s="72"/>
      <c r="F328" s="72"/>
      <c r="G328" s="72"/>
      <c r="H328" s="72"/>
      <c r="I328" s="72"/>
      <c r="J328" s="4"/>
      <c r="K328" s="4"/>
      <c r="L328" s="4"/>
      <c r="M328" s="4"/>
      <c r="N328" s="2"/>
    </row>
    <row r="329" s="1" customFormat="1" spans="1:14">
      <c r="A329" s="72"/>
      <c r="B329" s="73"/>
      <c r="C329" s="72"/>
      <c r="D329" s="72"/>
      <c r="E329" s="72"/>
      <c r="F329" s="72"/>
      <c r="G329" s="72"/>
      <c r="H329" s="72"/>
      <c r="I329" s="72"/>
      <c r="J329" s="4"/>
      <c r="K329" s="4"/>
      <c r="L329" s="4"/>
      <c r="M329" s="4"/>
      <c r="N329" s="2"/>
    </row>
    <row r="330" s="1" customFormat="1" spans="1:14">
      <c r="A330" s="72"/>
      <c r="B330" s="73"/>
      <c r="C330" s="72"/>
      <c r="D330" s="72"/>
      <c r="E330" s="72"/>
      <c r="F330" s="72"/>
      <c r="G330" s="72"/>
      <c r="H330" s="72"/>
      <c r="I330" s="72"/>
      <c r="J330" s="4"/>
      <c r="K330" s="4"/>
      <c r="L330" s="4"/>
      <c r="M330" s="4"/>
      <c r="N330" s="2"/>
    </row>
    <row r="331" s="1" customFormat="1" spans="1:14">
      <c r="A331" s="72"/>
      <c r="B331" s="73"/>
      <c r="C331" s="72"/>
      <c r="D331" s="72"/>
      <c r="E331" s="72"/>
      <c r="F331" s="72"/>
      <c r="G331" s="72"/>
      <c r="H331" s="72"/>
      <c r="I331" s="72"/>
      <c r="J331" s="4"/>
      <c r="K331" s="4"/>
      <c r="L331" s="4"/>
      <c r="M331" s="4"/>
      <c r="N331" s="2"/>
    </row>
    <row r="332" s="1" customFormat="1" spans="1:14">
      <c r="A332" s="72"/>
      <c r="B332" s="73"/>
      <c r="C332" s="72"/>
      <c r="D332" s="72"/>
      <c r="E332" s="72"/>
      <c r="F332" s="72"/>
      <c r="G332" s="72"/>
      <c r="H332" s="72"/>
      <c r="I332" s="72"/>
      <c r="J332" s="4"/>
      <c r="K332" s="4"/>
      <c r="L332" s="4"/>
      <c r="M332" s="4"/>
      <c r="N332" s="2"/>
    </row>
    <row r="333" s="1" customFormat="1" spans="1:14">
      <c r="A333" s="72"/>
      <c r="B333" s="73"/>
      <c r="C333" s="72"/>
      <c r="D333" s="72"/>
      <c r="E333" s="72"/>
      <c r="F333" s="72"/>
      <c r="G333" s="72"/>
      <c r="H333" s="72"/>
      <c r="I333" s="72"/>
      <c r="J333" s="4"/>
      <c r="K333" s="4"/>
      <c r="L333" s="4"/>
      <c r="M333" s="4"/>
      <c r="N333" s="2"/>
    </row>
    <row r="334" s="1" customFormat="1" spans="1:14">
      <c r="A334" s="72"/>
      <c r="B334" s="73"/>
      <c r="C334" s="72"/>
      <c r="D334" s="72"/>
      <c r="E334" s="72"/>
      <c r="F334" s="72"/>
      <c r="G334" s="72"/>
      <c r="H334" s="72"/>
      <c r="I334" s="72"/>
      <c r="J334" s="4"/>
      <c r="K334" s="4"/>
      <c r="L334" s="4"/>
      <c r="M334" s="4"/>
      <c r="N334" s="2"/>
    </row>
    <row r="335" s="1" customFormat="1" spans="1:14">
      <c r="A335" s="72"/>
      <c r="B335" s="73"/>
      <c r="C335" s="72"/>
      <c r="D335" s="72"/>
      <c r="E335" s="72"/>
      <c r="F335" s="72"/>
      <c r="G335" s="72"/>
      <c r="H335" s="72"/>
      <c r="I335" s="72"/>
      <c r="J335" s="4"/>
      <c r="K335" s="4"/>
      <c r="L335" s="4"/>
      <c r="M335" s="4"/>
      <c r="N335" s="2"/>
    </row>
    <row r="336" s="1" customFormat="1" spans="1:14">
      <c r="A336" s="72"/>
      <c r="B336" s="73"/>
      <c r="C336" s="72"/>
      <c r="D336" s="72"/>
      <c r="E336" s="72"/>
      <c r="F336" s="72"/>
      <c r="G336" s="72"/>
      <c r="H336" s="72"/>
      <c r="I336" s="72"/>
      <c r="J336" s="4"/>
      <c r="K336" s="4"/>
      <c r="L336" s="4"/>
      <c r="M336" s="4"/>
      <c r="N336" s="2"/>
    </row>
    <row r="337" s="1" customFormat="1" spans="1:14">
      <c r="A337" s="72"/>
      <c r="B337" s="73"/>
      <c r="C337" s="72"/>
      <c r="D337" s="72"/>
      <c r="E337" s="72"/>
      <c r="F337" s="72"/>
      <c r="G337" s="72"/>
      <c r="H337" s="72"/>
      <c r="I337" s="72"/>
      <c r="J337" s="4"/>
      <c r="K337" s="4"/>
      <c r="L337" s="4"/>
      <c r="M337" s="4"/>
      <c r="N337" s="2"/>
    </row>
    <row r="338" s="1" customFormat="1" spans="1:14">
      <c r="A338" s="72"/>
      <c r="B338" s="73"/>
      <c r="C338" s="72"/>
      <c r="D338" s="72"/>
      <c r="E338" s="72"/>
      <c r="F338" s="72"/>
      <c r="G338" s="72"/>
      <c r="H338" s="72"/>
      <c r="I338" s="72"/>
      <c r="J338" s="4"/>
      <c r="K338" s="4"/>
      <c r="L338" s="4"/>
      <c r="M338" s="4"/>
      <c r="N338" s="2"/>
    </row>
    <row r="339" s="1" customFormat="1" spans="1:14">
      <c r="A339" s="72"/>
      <c r="B339" s="73"/>
      <c r="C339" s="72"/>
      <c r="D339" s="72"/>
      <c r="E339" s="72"/>
      <c r="F339" s="72"/>
      <c r="G339" s="72"/>
      <c r="H339" s="72"/>
      <c r="I339" s="72"/>
      <c r="J339" s="4"/>
      <c r="K339" s="4"/>
      <c r="L339" s="4"/>
      <c r="M339" s="4"/>
      <c r="N339" s="2"/>
    </row>
    <row r="340" s="1" customFormat="1" spans="1:14">
      <c r="A340" s="72"/>
      <c r="B340" s="73"/>
      <c r="C340" s="72"/>
      <c r="D340" s="72"/>
      <c r="E340" s="72"/>
      <c r="F340" s="72"/>
      <c r="G340" s="72"/>
      <c r="H340" s="72"/>
      <c r="I340" s="72"/>
      <c r="J340" s="4"/>
      <c r="K340" s="4"/>
      <c r="L340" s="4"/>
      <c r="M340" s="4"/>
      <c r="N340" s="2"/>
    </row>
    <row r="341" s="1" customFormat="1" spans="1:14">
      <c r="A341" s="72"/>
      <c r="B341" s="73"/>
      <c r="C341" s="72"/>
      <c r="D341" s="72"/>
      <c r="E341" s="72"/>
      <c r="F341" s="72"/>
      <c r="G341" s="72"/>
      <c r="H341" s="72"/>
      <c r="I341" s="72"/>
      <c r="J341" s="4"/>
      <c r="K341" s="4"/>
      <c r="L341" s="4"/>
      <c r="M341" s="4"/>
      <c r="N341" s="2"/>
    </row>
    <row r="342" s="1" customFormat="1" spans="1:14">
      <c r="A342" s="72"/>
      <c r="B342" s="73"/>
      <c r="C342" s="72"/>
      <c r="D342" s="72"/>
      <c r="E342" s="72"/>
      <c r="F342" s="72"/>
      <c r="G342" s="72"/>
      <c r="H342" s="72"/>
      <c r="I342" s="72"/>
      <c r="J342" s="4"/>
      <c r="K342" s="4"/>
      <c r="L342" s="4"/>
      <c r="M342" s="4"/>
      <c r="N342" s="2"/>
    </row>
    <row r="343" s="1" customFormat="1" spans="1:14">
      <c r="A343" s="72"/>
      <c r="B343" s="73"/>
      <c r="C343" s="72"/>
      <c r="D343" s="72"/>
      <c r="E343" s="72"/>
      <c r="F343" s="72"/>
      <c r="G343" s="72"/>
      <c r="H343" s="72"/>
      <c r="I343" s="72"/>
      <c r="J343" s="4"/>
      <c r="K343" s="4"/>
      <c r="L343" s="4"/>
      <c r="M343" s="4"/>
      <c r="N343" s="2"/>
    </row>
    <row r="344" s="1" customFormat="1" spans="1:14">
      <c r="A344" s="72"/>
      <c r="B344" s="73"/>
      <c r="C344" s="72"/>
      <c r="D344" s="72"/>
      <c r="E344" s="72"/>
      <c r="F344" s="72"/>
      <c r="G344" s="72"/>
      <c r="H344" s="72"/>
      <c r="I344" s="72"/>
      <c r="J344" s="4"/>
      <c r="K344" s="4"/>
      <c r="L344" s="4"/>
      <c r="M344" s="4"/>
      <c r="N344" s="2"/>
    </row>
    <row r="345" s="1" customFormat="1" spans="1:14">
      <c r="A345" s="72"/>
      <c r="B345" s="73"/>
      <c r="C345" s="72"/>
      <c r="D345" s="72"/>
      <c r="E345" s="72"/>
      <c r="F345" s="72"/>
      <c r="G345" s="72"/>
      <c r="H345" s="72"/>
      <c r="I345" s="72"/>
      <c r="J345" s="4"/>
      <c r="K345" s="4"/>
      <c r="L345" s="4"/>
      <c r="M345" s="4"/>
      <c r="N345" s="2"/>
    </row>
    <row r="346" s="1" customFormat="1" spans="1:14">
      <c r="A346" s="72"/>
      <c r="B346" s="73"/>
      <c r="C346" s="72"/>
      <c r="D346" s="72"/>
      <c r="E346" s="72"/>
      <c r="F346" s="72"/>
      <c r="G346" s="72"/>
      <c r="H346" s="72"/>
      <c r="I346" s="72"/>
      <c r="J346" s="4"/>
      <c r="K346" s="4"/>
      <c r="L346" s="4"/>
      <c r="M346" s="4"/>
      <c r="N346" s="2"/>
    </row>
    <row r="347" s="1" customFormat="1" spans="1:14">
      <c r="A347" s="72"/>
      <c r="B347" s="73"/>
      <c r="C347" s="72"/>
      <c r="D347" s="72"/>
      <c r="E347" s="72"/>
      <c r="F347" s="72"/>
      <c r="G347" s="72"/>
      <c r="H347" s="72"/>
      <c r="I347" s="72"/>
      <c r="J347" s="4"/>
      <c r="K347" s="4"/>
      <c r="L347" s="4"/>
      <c r="M347" s="4"/>
      <c r="N347" s="2"/>
    </row>
    <row r="348" s="1" customFormat="1" spans="1:14">
      <c r="A348" s="72"/>
      <c r="B348" s="73"/>
      <c r="C348" s="72"/>
      <c r="D348" s="72"/>
      <c r="E348" s="72"/>
      <c r="F348" s="72"/>
      <c r="G348" s="72"/>
      <c r="H348" s="72"/>
      <c r="I348" s="72"/>
      <c r="J348" s="4"/>
      <c r="K348" s="4"/>
      <c r="L348" s="4"/>
      <c r="M348" s="4"/>
      <c r="N348" s="2"/>
    </row>
    <row r="349" s="1" customFormat="1" spans="1:14">
      <c r="A349" s="72"/>
      <c r="B349" s="73"/>
      <c r="C349" s="72"/>
      <c r="D349" s="72"/>
      <c r="E349" s="72"/>
      <c r="F349" s="72"/>
      <c r="G349" s="72"/>
      <c r="H349" s="72"/>
      <c r="I349" s="72"/>
      <c r="J349" s="4"/>
      <c r="K349" s="4"/>
      <c r="L349" s="4"/>
      <c r="M349" s="4"/>
      <c r="N349" s="2"/>
    </row>
    <row r="350" s="1" customFormat="1" spans="1:14">
      <c r="A350" s="72"/>
      <c r="B350" s="73"/>
      <c r="C350" s="72"/>
      <c r="D350" s="72"/>
      <c r="E350" s="72"/>
      <c r="F350" s="72"/>
      <c r="G350" s="72"/>
      <c r="H350" s="72"/>
      <c r="I350" s="72"/>
      <c r="J350" s="4"/>
      <c r="K350" s="4"/>
      <c r="L350" s="4"/>
      <c r="M350" s="4"/>
      <c r="N350" s="2"/>
    </row>
    <row r="351" s="1" customFormat="1" spans="1:14">
      <c r="A351" s="72"/>
      <c r="B351" s="73"/>
      <c r="C351" s="72"/>
      <c r="D351" s="72"/>
      <c r="E351" s="72"/>
      <c r="F351" s="72"/>
      <c r="G351" s="72"/>
      <c r="H351" s="72"/>
      <c r="I351" s="72"/>
      <c r="J351" s="4"/>
      <c r="K351" s="4"/>
      <c r="L351" s="4"/>
      <c r="M351" s="4"/>
      <c r="N351" s="2"/>
    </row>
    <row r="352" s="1" customFormat="1" spans="1:14">
      <c r="A352" s="72"/>
      <c r="B352" s="73"/>
      <c r="C352" s="72"/>
      <c r="D352" s="72"/>
      <c r="E352" s="72"/>
      <c r="F352" s="72"/>
      <c r="G352" s="72"/>
      <c r="H352" s="72"/>
      <c r="I352" s="72"/>
      <c r="J352" s="4"/>
      <c r="K352" s="4"/>
      <c r="L352" s="4"/>
      <c r="M352" s="4"/>
      <c r="N352" s="2"/>
    </row>
    <row r="353" s="1" customFormat="1" spans="1:14">
      <c r="A353" s="72"/>
      <c r="B353" s="73"/>
      <c r="C353" s="72"/>
      <c r="D353" s="72"/>
      <c r="E353" s="72"/>
      <c r="F353" s="72"/>
      <c r="G353" s="72"/>
      <c r="H353" s="72"/>
      <c r="I353" s="72"/>
      <c r="J353" s="4"/>
      <c r="K353" s="4"/>
      <c r="L353" s="4"/>
      <c r="M353" s="4"/>
      <c r="N353" s="2"/>
    </row>
    <row r="354" s="1" customFormat="1" spans="1:14">
      <c r="A354" s="72"/>
      <c r="B354" s="73"/>
      <c r="C354" s="72"/>
      <c r="D354" s="72"/>
      <c r="E354" s="72"/>
      <c r="F354" s="72"/>
      <c r="G354" s="72"/>
      <c r="H354" s="72"/>
      <c r="I354" s="72"/>
      <c r="J354" s="4"/>
      <c r="K354" s="4"/>
      <c r="L354" s="4"/>
      <c r="M354" s="4"/>
      <c r="N354" s="2"/>
    </row>
    <row r="355" s="1" customFormat="1" spans="1:14">
      <c r="A355" s="72"/>
      <c r="B355" s="73"/>
      <c r="C355" s="72"/>
      <c r="D355" s="72"/>
      <c r="E355" s="72"/>
      <c r="F355" s="72"/>
      <c r="G355" s="72"/>
      <c r="H355" s="72"/>
      <c r="I355" s="72"/>
      <c r="J355" s="4"/>
      <c r="K355" s="4"/>
      <c r="L355" s="4"/>
      <c r="M355" s="4"/>
      <c r="N355" s="2"/>
    </row>
    <row r="356" s="1" customFormat="1" spans="1:14">
      <c r="A356" s="72"/>
      <c r="B356" s="73"/>
      <c r="C356" s="72"/>
      <c r="D356" s="72"/>
      <c r="E356" s="72"/>
      <c r="F356" s="72"/>
      <c r="G356" s="72"/>
      <c r="H356" s="72"/>
      <c r="I356" s="72"/>
      <c r="J356" s="4"/>
      <c r="K356" s="4"/>
      <c r="L356" s="4"/>
      <c r="M356" s="4"/>
      <c r="N356" s="2"/>
    </row>
    <row r="357" s="1" customFormat="1" spans="1:14">
      <c r="A357" s="72"/>
      <c r="B357" s="73"/>
      <c r="C357" s="72"/>
      <c r="D357" s="72"/>
      <c r="E357" s="72"/>
      <c r="F357" s="72"/>
      <c r="G357" s="72"/>
      <c r="H357" s="72"/>
      <c r="I357" s="72"/>
      <c r="J357" s="4"/>
      <c r="K357" s="4"/>
      <c r="L357" s="4"/>
      <c r="M357" s="4"/>
      <c r="N357" s="2"/>
    </row>
    <row r="358" s="1" customFormat="1" spans="1:14">
      <c r="A358" s="72"/>
      <c r="B358" s="73"/>
      <c r="C358" s="72"/>
      <c r="D358" s="72"/>
      <c r="E358" s="72"/>
      <c r="F358" s="72"/>
      <c r="G358" s="72"/>
      <c r="H358" s="72"/>
      <c r="I358" s="72"/>
      <c r="J358" s="4"/>
      <c r="K358" s="4"/>
      <c r="L358" s="4"/>
      <c r="M358" s="4"/>
      <c r="N358" s="2"/>
    </row>
    <row r="359" s="1" customFormat="1" spans="1:14">
      <c r="A359" s="72"/>
      <c r="B359" s="73"/>
      <c r="C359" s="72"/>
      <c r="D359" s="72"/>
      <c r="E359" s="72"/>
      <c r="F359" s="72"/>
      <c r="G359" s="72"/>
      <c r="H359" s="72"/>
      <c r="I359" s="72"/>
      <c r="J359" s="4"/>
      <c r="K359" s="4"/>
      <c r="L359" s="4"/>
      <c r="M359" s="4"/>
      <c r="N359" s="2"/>
    </row>
    <row r="360" s="1" customFormat="1" spans="1:14">
      <c r="A360" s="72"/>
      <c r="B360" s="73"/>
      <c r="C360" s="72"/>
      <c r="D360" s="72"/>
      <c r="E360" s="72"/>
      <c r="F360" s="72"/>
      <c r="G360" s="72"/>
      <c r="H360" s="72"/>
      <c r="I360" s="72"/>
      <c r="J360" s="4"/>
      <c r="K360" s="4"/>
      <c r="L360" s="4"/>
      <c r="M360" s="4"/>
      <c r="N360" s="2"/>
    </row>
    <row r="361" s="1" customFormat="1" spans="1:14">
      <c r="A361" s="72"/>
      <c r="B361" s="73"/>
      <c r="C361" s="72"/>
      <c r="D361" s="72"/>
      <c r="E361" s="72"/>
      <c r="F361" s="72"/>
      <c r="G361" s="72"/>
      <c r="H361" s="72"/>
      <c r="I361" s="72"/>
      <c r="J361" s="4"/>
      <c r="K361" s="4"/>
      <c r="L361" s="4"/>
      <c r="M361" s="4"/>
      <c r="N361" s="2"/>
    </row>
    <row r="362" s="1" customFormat="1" spans="1:14">
      <c r="A362" s="72"/>
      <c r="B362" s="73"/>
      <c r="C362" s="72"/>
      <c r="D362" s="72"/>
      <c r="E362" s="72"/>
      <c r="F362" s="72"/>
      <c r="G362" s="72"/>
      <c r="H362" s="72"/>
      <c r="I362" s="72"/>
      <c r="J362" s="4"/>
      <c r="K362" s="4"/>
      <c r="L362" s="4"/>
      <c r="M362" s="4"/>
      <c r="N362" s="2"/>
    </row>
    <row r="363" s="1" customFormat="1" spans="1:14">
      <c r="A363" s="72"/>
      <c r="B363" s="73"/>
      <c r="C363" s="72"/>
      <c r="D363" s="72"/>
      <c r="E363" s="72"/>
      <c r="F363" s="72"/>
      <c r="G363" s="72"/>
      <c r="H363" s="72"/>
      <c r="I363" s="72"/>
      <c r="J363" s="4"/>
      <c r="K363" s="4"/>
      <c r="L363" s="4"/>
      <c r="M363" s="4"/>
      <c r="N363" s="2"/>
    </row>
    <row r="364" s="1" customFormat="1" spans="1:14">
      <c r="A364" s="72"/>
      <c r="B364" s="73"/>
      <c r="C364" s="72"/>
      <c r="D364" s="72"/>
      <c r="E364" s="72"/>
      <c r="F364" s="72"/>
      <c r="G364" s="72"/>
      <c r="H364" s="72"/>
      <c r="I364" s="72"/>
      <c r="J364" s="4"/>
      <c r="K364" s="4"/>
      <c r="L364" s="4"/>
      <c r="M364" s="4"/>
      <c r="N364" s="2"/>
    </row>
    <row r="365" s="1" customFormat="1" spans="1:14">
      <c r="A365" s="72"/>
      <c r="B365" s="73"/>
      <c r="C365" s="72"/>
      <c r="D365" s="72"/>
      <c r="E365" s="72"/>
      <c r="F365" s="72"/>
      <c r="G365" s="72"/>
      <c r="H365" s="72"/>
      <c r="I365" s="72"/>
      <c r="J365" s="4"/>
      <c r="K365" s="4"/>
      <c r="L365" s="4"/>
      <c r="M365" s="4"/>
      <c r="N365" s="2"/>
    </row>
    <row r="366" s="1" customFormat="1" spans="1:14">
      <c r="A366" s="72"/>
      <c r="B366" s="73"/>
      <c r="C366" s="72"/>
      <c r="D366" s="72"/>
      <c r="E366" s="72"/>
      <c r="F366" s="72"/>
      <c r="G366" s="72"/>
      <c r="H366" s="72"/>
      <c r="I366" s="72"/>
      <c r="J366" s="4"/>
      <c r="K366" s="4"/>
      <c r="L366" s="4"/>
      <c r="M366" s="4"/>
      <c r="N366" s="2"/>
    </row>
    <row r="367" s="1" customFormat="1" spans="1:14">
      <c r="A367" s="72"/>
      <c r="B367" s="73"/>
      <c r="C367" s="72"/>
      <c r="D367" s="72"/>
      <c r="E367" s="72"/>
      <c r="F367" s="72"/>
      <c r="G367" s="72"/>
      <c r="H367" s="72"/>
      <c r="I367" s="72"/>
      <c r="J367" s="4"/>
      <c r="K367" s="4"/>
      <c r="L367" s="4"/>
      <c r="M367" s="4"/>
      <c r="N367" s="2"/>
    </row>
    <row r="368" s="1" customFormat="1" spans="1:14">
      <c r="A368" s="72"/>
      <c r="B368" s="73"/>
      <c r="C368" s="72"/>
      <c r="D368" s="72"/>
      <c r="E368" s="72"/>
      <c r="F368" s="72"/>
      <c r="G368" s="72"/>
      <c r="H368" s="72"/>
      <c r="I368" s="72"/>
      <c r="J368" s="4"/>
      <c r="K368" s="4"/>
      <c r="L368" s="4"/>
      <c r="M368" s="4"/>
      <c r="N368" s="2"/>
    </row>
    <row r="369" s="1" customFormat="1" spans="1:14">
      <c r="A369" s="72"/>
      <c r="B369" s="73"/>
      <c r="C369" s="72"/>
      <c r="D369" s="72"/>
      <c r="E369" s="72"/>
      <c r="F369" s="72"/>
      <c r="G369" s="72"/>
      <c r="H369" s="72"/>
      <c r="I369" s="72"/>
      <c r="J369" s="4"/>
      <c r="K369" s="4"/>
      <c r="L369" s="4"/>
      <c r="M369" s="4"/>
      <c r="N369" s="2"/>
    </row>
    <row r="370" s="1" customFormat="1" spans="1:14">
      <c r="A370" s="72"/>
      <c r="B370" s="73"/>
      <c r="C370" s="72"/>
      <c r="D370" s="72"/>
      <c r="E370" s="72"/>
      <c r="F370" s="72"/>
      <c r="G370" s="72"/>
      <c r="H370" s="72"/>
      <c r="I370" s="72"/>
      <c r="J370" s="4"/>
      <c r="K370" s="4"/>
      <c r="L370" s="4"/>
      <c r="M370" s="4"/>
      <c r="N370" s="2"/>
    </row>
    <row r="371" s="1" customFormat="1" spans="1:14">
      <c r="A371" s="72"/>
      <c r="B371" s="73"/>
      <c r="C371" s="72"/>
      <c r="D371" s="72"/>
      <c r="E371" s="72"/>
      <c r="F371" s="72"/>
      <c r="G371" s="72"/>
      <c r="H371" s="72"/>
      <c r="I371" s="72"/>
      <c r="J371" s="4"/>
      <c r="K371" s="4"/>
      <c r="L371" s="4"/>
      <c r="M371" s="4"/>
      <c r="N371" s="2"/>
    </row>
    <row r="372" s="1" customFormat="1" spans="1:14">
      <c r="A372" s="72"/>
      <c r="B372" s="73"/>
      <c r="C372" s="72"/>
      <c r="D372" s="72"/>
      <c r="E372" s="72"/>
      <c r="F372" s="72"/>
      <c r="G372" s="72"/>
      <c r="H372" s="72"/>
      <c r="I372" s="72"/>
      <c r="J372" s="4"/>
      <c r="K372" s="4"/>
      <c r="L372" s="4"/>
      <c r="M372" s="4"/>
      <c r="N372" s="2"/>
    </row>
    <row r="373" s="1" customFormat="1" spans="1:14">
      <c r="A373" s="72"/>
      <c r="B373" s="73"/>
      <c r="C373" s="72"/>
      <c r="D373" s="72"/>
      <c r="E373" s="72"/>
      <c r="F373" s="72"/>
      <c r="G373" s="72"/>
      <c r="H373" s="72"/>
      <c r="I373" s="72"/>
      <c r="J373" s="4"/>
      <c r="K373" s="4"/>
      <c r="L373" s="4"/>
      <c r="M373" s="4"/>
      <c r="N373" s="2"/>
    </row>
    <row r="374" s="1" customFormat="1" spans="1:14">
      <c r="A374" s="72"/>
      <c r="B374" s="73"/>
      <c r="C374" s="72"/>
      <c r="D374" s="72"/>
      <c r="E374" s="72"/>
      <c r="F374" s="72"/>
      <c r="G374" s="72"/>
      <c r="H374" s="72"/>
      <c r="I374" s="72"/>
      <c r="J374" s="4"/>
      <c r="K374" s="4"/>
      <c r="L374" s="4"/>
      <c r="M374" s="4"/>
      <c r="N374" s="2"/>
    </row>
    <row r="375" s="1" customFormat="1" spans="1:14">
      <c r="A375" s="72"/>
      <c r="B375" s="73"/>
      <c r="C375" s="72"/>
      <c r="D375" s="72"/>
      <c r="E375" s="72"/>
      <c r="F375" s="72"/>
      <c r="G375" s="72"/>
      <c r="H375" s="72"/>
      <c r="I375" s="72"/>
      <c r="J375" s="4"/>
      <c r="K375" s="4"/>
      <c r="L375" s="4"/>
      <c r="M375" s="4"/>
      <c r="N375" s="2"/>
    </row>
    <row r="376" s="1" customFormat="1" spans="1:14">
      <c r="A376" s="72"/>
      <c r="B376" s="73"/>
      <c r="C376" s="72"/>
      <c r="D376" s="72"/>
      <c r="E376" s="72"/>
      <c r="F376" s="72"/>
      <c r="G376" s="72"/>
      <c r="H376" s="72"/>
      <c r="I376" s="72"/>
      <c r="J376" s="4"/>
      <c r="K376" s="4"/>
      <c r="L376" s="4"/>
      <c r="M376" s="4"/>
      <c r="N376" s="2"/>
    </row>
    <row r="377" s="1" customFormat="1" spans="1:14">
      <c r="A377" s="72"/>
      <c r="B377" s="73"/>
      <c r="C377" s="72"/>
      <c r="D377" s="72"/>
      <c r="E377" s="72"/>
      <c r="F377" s="72"/>
      <c r="G377" s="72"/>
      <c r="H377" s="72"/>
      <c r="I377" s="72"/>
      <c r="J377" s="4"/>
      <c r="K377" s="4"/>
      <c r="L377" s="4"/>
      <c r="M377" s="4"/>
      <c r="N377" s="2"/>
    </row>
    <row r="378" s="1" customFormat="1" spans="1:14">
      <c r="A378" s="72"/>
      <c r="B378" s="73"/>
      <c r="C378" s="72"/>
      <c r="D378" s="72"/>
      <c r="E378" s="72"/>
      <c r="F378" s="72"/>
      <c r="G378" s="72"/>
      <c r="H378" s="72"/>
      <c r="I378" s="72"/>
      <c r="J378" s="4"/>
      <c r="K378" s="4"/>
      <c r="L378" s="4"/>
      <c r="M378" s="4"/>
      <c r="N378" s="2"/>
    </row>
    <row r="379" s="1" customFormat="1" spans="1:14">
      <c r="A379" s="72"/>
      <c r="B379" s="73"/>
      <c r="C379" s="72"/>
      <c r="D379" s="72"/>
      <c r="E379" s="72"/>
      <c r="F379" s="72"/>
      <c r="G379" s="72"/>
      <c r="H379" s="72"/>
      <c r="I379" s="72"/>
      <c r="J379" s="4"/>
      <c r="K379" s="4"/>
      <c r="L379" s="4"/>
      <c r="M379" s="4"/>
      <c r="N379" s="2"/>
    </row>
    <row r="380" s="1" customFormat="1" spans="1:14">
      <c r="A380" s="72"/>
      <c r="B380" s="73"/>
      <c r="C380" s="72"/>
      <c r="D380" s="72"/>
      <c r="E380" s="72"/>
      <c r="F380" s="72"/>
      <c r="G380" s="72"/>
      <c r="H380" s="72"/>
      <c r="I380" s="72"/>
      <c r="J380" s="4"/>
      <c r="K380" s="4"/>
      <c r="L380" s="4"/>
      <c r="M380" s="4"/>
      <c r="N380" s="2"/>
    </row>
    <row r="381" s="1" customFormat="1" spans="1:14">
      <c r="A381" s="72"/>
      <c r="B381" s="73"/>
      <c r="C381" s="72"/>
      <c r="D381" s="72"/>
      <c r="E381" s="72"/>
      <c r="F381" s="72"/>
      <c r="G381" s="72"/>
      <c r="H381" s="72"/>
      <c r="I381" s="72"/>
      <c r="J381" s="4"/>
      <c r="K381" s="4"/>
      <c r="L381" s="4"/>
      <c r="M381" s="4"/>
      <c r="N381" s="2"/>
    </row>
    <row r="382" s="1" customFormat="1" spans="1:14">
      <c r="A382" s="72"/>
      <c r="B382" s="73"/>
      <c r="C382" s="72"/>
      <c r="D382" s="72"/>
      <c r="E382" s="72"/>
      <c r="F382" s="72"/>
      <c r="G382" s="72"/>
      <c r="H382" s="72"/>
      <c r="I382" s="72"/>
      <c r="J382" s="4"/>
      <c r="K382" s="4"/>
      <c r="L382" s="4"/>
      <c r="M382" s="4"/>
      <c r="N382" s="2"/>
    </row>
    <row r="383" s="1" customFormat="1" spans="1:14">
      <c r="A383" s="72"/>
      <c r="B383" s="73"/>
      <c r="C383" s="72"/>
      <c r="D383" s="72"/>
      <c r="E383" s="72"/>
      <c r="F383" s="72"/>
      <c r="G383" s="72"/>
      <c r="H383" s="72"/>
      <c r="I383" s="72"/>
      <c r="J383" s="4"/>
      <c r="K383" s="4"/>
      <c r="L383" s="4"/>
      <c r="M383" s="4"/>
      <c r="N383" s="2"/>
    </row>
    <row r="384" s="1" customFormat="1" spans="1:14">
      <c r="A384" s="72"/>
      <c r="B384" s="73"/>
      <c r="C384" s="72"/>
      <c r="D384" s="72"/>
      <c r="E384" s="72"/>
      <c r="F384" s="72"/>
      <c r="G384" s="72"/>
      <c r="H384" s="72"/>
      <c r="I384" s="72"/>
      <c r="J384" s="4"/>
      <c r="K384" s="4"/>
      <c r="L384" s="4"/>
      <c r="M384" s="4"/>
      <c r="N384" s="2"/>
    </row>
    <row r="385" s="1" customFormat="1" spans="1:14">
      <c r="A385" s="72"/>
      <c r="B385" s="73"/>
      <c r="C385" s="72"/>
      <c r="D385" s="72"/>
      <c r="E385" s="72"/>
      <c r="F385" s="72"/>
      <c r="G385" s="72"/>
      <c r="H385" s="72"/>
      <c r="I385" s="72"/>
      <c r="J385" s="4"/>
      <c r="K385" s="4"/>
      <c r="L385" s="4"/>
      <c r="M385" s="4"/>
      <c r="N385" s="2"/>
    </row>
    <row r="386" s="1" customFormat="1" spans="1:14">
      <c r="A386" s="72"/>
      <c r="B386" s="73"/>
      <c r="C386" s="72"/>
      <c r="D386" s="72"/>
      <c r="E386" s="72"/>
      <c r="F386" s="72"/>
      <c r="G386" s="72"/>
      <c r="H386" s="72"/>
      <c r="I386" s="72"/>
      <c r="J386" s="4"/>
      <c r="K386" s="4"/>
      <c r="L386" s="4"/>
      <c r="M386" s="4"/>
      <c r="N386" s="2"/>
    </row>
    <row r="387" s="1" customFormat="1" spans="1:14">
      <c r="A387" s="72"/>
      <c r="B387" s="73"/>
      <c r="C387" s="72"/>
      <c r="D387" s="72"/>
      <c r="E387" s="72"/>
      <c r="F387" s="72"/>
      <c r="G387" s="72"/>
      <c r="H387" s="72"/>
      <c r="I387" s="72"/>
      <c r="J387" s="4"/>
      <c r="K387" s="4"/>
      <c r="L387" s="4"/>
      <c r="M387" s="4"/>
      <c r="N387" s="2"/>
    </row>
    <row r="388" s="1" customFormat="1" spans="1:14">
      <c r="A388" s="72"/>
      <c r="B388" s="73"/>
      <c r="C388" s="72"/>
      <c r="D388" s="72"/>
      <c r="E388" s="72"/>
      <c r="F388" s="72"/>
      <c r="G388" s="72"/>
      <c r="H388" s="72"/>
      <c r="I388" s="72"/>
      <c r="J388" s="4"/>
      <c r="K388" s="4"/>
      <c r="L388" s="4"/>
      <c r="M388" s="4"/>
      <c r="N388" s="2"/>
    </row>
    <row r="389" s="1" customFormat="1" spans="1:14">
      <c r="A389" s="72"/>
      <c r="B389" s="73"/>
      <c r="C389" s="72"/>
      <c r="D389" s="72"/>
      <c r="E389" s="72"/>
      <c r="F389" s="72"/>
      <c r="G389" s="72"/>
      <c r="H389" s="72"/>
      <c r="I389" s="72"/>
      <c r="J389" s="4"/>
      <c r="K389" s="4"/>
      <c r="L389" s="4"/>
      <c r="M389" s="4"/>
      <c r="N389" s="2"/>
    </row>
    <row r="390" s="1" customFormat="1" spans="1:14">
      <c r="A390" s="72"/>
      <c r="B390" s="73"/>
      <c r="C390" s="72"/>
      <c r="D390" s="72"/>
      <c r="E390" s="72"/>
      <c r="F390" s="72"/>
      <c r="G390" s="72"/>
      <c r="H390" s="72"/>
      <c r="I390" s="72"/>
      <c r="J390" s="4"/>
      <c r="K390" s="4"/>
      <c r="L390" s="4"/>
      <c r="M390" s="4"/>
      <c r="N390" s="2"/>
    </row>
    <row r="391" s="1" customFormat="1" spans="1:14">
      <c r="A391" s="72"/>
      <c r="B391" s="73"/>
      <c r="C391" s="72"/>
      <c r="D391" s="72"/>
      <c r="E391" s="72"/>
      <c r="F391" s="72"/>
      <c r="G391" s="72"/>
      <c r="H391" s="72"/>
      <c r="I391" s="72"/>
      <c r="J391" s="4"/>
      <c r="K391" s="4"/>
      <c r="L391" s="4"/>
      <c r="M391" s="4"/>
      <c r="N391" s="2"/>
    </row>
    <row r="392" s="1" customFormat="1" spans="1:14">
      <c r="A392" s="72"/>
      <c r="B392" s="73"/>
      <c r="C392" s="72"/>
      <c r="D392" s="72"/>
      <c r="E392" s="72"/>
      <c r="F392" s="72"/>
      <c r="G392" s="72"/>
      <c r="H392" s="72"/>
      <c r="I392" s="72"/>
      <c r="J392" s="4"/>
      <c r="K392" s="4"/>
      <c r="L392" s="4"/>
      <c r="M392" s="4"/>
      <c r="N392" s="2"/>
    </row>
    <row r="393" s="1" customFormat="1" spans="1:14">
      <c r="A393" s="72"/>
      <c r="B393" s="73"/>
      <c r="C393" s="72"/>
      <c r="D393" s="72"/>
      <c r="E393" s="72"/>
      <c r="F393" s="72"/>
      <c r="G393" s="72"/>
      <c r="H393" s="72"/>
      <c r="I393" s="72"/>
      <c r="J393" s="4"/>
      <c r="K393" s="4"/>
      <c r="L393" s="4"/>
      <c r="M393" s="4"/>
      <c r="N393" s="2"/>
    </row>
    <row r="394" s="1" customFormat="1" spans="1:14">
      <c r="A394" s="72"/>
      <c r="B394" s="73"/>
      <c r="C394" s="72"/>
      <c r="D394" s="72"/>
      <c r="E394" s="72"/>
      <c r="F394" s="72"/>
      <c r="G394" s="72"/>
      <c r="H394" s="72"/>
      <c r="I394" s="72"/>
      <c r="J394" s="4"/>
      <c r="K394" s="4"/>
      <c r="L394" s="4"/>
      <c r="M394" s="4"/>
      <c r="N394" s="2"/>
    </row>
    <row r="395" s="1" customFormat="1" spans="1:14">
      <c r="A395" s="72"/>
      <c r="B395" s="73"/>
      <c r="C395" s="72"/>
      <c r="D395" s="72"/>
      <c r="E395" s="72"/>
      <c r="F395" s="72"/>
      <c r="G395" s="72"/>
      <c r="H395" s="72"/>
      <c r="I395" s="72"/>
      <c r="J395" s="4"/>
      <c r="K395" s="4"/>
      <c r="L395" s="4"/>
      <c r="M395" s="4"/>
      <c r="N395" s="2"/>
    </row>
    <row r="396" s="1" customFormat="1" spans="1:14">
      <c r="A396" s="72"/>
      <c r="B396" s="73"/>
      <c r="C396" s="72"/>
      <c r="D396" s="72"/>
      <c r="E396" s="72"/>
      <c r="F396" s="72"/>
      <c r="G396" s="72"/>
      <c r="H396" s="72"/>
      <c r="I396" s="72"/>
      <c r="J396" s="4"/>
      <c r="K396" s="4"/>
      <c r="L396" s="4"/>
      <c r="M396" s="4"/>
      <c r="N396" s="2"/>
    </row>
    <row r="397" s="1" customFormat="1" spans="1:14">
      <c r="A397" s="72"/>
      <c r="B397" s="73"/>
      <c r="C397" s="72"/>
      <c r="D397" s="72"/>
      <c r="E397" s="72"/>
      <c r="F397" s="72"/>
      <c r="G397" s="72"/>
      <c r="H397" s="72"/>
      <c r="I397" s="72"/>
      <c r="J397" s="4"/>
      <c r="K397" s="4"/>
      <c r="L397" s="4"/>
      <c r="M397" s="4"/>
      <c r="N397" s="2"/>
    </row>
    <row r="398" s="1" customFormat="1" spans="1:14">
      <c r="A398" s="72"/>
      <c r="B398" s="73"/>
      <c r="C398" s="72"/>
      <c r="D398" s="72"/>
      <c r="E398" s="72"/>
      <c r="F398" s="72"/>
      <c r="G398" s="72"/>
      <c r="H398" s="72"/>
      <c r="I398" s="72"/>
      <c r="J398" s="4"/>
      <c r="K398" s="4"/>
      <c r="L398" s="4"/>
      <c r="M398" s="4"/>
      <c r="N398" s="2"/>
    </row>
    <row r="399" s="1" customFormat="1" spans="1:14">
      <c r="A399" s="72"/>
      <c r="B399" s="73"/>
      <c r="C399" s="72"/>
      <c r="D399" s="72"/>
      <c r="E399" s="72"/>
      <c r="F399" s="72"/>
      <c r="G399" s="72"/>
      <c r="H399" s="72"/>
      <c r="I399" s="72"/>
      <c r="J399" s="4"/>
      <c r="K399" s="4"/>
      <c r="L399" s="4"/>
      <c r="M399" s="4"/>
      <c r="N399" s="2"/>
    </row>
    <row r="400" s="1" customFormat="1" spans="1:14">
      <c r="A400" s="72"/>
      <c r="B400" s="73"/>
      <c r="C400" s="72"/>
      <c r="D400" s="72"/>
      <c r="E400" s="72"/>
      <c r="F400" s="72"/>
      <c r="G400" s="72"/>
      <c r="H400" s="72"/>
      <c r="I400" s="72"/>
      <c r="J400" s="4"/>
      <c r="K400" s="4"/>
      <c r="L400" s="4"/>
      <c r="M400" s="4"/>
      <c r="N400" s="2"/>
    </row>
    <row r="401" s="1" customFormat="1" spans="1:14">
      <c r="A401" s="72"/>
      <c r="B401" s="73"/>
      <c r="C401" s="72"/>
      <c r="D401" s="72"/>
      <c r="E401" s="72"/>
      <c r="F401" s="72"/>
      <c r="G401" s="72"/>
      <c r="H401" s="72"/>
      <c r="I401" s="72"/>
      <c r="J401" s="4"/>
      <c r="K401" s="4"/>
      <c r="L401" s="4"/>
      <c r="M401" s="4"/>
      <c r="N401" s="2"/>
    </row>
    <row r="402" s="1" customFormat="1" spans="1:14">
      <c r="A402" s="72"/>
      <c r="B402" s="73"/>
      <c r="C402" s="72"/>
      <c r="D402" s="72"/>
      <c r="E402" s="72"/>
      <c r="F402" s="72"/>
      <c r="G402" s="72"/>
      <c r="H402" s="72"/>
      <c r="I402" s="72"/>
      <c r="J402" s="4"/>
      <c r="K402" s="4"/>
      <c r="L402" s="4"/>
      <c r="M402" s="4"/>
      <c r="N402" s="2"/>
    </row>
    <row r="403" s="1" customFormat="1" spans="1:14">
      <c r="A403" s="72"/>
      <c r="B403" s="73"/>
      <c r="C403" s="72"/>
      <c r="D403" s="72"/>
      <c r="E403" s="72"/>
      <c r="F403" s="72"/>
      <c r="G403" s="72"/>
      <c r="H403" s="72"/>
      <c r="I403" s="72"/>
      <c r="J403" s="4"/>
      <c r="K403" s="4"/>
      <c r="L403" s="4"/>
      <c r="M403" s="4"/>
      <c r="N403" s="2"/>
    </row>
    <row r="404" s="1" customFormat="1" spans="1:14">
      <c r="A404" s="72"/>
      <c r="B404" s="73"/>
      <c r="C404" s="72"/>
      <c r="D404" s="72"/>
      <c r="E404" s="72"/>
      <c r="F404" s="72"/>
      <c r="G404" s="72"/>
      <c r="H404" s="72"/>
      <c r="I404" s="72"/>
      <c r="J404" s="4"/>
      <c r="K404" s="4"/>
      <c r="L404" s="4"/>
      <c r="M404" s="4"/>
      <c r="N404" s="2"/>
    </row>
    <row r="405" s="1" customFormat="1" spans="1:14">
      <c r="A405" s="72"/>
      <c r="B405" s="73"/>
      <c r="C405" s="72"/>
      <c r="D405" s="72"/>
      <c r="E405" s="72"/>
      <c r="F405" s="72"/>
      <c r="G405" s="72"/>
      <c r="H405" s="72"/>
      <c r="I405" s="72"/>
      <c r="J405" s="4"/>
      <c r="K405" s="4"/>
      <c r="L405" s="4"/>
      <c r="M405" s="4"/>
      <c r="N405" s="2"/>
    </row>
    <row r="406" s="1" customFormat="1" spans="1:14">
      <c r="A406" s="72"/>
      <c r="B406" s="73"/>
      <c r="C406" s="72"/>
      <c r="D406" s="72"/>
      <c r="E406" s="72"/>
      <c r="F406" s="72"/>
      <c r="G406" s="72"/>
      <c r="H406" s="72"/>
      <c r="I406" s="72"/>
      <c r="J406" s="4"/>
      <c r="K406" s="4"/>
      <c r="L406" s="4"/>
      <c r="M406" s="4"/>
      <c r="N406" s="2"/>
    </row>
    <row r="407" s="1" customFormat="1" spans="1:14">
      <c r="A407" s="72"/>
      <c r="B407" s="73"/>
      <c r="C407" s="72"/>
      <c r="D407" s="72"/>
      <c r="E407" s="72"/>
      <c r="F407" s="72"/>
      <c r="G407" s="72"/>
      <c r="H407" s="72"/>
      <c r="I407" s="72"/>
      <c r="J407" s="4"/>
      <c r="K407" s="4"/>
      <c r="L407" s="4"/>
      <c r="M407" s="4"/>
      <c r="N407" s="2"/>
    </row>
    <row r="408" s="1" customFormat="1" spans="1:14">
      <c r="A408" s="72"/>
      <c r="B408" s="73"/>
      <c r="C408" s="72"/>
      <c r="D408" s="72"/>
      <c r="E408" s="72"/>
      <c r="F408" s="72"/>
      <c r="G408" s="72"/>
      <c r="H408" s="72"/>
      <c r="I408" s="72"/>
      <c r="J408" s="4"/>
      <c r="K408" s="4"/>
      <c r="L408" s="4"/>
      <c r="M408" s="4"/>
      <c r="N408" s="2"/>
    </row>
    <row r="409" s="1" customFormat="1" spans="1:14">
      <c r="A409" s="72"/>
      <c r="B409" s="73"/>
      <c r="C409" s="72"/>
      <c r="D409" s="72"/>
      <c r="E409" s="72"/>
      <c r="F409" s="72"/>
      <c r="G409" s="72"/>
      <c r="H409" s="72"/>
      <c r="I409" s="72"/>
      <c r="J409" s="4"/>
      <c r="K409" s="4"/>
      <c r="L409" s="4"/>
      <c r="M409" s="4"/>
      <c r="N409" s="2"/>
    </row>
    <row r="410" s="1" customFormat="1" spans="1:14">
      <c r="A410" s="72"/>
      <c r="B410" s="73"/>
      <c r="C410" s="72"/>
      <c r="D410" s="72"/>
      <c r="E410" s="72"/>
      <c r="F410" s="72"/>
      <c r="G410" s="72"/>
      <c r="H410" s="72"/>
      <c r="I410" s="72"/>
      <c r="J410" s="4"/>
      <c r="K410" s="4"/>
      <c r="L410" s="4"/>
      <c r="M410" s="4"/>
      <c r="N410" s="2"/>
    </row>
    <row r="411" s="1" customFormat="1" spans="1:14">
      <c r="A411" s="72"/>
      <c r="B411" s="73"/>
      <c r="C411" s="72"/>
      <c r="D411" s="72"/>
      <c r="E411" s="72"/>
      <c r="F411" s="72"/>
      <c r="G411" s="72"/>
      <c r="H411" s="72"/>
      <c r="I411" s="72"/>
      <c r="J411" s="4"/>
      <c r="K411" s="4"/>
      <c r="L411" s="4"/>
      <c r="M411" s="4"/>
      <c r="N411" s="2"/>
    </row>
    <row r="412" s="1" customFormat="1" spans="1:14">
      <c r="A412" s="72"/>
      <c r="B412" s="73"/>
      <c r="C412" s="72"/>
      <c r="D412" s="72"/>
      <c r="E412" s="72"/>
      <c r="F412" s="72"/>
      <c r="G412" s="72"/>
      <c r="H412" s="72"/>
      <c r="I412" s="72"/>
      <c r="J412" s="4"/>
      <c r="K412" s="4"/>
      <c r="L412" s="4"/>
      <c r="M412" s="4"/>
      <c r="N412" s="2"/>
    </row>
    <row r="413" s="1" customFormat="1" spans="1:14">
      <c r="A413" s="72"/>
      <c r="B413" s="73"/>
      <c r="C413" s="72"/>
      <c r="D413" s="72"/>
      <c r="E413" s="72"/>
      <c r="F413" s="72"/>
      <c r="G413" s="72"/>
      <c r="H413" s="72"/>
      <c r="I413" s="72"/>
      <c r="J413" s="4"/>
      <c r="K413" s="4"/>
      <c r="L413" s="4"/>
      <c r="M413" s="4"/>
      <c r="N413" s="2"/>
    </row>
    <row r="414" s="1" customFormat="1" spans="1:14">
      <c r="A414" s="72"/>
      <c r="B414" s="73"/>
      <c r="C414" s="72"/>
      <c r="D414" s="72"/>
      <c r="E414" s="72"/>
      <c r="F414" s="72"/>
      <c r="G414" s="72"/>
      <c r="H414" s="72"/>
      <c r="I414" s="72"/>
      <c r="J414" s="4"/>
      <c r="K414" s="4"/>
      <c r="L414" s="4"/>
      <c r="M414" s="4"/>
      <c r="N414" s="2"/>
    </row>
    <row r="415" s="1" customFormat="1" spans="1:14">
      <c r="A415" s="72"/>
      <c r="B415" s="73"/>
      <c r="C415" s="72"/>
      <c r="D415" s="72"/>
      <c r="E415" s="72"/>
      <c r="F415" s="72"/>
      <c r="G415" s="72"/>
      <c r="H415" s="72"/>
      <c r="I415" s="72"/>
      <c r="J415" s="4"/>
      <c r="K415" s="4"/>
      <c r="L415" s="4"/>
      <c r="M415" s="4"/>
      <c r="N415" s="2"/>
    </row>
    <row r="416" s="1" customFormat="1" spans="1:14">
      <c r="A416" s="72"/>
      <c r="B416" s="73"/>
      <c r="C416" s="72"/>
      <c r="D416" s="72"/>
      <c r="E416" s="72"/>
      <c r="F416" s="72"/>
      <c r="G416" s="72"/>
      <c r="H416" s="72"/>
      <c r="I416" s="72"/>
      <c r="J416" s="4"/>
      <c r="K416" s="4"/>
      <c r="L416" s="4"/>
      <c r="M416" s="4"/>
      <c r="N416" s="2"/>
    </row>
    <row r="417" s="1" customFormat="1" spans="1:14">
      <c r="A417" s="72"/>
      <c r="B417" s="73"/>
      <c r="C417" s="72"/>
      <c r="D417" s="72"/>
      <c r="E417" s="72"/>
      <c r="F417" s="72"/>
      <c r="G417" s="72"/>
      <c r="H417" s="72"/>
      <c r="I417" s="72"/>
      <c r="J417" s="4"/>
      <c r="K417" s="4"/>
      <c r="L417" s="4"/>
      <c r="M417" s="4"/>
      <c r="N417" s="2"/>
    </row>
    <row r="418" s="1" customFormat="1" spans="1:14">
      <c r="A418" s="72"/>
      <c r="B418" s="73"/>
      <c r="C418" s="72"/>
      <c r="D418" s="72"/>
      <c r="E418" s="72"/>
      <c r="F418" s="72"/>
      <c r="G418" s="72"/>
      <c r="H418" s="72"/>
      <c r="I418" s="72"/>
      <c r="J418" s="4"/>
      <c r="K418" s="4"/>
      <c r="L418" s="4"/>
      <c r="M418" s="4"/>
      <c r="N418" s="2"/>
    </row>
    <row r="419" s="1" customFormat="1" spans="1:14">
      <c r="A419" s="72"/>
      <c r="B419" s="73"/>
      <c r="C419" s="72"/>
      <c r="D419" s="72"/>
      <c r="E419" s="72"/>
      <c r="F419" s="72"/>
      <c r="G419" s="72"/>
      <c r="H419" s="72"/>
      <c r="I419" s="72"/>
      <c r="J419" s="4"/>
      <c r="K419" s="4"/>
      <c r="L419" s="4"/>
      <c r="M419" s="4"/>
      <c r="N419" s="2"/>
    </row>
    <row r="420" s="1" customFormat="1" spans="1:14">
      <c r="A420" s="72"/>
      <c r="B420" s="73"/>
      <c r="C420" s="72"/>
      <c r="D420" s="72"/>
      <c r="E420" s="72"/>
      <c r="F420" s="72"/>
      <c r="G420" s="72"/>
      <c r="H420" s="72"/>
      <c r="I420" s="72"/>
      <c r="J420" s="4"/>
      <c r="K420" s="4"/>
      <c r="L420" s="4"/>
      <c r="M420" s="4"/>
      <c r="N420" s="2"/>
    </row>
    <row r="421" s="1" customFormat="1" spans="1:14">
      <c r="A421" s="72"/>
      <c r="B421" s="73"/>
      <c r="C421" s="72"/>
      <c r="D421" s="72"/>
      <c r="E421" s="72"/>
      <c r="F421" s="72"/>
      <c r="G421" s="72"/>
      <c r="H421" s="72"/>
      <c r="I421" s="72"/>
      <c r="J421" s="4"/>
      <c r="K421" s="4"/>
      <c r="L421" s="4"/>
      <c r="M421" s="4"/>
      <c r="N421" s="2"/>
    </row>
    <row r="422" s="1" customFormat="1" spans="1:14">
      <c r="A422" s="72"/>
      <c r="B422" s="73"/>
      <c r="C422" s="72"/>
      <c r="D422" s="72"/>
      <c r="E422" s="72"/>
      <c r="F422" s="72"/>
      <c r="G422" s="72"/>
      <c r="H422" s="72"/>
      <c r="I422" s="72"/>
      <c r="J422" s="4"/>
      <c r="K422" s="4"/>
      <c r="L422" s="4"/>
      <c r="M422" s="4"/>
      <c r="N422" s="2"/>
    </row>
    <row r="423" s="1" customFormat="1" spans="1:14">
      <c r="A423" s="72"/>
      <c r="B423" s="73"/>
      <c r="C423" s="72"/>
      <c r="D423" s="72"/>
      <c r="E423" s="72"/>
      <c r="F423" s="72"/>
      <c r="G423" s="72"/>
      <c r="H423" s="72"/>
      <c r="I423" s="72"/>
      <c r="J423" s="4"/>
      <c r="K423" s="4"/>
      <c r="L423" s="4"/>
      <c r="M423" s="4"/>
      <c r="N423" s="2"/>
    </row>
    <row r="424" s="1" customFormat="1" spans="1:14">
      <c r="A424" s="72"/>
      <c r="B424" s="73"/>
      <c r="C424" s="72"/>
      <c r="D424" s="72"/>
      <c r="E424" s="72"/>
      <c r="F424" s="72"/>
      <c r="G424" s="72"/>
      <c r="H424" s="72"/>
      <c r="I424" s="72"/>
      <c r="J424" s="4"/>
      <c r="K424" s="4"/>
      <c r="L424" s="4"/>
      <c r="M424" s="4"/>
      <c r="N424" s="2"/>
    </row>
    <row r="425" s="1" customFormat="1" spans="1:14">
      <c r="A425" s="72"/>
      <c r="B425" s="73"/>
      <c r="C425" s="72"/>
      <c r="D425" s="72"/>
      <c r="E425" s="72"/>
      <c r="F425" s="72"/>
      <c r="G425" s="72"/>
      <c r="H425" s="72"/>
      <c r="I425" s="72"/>
      <c r="J425" s="4"/>
      <c r="K425" s="4"/>
      <c r="L425" s="4"/>
      <c r="M425" s="4"/>
      <c r="N425" s="2"/>
    </row>
    <row r="426" s="1" customFormat="1" spans="1:14">
      <c r="A426" s="72"/>
      <c r="B426" s="73"/>
      <c r="C426" s="72"/>
      <c r="D426" s="72"/>
      <c r="E426" s="72"/>
      <c r="F426" s="72"/>
      <c r="G426" s="72"/>
      <c r="H426" s="72"/>
      <c r="I426" s="72"/>
      <c r="J426" s="4"/>
      <c r="K426" s="4"/>
      <c r="L426" s="4"/>
      <c r="M426" s="4"/>
      <c r="N426" s="2"/>
    </row>
    <row r="427" s="1" customFormat="1" spans="1:14">
      <c r="A427" s="72"/>
      <c r="B427" s="73"/>
      <c r="C427" s="72"/>
      <c r="D427" s="72"/>
      <c r="E427" s="72"/>
      <c r="F427" s="72"/>
      <c r="G427" s="72"/>
      <c r="H427" s="72"/>
      <c r="I427" s="72"/>
      <c r="J427" s="4"/>
      <c r="K427" s="4"/>
      <c r="L427" s="4"/>
      <c r="M427" s="4"/>
      <c r="N427" s="2"/>
    </row>
    <row r="428" s="1" customFormat="1" spans="1:14">
      <c r="A428" s="72"/>
      <c r="B428" s="73"/>
      <c r="C428" s="72"/>
      <c r="D428" s="72"/>
      <c r="E428" s="72"/>
      <c r="F428" s="72"/>
      <c r="G428" s="72"/>
      <c r="H428" s="72"/>
      <c r="I428" s="72"/>
      <c r="J428" s="4"/>
      <c r="K428" s="4"/>
      <c r="L428" s="4"/>
      <c r="M428" s="4"/>
      <c r="N428" s="2"/>
    </row>
    <row r="429" s="1" customFormat="1" spans="1:14">
      <c r="A429" s="72"/>
      <c r="B429" s="73"/>
      <c r="C429" s="72"/>
      <c r="D429" s="72"/>
      <c r="E429" s="72"/>
      <c r="F429" s="72"/>
      <c r="G429" s="72"/>
      <c r="H429" s="72"/>
      <c r="I429" s="72"/>
      <c r="J429" s="4"/>
      <c r="K429" s="4"/>
      <c r="L429" s="4"/>
      <c r="M429" s="4"/>
      <c r="N429" s="2"/>
    </row>
    <row r="430" s="1" customFormat="1" spans="1:14">
      <c r="A430" s="72"/>
      <c r="B430" s="73"/>
      <c r="C430" s="72"/>
      <c r="D430" s="72"/>
      <c r="E430" s="72"/>
      <c r="F430" s="72"/>
      <c r="G430" s="72"/>
      <c r="H430" s="72"/>
      <c r="I430" s="72"/>
      <c r="J430" s="4"/>
      <c r="K430" s="4"/>
      <c r="L430" s="4"/>
      <c r="M430" s="4"/>
      <c r="N430" s="2"/>
    </row>
    <row r="431" s="1" customFormat="1" spans="1:14">
      <c r="A431" s="72"/>
      <c r="B431" s="73"/>
      <c r="C431" s="72"/>
      <c r="D431" s="72"/>
      <c r="E431" s="72"/>
      <c r="F431" s="72"/>
      <c r="G431" s="72"/>
      <c r="H431" s="72"/>
      <c r="I431" s="72"/>
      <c r="J431" s="4"/>
      <c r="K431" s="4"/>
      <c r="L431" s="4"/>
      <c r="M431" s="4"/>
      <c r="N431" s="2"/>
    </row>
    <row r="432" s="1" customFormat="1" spans="1:14">
      <c r="A432" s="72"/>
      <c r="B432" s="73"/>
      <c r="C432" s="72"/>
      <c r="D432" s="72"/>
      <c r="E432" s="72"/>
      <c r="F432" s="72"/>
      <c r="G432" s="72"/>
      <c r="H432" s="72"/>
      <c r="I432" s="72"/>
      <c r="J432" s="4"/>
      <c r="K432" s="4"/>
      <c r="L432" s="4"/>
      <c r="M432" s="4"/>
      <c r="N432" s="2"/>
    </row>
    <row r="433" s="1" customFormat="1" spans="1:14">
      <c r="A433" s="72"/>
      <c r="B433" s="73"/>
      <c r="C433" s="72"/>
      <c r="D433" s="72"/>
      <c r="E433" s="72"/>
      <c r="F433" s="72"/>
      <c r="G433" s="72"/>
      <c r="H433" s="72"/>
      <c r="I433" s="72"/>
      <c r="J433" s="4"/>
      <c r="K433" s="4"/>
      <c r="L433" s="4"/>
      <c r="M433" s="4"/>
      <c r="N433" s="2"/>
    </row>
    <row r="434" s="1" customFormat="1" spans="1:14">
      <c r="A434" s="72"/>
      <c r="B434" s="73"/>
      <c r="C434" s="72"/>
      <c r="D434" s="72"/>
      <c r="E434" s="72"/>
      <c r="F434" s="72"/>
      <c r="G434" s="72"/>
      <c r="H434" s="72"/>
      <c r="I434" s="72"/>
      <c r="J434" s="4"/>
      <c r="K434" s="4"/>
      <c r="L434" s="4"/>
      <c r="M434" s="4"/>
      <c r="N434" s="2"/>
    </row>
    <row r="435" s="1" customFormat="1" spans="1:14">
      <c r="A435" s="72"/>
      <c r="B435" s="73"/>
      <c r="C435" s="72"/>
      <c r="D435" s="72"/>
      <c r="E435" s="72"/>
      <c r="F435" s="72"/>
      <c r="G435" s="72"/>
      <c r="H435" s="72"/>
      <c r="I435" s="72"/>
      <c r="J435" s="4"/>
      <c r="K435" s="4"/>
      <c r="L435" s="4"/>
      <c r="M435" s="4"/>
      <c r="N435" s="2"/>
    </row>
    <row r="436" s="1" customFormat="1" spans="1:14">
      <c r="A436" s="72"/>
      <c r="B436" s="73"/>
      <c r="C436" s="72"/>
      <c r="D436" s="72"/>
      <c r="E436" s="72"/>
      <c r="F436" s="72"/>
      <c r="G436" s="72"/>
      <c r="H436" s="72"/>
      <c r="I436" s="72"/>
      <c r="J436" s="4"/>
      <c r="K436" s="4"/>
      <c r="L436" s="4"/>
      <c r="M436" s="4"/>
      <c r="N436" s="2"/>
    </row>
    <row r="437" s="1" customFormat="1" spans="1:14">
      <c r="A437" s="72"/>
      <c r="B437" s="73"/>
      <c r="C437" s="72"/>
      <c r="D437" s="72"/>
      <c r="E437" s="72"/>
      <c r="F437" s="72"/>
      <c r="G437" s="72"/>
      <c r="H437" s="72"/>
      <c r="I437" s="72"/>
      <c r="J437" s="4"/>
      <c r="K437" s="4"/>
      <c r="L437" s="4"/>
      <c r="M437" s="4"/>
      <c r="N437" s="2"/>
    </row>
    <row r="438" s="1" customFormat="1" spans="1:14">
      <c r="A438" s="72"/>
      <c r="B438" s="73"/>
      <c r="C438" s="72"/>
      <c r="D438" s="72"/>
      <c r="E438" s="72"/>
      <c r="F438" s="72"/>
      <c r="G438" s="72"/>
      <c r="H438" s="72"/>
      <c r="I438" s="72"/>
      <c r="J438" s="4"/>
      <c r="K438" s="4"/>
      <c r="L438" s="4"/>
      <c r="M438" s="4"/>
      <c r="N438" s="2"/>
    </row>
    <row r="439" s="1" customFormat="1" spans="1:14">
      <c r="A439" s="72"/>
      <c r="B439" s="73"/>
      <c r="C439" s="72"/>
      <c r="D439" s="72"/>
      <c r="E439" s="72"/>
      <c r="F439" s="72"/>
      <c r="G439" s="72"/>
      <c r="H439" s="72"/>
      <c r="I439" s="72"/>
      <c r="J439" s="4"/>
      <c r="K439" s="4"/>
      <c r="L439" s="4"/>
      <c r="M439" s="4"/>
      <c r="N439" s="2"/>
    </row>
    <row r="440" s="1" customFormat="1" spans="1:14">
      <c r="A440" s="72"/>
      <c r="B440" s="73"/>
      <c r="C440" s="72"/>
      <c r="D440" s="72"/>
      <c r="E440" s="72"/>
      <c r="F440" s="72"/>
      <c r="G440" s="72"/>
      <c r="H440" s="72"/>
      <c r="I440" s="72"/>
      <c r="J440" s="4"/>
      <c r="K440" s="4"/>
      <c r="L440" s="4"/>
      <c r="M440" s="4"/>
      <c r="N440" s="2"/>
    </row>
    <row r="441" s="1" customFormat="1" spans="1:14">
      <c r="A441" s="72"/>
      <c r="B441" s="73"/>
      <c r="C441" s="72"/>
      <c r="D441" s="72"/>
      <c r="E441" s="72"/>
      <c r="F441" s="72"/>
      <c r="G441" s="72"/>
      <c r="H441" s="72"/>
      <c r="I441" s="72"/>
      <c r="J441" s="4"/>
      <c r="K441" s="4"/>
      <c r="L441" s="4"/>
      <c r="M441" s="4"/>
      <c r="N441" s="2"/>
    </row>
    <row r="442" s="1" customFormat="1" spans="1:14">
      <c r="A442" s="72"/>
      <c r="B442" s="73"/>
      <c r="C442" s="72"/>
      <c r="D442" s="72"/>
      <c r="E442" s="72"/>
      <c r="F442" s="72"/>
      <c r="G442" s="72"/>
      <c r="H442" s="72"/>
      <c r="I442" s="72"/>
      <c r="J442" s="4"/>
      <c r="K442" s="4"/>
      <c r="L442" s="4"/>
      <c r="M442" s="4"/>
      <c r="N442" s="2"/>
    </row>
    <row r="443" s="1" customFormat="1" spans="1:14">
      <c r="A443" s="72"/>
      <c r="B443" s="73"/>
      <c r="C443" s="72"/>
      <c r="D443" s="72"/>
      <c r="E443" s="72"/>
      <c r="F443" s="72"/>
      <c r="G443" s="72"/>
      <c r="H443" s="72"/>
      <c r="I443" s="72"/>
      <c r="J443" s="4"/>
      <c r="K443" s="4"/>
      <c r="L443" s="4"/>
      <c r="M443" s="4"/>
      <c r="N443" s="2"/>
    </row>
    <row r="444" s="1" customFormat="1" spans="1:14">
      <c r="A444" s="72"/>
      <c r="B444" s="73"/>
      <c r="C444" s="72"/>
      <c r="D444" s="72"/>
      <c r="E444" s="72"/>
      <c r="F444" s="72"/>
      <c r="G444" s="72"/>
      <c r="H444" s="72"/>
      <c r="I444" s="72"/>
      <c r="J444" s="4"/>
      <c r="K444" s="4"/>
      <c r="L444" s="4"/>
      <c r="M444" s="4"/>
      <c r="N444" s="2"/>
    </row>
    <row r="445" s="1" customFormat="1" spans="1:14">
      <c r="A445" s="72"/>
      <c r="B445" s="73"/>
      <c r="C445" s="72"/>
      <c r="D445" s="72"/>
      <c r="E445" s="72"/>
      <c r="F445" s="72"/>
      <c r="G445" s="72"/>
      <c r="H445" s="72"/>
      <c r="I445" s="72"/>
      <c r="J445" s="4"/>
      <c r="K445" s="4"/>
      <c r="L445" s="4"/>
      <c r="M445" s="4"/>
      <c r="N445" s="2"/>
    </row>
    <row r="446" s="1" customFormat="1" spans="1:14">
      <c r="A446" s="72"/>
      <c r="B446" s="73"/>
      <c r="C446" s="72"/>
      <c r="D446" s="72"/>
      <c r="E446" s="72"/>
      <c r="F446" s="72"/>
      <c r="G446" s="72"/>
      <c r="H446" s="72"/>
      <c r="I446" s="72"/>
      <c r="J446" s="4"/>
      <c r="K446" s="4"/>
      <c r="L446" s="4"/>
      <c r="M446" s="4"/>
      <c r="N446" s="2"/>
    </row>
    <row r="447" s="1" customFormat="1" spans="1:14">
      <c r="A447" s="72"/>
      <c r="B447" s="73"/>
      <c r="C447" s="72"/>
      <c r="D447" s="72"/>
      <c r="E447" s="72"/>
      <c r="F447" s="72"/>
      <c r="G447" s="72"/>
      <c r="H447" s="72"/>
      <c r="I447" s="72"/>
      <c r="J447" s="4"/>
      <c r="K447" s="4"/>
      <c r="L447" s="4"/>
      <c r="M447" s="4"/>
      <c r="N447" s="2"/>
    </row>
    <row r="448" s="1" customFormat="1" spans="1:14">
      <c r="A448" s="72"/>
      <c r="B448" s="73"/>
      <c r="C448" s="72"/>
      <c r="D448" s="72"/>
      <c r="E448" s="72"/>
      <c r="F448" s="72"/>
      <c r="G448" s="72"/>
      <c r="H448" s="72"/>
      <c r="I448" s="72"/>
      <c r="J448" s="4"/>
      <c r="K448" s="4"/>
      <c r="L448" s="4"/>
      <c r="M448" s="4"/>
      <c r="N448" s="2"/>
    </row>
    <row r="449" s="1" customFormat="1" spans="1:14">
      <c r="A449" s="72"/>
      <c r="B449" s="73"/>
      <c r="C449" s="72"/>
      <c r="D449" s="72"/>
      <c r="E449" s="72"/>
      <c r="F449" s="72"/>
      <c r="G449" s="72"/>
      <c r="H449" s="72"/>
      <c r="I449" s="72"/>
      <c r="J449" s="4"/>
      <c r="K449" s="4"/>
      <c r="L449" s="4"/>
      <c r="M449" s="4"/>
      <c r="N449" s="2"/>
    </row>
    <row r="450" s="1" customFormat="1" spans="1:14">
      <c r="A450" s="72"/>
      <c r="B450" s="73"/>
      <c r="C450" s="72"/>
      <c r="D450" s="72"/>
      <c r="E450" s="72"/>
      <c r="F450" s="72"/>
      <c r="G450" s="72"/>
      <c r="H450" s="72"/>
      <c r="I450" s="72"/>
      <c r="J450" s="4"/>
      <c r="K450" s="4"/>
      <c r="L450" s="4"/>
      <c r="M450" s="4"/>
      <c r="N450" s="2"/>
    </row>
    <row r="451" s="1" customFormat="1" spans="1:14">
      <c r="A451" s="72"/>
      <c r="B451" s="73"/>
      <c r="C451" s="72"/>
      <c r="D451" s="72"/>
      <c r="E451" s="72"/>
      <c r="F451" s="72"/>
      <c r="G451" s="72"/>
      <c r="H451" s="72"/>
      <c r="I451" s="72"/>
      <c r="J451" s="4"/>
      <c r="K451" s="4"/>
      <c r="L451" s="4"/>
      <c r="M451" s="4"/>
      <c r="N451" s="2"/>
    </row>
    <row r="452" s="1" customFormat="1" spans="1:14">
      <c r="A452" s="72"/>
      <c r="B452" s="73"/>
      <c r="C452" s="72"/>
      <c r="D452" s="72"/>
      <c r="E452" s="72"/>
      <c r="F452" s="72"/>
      <c r="G452" s="72"/>
      <c r="H452" s="72"/>
      <c r="I452" s="72"/>
      <c r="J452" s="4"/>
      <c r="K452" s="4"/>
      <c r="L452" s="4"/>
      <c r="M452" s="4"/>
      <c r="N452" s="2"/>
    </row>
    <row r="453" s="1" customFormat="1" spans="1:14">
      <c r="A453" s="72"/>
      <c r="B453" s="73"/>
      <c r="C453" s="72"/>
      <c r="D453" s="72"/>
      <c r="E453" s="72"/>
      <c r="F453" s="72"/>
      <c r="G453" s="72"/>
      <c r="H453" s="72"/>
      <c r="I453" s="72"/>
      <c r="J453" s="4"/>
      <c r="K453" s="4"/>
      <c r="L453" s="4"/>
      <c r="M453" s="4"/>
      <c r="N453" s="2"/>
    </row>
    <row r="454" s="1" customFormat="1" spans="1:14">
      <c r="A454" s="72"/>
      <c r="B454" s="73"/>
      <c r="C454" s="72"/>
      <c r="D454" s="72"/>
      <c r="E454" s="72"/>
      <c r="F454" s="72"/>
      <c r="G454" s="72"/>
      <c r="H454" s="72"/>
      <c r="I454" s="72"/>
      <c r="J454" s="4"/>
      <c r="K454" s="4"/>
      <c r="L454" s="4"/>
      <c r="M454" s="4"/>
      <c r="N454" s="2"/>
    </row>
    <row r="455" s="1" customFormat="1" spans="1:14">
      <c r="A455" s="72"/>
      <c r="B455" s="73"/>
      <c r="C455" s="72"/>
      <c r="D455" s="72"/>
      <c r="E455" s="72"/>
      <c r="F455" s="72"/>
      <c r="G455" s="72"/>
      <c r="H455" s="72"/>
      <c r="I455" s="72"/>
      <c r="J455" s="4"/>
      <c r="K455" s="4"/>
      <c r="L455" s="4"/>
      <c r="M455" s="4"/>
      <c r="N455" s="2"/>
    </row>
    <row r="456" s="1" customFormat="1" spans="1:14">
      <c r="A456" s="72"/>
      <c r="B456" s="73"/>
      <c r="C456" s="72"/>
      <c r="D456" s="72"/>
      <c r="E456" s="72"/>
      <c r="F456" s="72"/>
      <c r="G456" s="72"/>
      <c r="H456" s="72"/>
      <c r="I456" s="72"/>
      <c r="J456" s="4"/>
      <c r="K456" s="4"/>
      <c r="L456" s="4"/>
      <c r="M456" s="4"/>
      <c r="N456" s="2"/>
    </row>
    <row r="457" s="1" customFormat="1" spans="1:14">
      <c r="A457" s="72"/>
      <c r="B457" s="73"/>
      <c r="C457" s="72"/>
      <c r="D457" s="72"/>
      <c r="E457" s="72"/>
      <c r="F457" s="72"/>
      <c r="G457" s="72"/>
      <c r="H457" s="72"/>
      <c r="I457" s="72"/>
      <c r="J457" s="4"/>
      <c r="K457" s="4"/>
      <c r="L457" s="4"/>
      <c r="M457" s="4"/>
      <c r="N457" s="2"/>
    </row>
    <row r="458" s="1" customFormat="1" spans="1:14">
      <c r="A458" s="72"/>
      <c r="B458" s="73"/>
      <c r="C458" s="72"/>
      <c r="D458" s="72"/>
      <c r="E458" s="72"/>
      <c r="F458" s="72"/>
      <c r="G458" s="72"/>
      <c r="H458" s="72"/>
      <c r="I458" s="72"/>
      <c r="J458" s="4"/>
      <c r="K458" s="4"/>
      <c r="L458" s="4"/>
      <c r="M458" s="4"/>
      <c r="N458" s="2"/>
    </row>
    <row r="459" s="1" customFormat="1" spans="1:14">
      <c r="A459" s="72"/>
      <c r="B459" s="73"/>
      <c r="C459" s="72"/>
      <c r="D459" s="72"/>
      <c r="E459" s="72"/>
      <c r="F459" s="72"/>
      <c r="G459" s="72"/>
      <c r="H459" s="72"/>
      <c r="I459" s="72"/>
      <c r="J459" s="4"/>
      <c r="K459" s="4"/>
      <c r="L459" s="4"/>
      <c r="M459" s="4"/>
      <c r="N459" s="2"/>
    </row>
    <row r="460" s="1" customFormat="1" spans="1:14">
      <c r="A460" s="72"/>
      <c r="B460" s="73"/>
      <c r="C460" s="72"/>
      <c r="D460" s="72"/>
      <c r="E460" s="72"/>
      <c r="F460" s="72"/>
      <c r="G460" s="72"/>
      <c r="H460" s="72"/>
      <c r="I460" s="72"/>
      <c r="J460" s="4"/>
      <c r="K460" s="4"/>
      <c r="L460" s="4"/>
      <c r="M460" s="4"/>
      <c r="N460" s="2"/>
    </row>
    <row r="461" s="1" customFormat="1" spans="1:14">
      <c r="A461" s="72"/>
      <c r="B461" s="73"/>
      <c r="C461" s="72"/>
      <c r="D461" s="72"/>
      <c r="E461" s="72"/>
      <c r="F461" s="72"/>
      <c r="G461" s="72"/>
      <c r="H461" s="72"/>
      <c r="I461" s="72"/>
      <c r="J461" s="4"/>
      <c r="K461" s="4"/>
      <c r="L461" s="4"/>
      <c r="M461" s="4"/>
      <c r="N461" s="2"/>
    </row>
    <row r="462" s="1" customFormat="1" spans="1:14">
      <c r="A462" s="72"/>
      <c r="B462" s="73"/>
      <c r="C462" s="72"/>
      <c r="D462" s="72"/>
      <c r="E462" s="72"/>
      <c r="F462" s="72"/>
      <c r="G462" s="72"/>
      <c r="H462" s="72"/>
      <c r="I462" s="72"/>
      <c r="J462" s="4"/>
      <c r="K462" s="4"/>
      <c r="L462" s="4"/>
      <c r="M462" s="4"/>
      <c r="N462" s="2"/>
    </row>
    <row r="463" s="1" customFormat="1" spans="1:14">
      <c r="A463" s="72"/>
      <c r="B463" s="73"/>
      <c r="C463" s="72"/>
      <c r="D463" s="72"/>
      <c r="E463" s="72"/>
      <c r="F463" s="72"/>
      <c r="G463" s="72"/>
      <c r="H463" s="72"/>
      <c r="I463" s="72"/>
      <c r="J463" s="4"/>
      <c r="K463" s="4"/>
      <c r="L463" s="4"/>
      <c r="M463" s="4"/>
      <c r="N463" s="2"/>
    </row>
    <row r="464" s="1" customFormat="1" spans="1:14">
      <c r="A464" s="72"/>
      <c r="B464" s="73"/>
      <c r="C464" s="72"/>
      <c r="D464" s="72"/>
      <c r="E464" s="72"/>
      <c r="F464" s="72"/>
      <c r="G464" s="72"/>
      <c r="H464" s="72"/>
      <c r="I464" s="72"/>
      <c r="J464" s="4"/>
      <c r="K464" s="4"/>
      <c r="L464" s="4"/>
      <c r="M464" s="4"/>
      <c r="N464" s="2"/>
    </row>
    <row r="465" s="1" customFormat="1" spans="1:14">
      <c r="A465" s="72"/>
      <c r="B465" s="73"/>
      <c r="C465" s="72"/>
      <c r="D465" s="72"/>
      <c r="E465" s="72"/>
      <c r="F465" s="72"/>
      <c r="G465" s="72"/>
      <c r="H465" s="72"/>
      <c r="I465" s="72"/>
      <c r="J465" s="4"/>
      <c r="K465" s="4"/>
      <c r="L465" s="4"/>
      <c r="M465" s="4"/>
      <c r="N465" s="2"/>
    </row>
    <row r="466" s="1" customFormat="1" spans="1:14">
      <c r="A466" s="72"/>
      <c r="B466" s="73"/>
      <c r="C466" s="72"/>
      <c r="D466" s="72"/>
      <c r="E466" s="72"/>
      <c r="F466" s="72"/>
      <c r="G466" s="72"/>
      <c r="H466" s="72"/>
      <c r="I466" s="72"/>
      <c r="J466" s="4"/>
      <c r="K466" s="4"/>
      <c r="L466" s="4"/>
      <c r="M466" s="4"/>
      <c r="N466" s="2"/>
    </row>
    <row r="467" s="1" customFormat="1" spans="1:14">
      <c r="A467" s="72"/>
      <c r="B467" s="73"/>
      <c r="C467" s="72"/>
      <c r="D467" s="72"/>
      <c r="E467" s="72"/>
      <c r="F467" s="72"/>
      <c r="G467" s="72"/>
      <c r="H467" s="72"/>
      <c r="I467" s="72"/>
      <c r="J467" s="4"/>
      <c r="K467" s="4"/>
      <c r="L467" s="4"/>
      <c r="M467" s="4"/>
      <c r="N467" s="2"/>
    </row>
    <row r="468" s="1" customFormat="1" spans="1:14">
      <c r="A468" s="72"/>
      <c r="B468" s="73"/>
      <c r="C468" s="72"/>
      <c r="D468" s="72"/>
      <c r="E468" s="72"/>
      <c r="F468" s="72"/>
      <c r="G468" s="72"/>
      <c r="H468" s="72"/>
      <c r="I468" s="72"/>
      <c r="J468" s="4"/>
      <c r="K468" s="4"/>
      <c r="L468" s="4"/>
      <c r="M468" s="4"/>
      <c r="N468" s="2"/>
    </row>
    <row r="469" s="1" customFormat="1" spans="1:14">
      <c r="A469" s="72"/>
      <c r="B469" s="73"/>
      <c r="C469" s="72"/>
      <c r="D469" s="72"/>
      <c r="E469" s="72"/>
      <c r="F469" s="72"/>
      <c r="G469" s="72"/>
      <c r="H469" s="72"/>
      <c r="I469" s="72"/>
      <c r="J469" s="4"/>
      <c r="K469" s="4"/>
      <c r="L469" s="4"/>
      <c r="M469" s="4"/>
      <c r="N469" s="2"/>
    </row>
    <row r="470" s="1" customFormat="1" spans="1:14">
      <c r="A470" s="72"/>
      <c r="B470" s="73"/>
      <c r="C470" s="72"/>
      <c r="D470" s="72"/>
      <c r="E470" s="72"/>
      <c r="F470" s="72"/>
      <c r="G470" s="72"/>
      <c r="H470" s="72"/>
      <c r="I470" s="72"/>
      <c r="J470" s="4"/>
      <c r="K470" s="4"/>
      <c r="L470" s="4"/>
      <c r="M470" s="4"/>
      <c r="N470" s="2"/>
    </row>
    <row r="471" s="1" customFormat="1" spans="1:14">
      <c r="A471" s="72"/>
      <c r="B471" s="73"/>
      <c r="C471" s="72"/>
      <c r="D471" s="72"/>
      <c r="E471" s="72"/>
      <c r="F471" s="72"/>
      <c r="G471" s="72"/>
      <c r="H471" s="72"/>
      <c r="I471" s="72"/>
      <c r="J471" s="4"/>
      <c r="K471" s="4"/>
      <c r="L471" s="4"/>
      <c r="M471" s="4"/>
      <c r="N471" s="2"/>
    </row>
    <row r="472" s="1" customFormat="1" spans="1:14">
      <c r="A472" s="72"/>
      <c r="B472" s="73"/>
      <c r="C472" s="72"/>
      <c r="D472" s="72"/>
      <c r="E472" s="72"/>
      <c r="F472" s="72"/>
      <c r="G472" s="72"/>
      <c r="H472" s="72"/>
      <c r="I472" s="72"/>
      <c r="J472" s="4"/>
      <c r="K472" s="4"/>
      <c r="L472" s="4"/>
      <c r="M472" s="4"/>
      <c r="N472" s="2"/>
    </row>
    <row r="473" s="1" customFormat="1" spans="1:14">
      <c r="A473" s="72"/>
      <c r="B473" s="73"/>
      <c r="C473" s="72"/>
      <c r="D473" s="72"/>
      <c r="E473" s="72"/>
      <c r="F473" s="72"/>
      <c r="G473" s="72"/>
      <c r="H473" s="72"/>
      <c r="I473" s="72"/>
      <c r="J473" s="4"/>
      <c r="K473" s="4"/>
      <c r="L473" s="4"/>
      <c r="M473" s="4"/>
      <c r="N473" s="2"/>
    </row>
    <row r="474" s="1" customFormat="1" spans="1:14">
      <c r="A474" s="72"/>
      <c r="B474" s="73"/>
      <c r="C474" s="72"/>
      <c r="D474" s="72"/>
      <c r="E474" s="72"/>
      <c r="F474" s="72"/>
      <c r="G474" s="72"/>
      <c r="H474" s="72"/>
      <c r="I474" s="72"/>
      <c r="J474" s="4"/>
      <c r="K474" s="4"/>
      <c r="L474" s="4"/>
      <c r="M474" s="4"/>
      <c r="N474" s="2"/>
    </row>
    <row r="475" s="1" customFormat="1" spans="1:14">
      <c r="A475" s="72"/>
      <c r="B475" s="73"/>
      <c r="C475" s="72"/>
      <c r="D475" s="72"/>
      <c r="E475" s="72"/>
      <c r="F475" s="72"/>
      <c r="G475" s="72"/>
      <c r="H475" s="72"/>
      <c r="I475" s="72"/>
      <c r="J475" s="4"/>
      <c r="K475" s="4"/>
      <c r="L475" s="4"/>
      <c r="M475" s="4"/>
      <c r="N475" s="2"/>
    </row>
    <row r="476" s="1" customFormat="1" spans="1:14">
      <c r="A476" s="72"/>
      <c r="B476" s="73"/>
      <c r="C476" s="72"/>
      <c r="D476" s="72"/>
      <c r="E476" s="72"/>
      <c r="F476" s="72"/>
      <c r="G476" s="72"/>
      <c r="H476" s="72"/>
      <c r="I476" s="72"/>
      <c r="J476" s="4"/>
      <c r="K476" s="4"/>
      <c r="L476" s="4"/>
      <c r="M476" s="4"/>
      <c r="N476" s="2"/>
    </row>
    <row r="477" s="1" customFormat="1" spans="1:14">
      <c r="A477" s="72"/>
      <c r="B477" s="73"/>
      <c r="C477" s="72"/>
      <c r="D477" s="72"/>
      <c r="E477" s="72"/>
      <c r="F477" s="72"/>
      <c r="G477" s="72"/>
      <c r="H477" s="72"/>
      <c r="I477" s="72"/>
      <c r="J477" s="4"/>
      <c r="K477" s="4"/>
      <c r="L477" s="4"/>
      <c r="M477" s="4"/>
      <c r="N477" s="2"/>
    </row>
    <row r="478" s="1" customFormat="1" spans="1:14">
      <c r="A478" s="72"/>
      <c r="B478" s="73"/>
      <c r="C478" s="72"/>
      <c r="D478" s="72"/>
      <c r="E478" s="72"/>
      <c r="F478" s="72"/>
      <c r="G478" s="72"/>
      <c r="H478" s="72"/>
      <c r="I478" s="72"/>
      <c r="J478" s="4"/>
      <c r="K478" s="4"/>
      <c r="L478" s="4"/>
      <c r="M478" s="4"/>
      <c r="N478" s="2"/>
    </row>
    <row r="479" s="1" customFormat="1" spans="1:14">
      <c r="A479" s="72"/>
      <c r="B479" s="73"/>
      <c r="C479" s="72"/>
      <c r="D479" s="72"/>
      <c r="E479" s="72"/>
      <c r="F479" s="72"/>
      <c r="G479" s="72"/>
      <c r="H479" s="72"/>
      <c r="I479" s="72"/>
      <c r="J479" s="4"/>
      <c r="K479" s="4"/>
      <c r="L479" s="4"/>
      <c r="M479" s="4"/>
      <c r="N479" s="2"/>
    </row>
    <row r="480" s="1" customFormat="1" spans="1:14">
      <c r="A480" s="72"/>
      <c r="B480" s="73"/>
      <c r="C480" s="72"/>
      <c r="D480" s="72"/>
      <c r="E480" s="72"/>
      <c r="F480" s="72"/>
      <c r="G480" s="72"/>
      <c r="H480" s="72"/>
      <c r="I480" s="72"/>
      <c r="J480" s="4"/>
      <c r="K480" s="4"/>
      <c r="L480" s="4"/>
      <c r="M480" s="4"/>
      <c r="N480" s="2"/>
    </row>
    <row r="481" s="1" customFormat="1" spans="1:14">
      <c r="A481" s="72"/>
      <c r="B481" s="73"/>
      <c r="C481" s="72"/>
      <c r="D481" s="72"/>
      <c r="E481" s="72"/>
      <c r="F481" s="72"/>
      <c r="G481" s="72"/>
      <c r="H481" s="72"/>
      <c r="I481" s="72"/>
      <c r="J481" s="4"/>
      <c r="K481" s="4"/>
      <c r="L481" s="4"/>
      <c r="M481" s="4"/>
      <c r="N481" s="2"/>
    </row>
    <row r="482" s="1" customFormat="1" spans="1:14">
      <c r="A482" s="72"/>
      <c r="B482" s="73"/>
      <c r="C482" s="72"/>
      <c r="D482" s="72"/>
      <c r="E482" s="72"/>
      <c r="F482" s="72"/>
      <c r="G482" s="72"/>
      <c r="H482" s="72"/>
      <c r="I482" s="72"/>
      <c r="J482" s="4"/>
      <c r="K482" s="4"/>
      <c r="L482" s="4"/>
      <c r="M482" s="4"/>
      <c r="N482" s="2"/>
    </row>
    <row r="483" s="1" customFormat="1" spans="1:14">
      <c r="A483" s="72"/>
      <c r="B483" s="73"/>
      <c r="C483" s="72"/>
      <c r="D483" s="72"/>
      <c r="E483" s="72"/>
      <c r="F483" s="72"/>
      <c r="G483" s="72"/>
      <c r="H483" s="72"/>
      <c r="I483" s="72"/>
      <c r="J483" s="4"/>
      <c r="K483" s="4"/>
      <c r="L483" s="4"/>
      <c r="M483" s="4"/>
      <c r="N483" s="2"/>
    </row>
    <row r="484" s="1" customFormat="1" spans="1:14">
      <c r="A484" s="72"/>
      <c r="B484" s="73"/>
      <c r="C484" s="72"/>
      <c r="D484" s="72"/>
      <c r="E484" s="72"/>
      <c r="F484" s="72"/>
      <c r="G484" s="72"/>
      <c r="H484" s="72"/>
      <c r="I484" s="72"/>
      <c r="J484" s="4"/>
      <c r="K484" s="4"/>
      <c r="L484" s="4"/>
      <c r="M484" s="4"/>
      <c r="N484" s="2"/>
    </row>
    <row r="485" s="1" customFormat="1" spans="1:14">
      <c r="A485" s="72"/>
      <c r="B485" s="73"/>
      <c r="C485" s="72"/>
      <c r="D485" s="72"/>
      <c r="E485" s="72"/>
      <c r="F485" s="72"/>
      <c r="G485" s="72"/>
      <c r="H485" s="72"/>
      <c r="I485" s="72"/>
      <c r="J485" s="4"/>
      <c r="K485" s="4"/>
      <c r="L485" s="4"/>
      <c r="M485" s="4"/>
      <c r="N485" s="2"/>
    </row>
    <row r="486" s="1" customFormat="1" spans="1:14">
      <c r="A486" s="72"/>
      <c r="B486" s="73"/>
      <c r="C486" s="72"/>
      <c r="D486" s="72"/>
      <c r="E486" s="72"/>
      <c r="F486" s="72"/>
      <c r="G486" s="72"/>
      <c r="H486" s="72"/>
      <c r="I486" s="72"/>
      <c r="J486" s="4"/>
      <c r="K486" s="4"/>
      <c r="L486" s="4"/>
      <c r="M486" s="4"/>
      <c r="N486" s="2"/>
    </row>
    <row r="487" s="1" customFormat="1" spans="1:14">
      <c r="A487" s="72"/>
      <c r="B487" s="73"/>
      <c r="C487" s="72"/>
      <c r="D487" s="72"/>
      <c r="E487" s="72"/>
      <c r="F487" s="72"/>
      <c r="G487" s="72"/>
      <c r="H487" s="72"/>
      <c r="I487" s="72"/>
      <c r="J487" s="4"/>
      <c r="K487" s="4"/>
      <c r="L487" s="4"/>
      <c r="M487" s="4"/>
      <c r="N487" s="2"/>
    </row>
    <row r="488" s="1" customFormat="1" spans="1:14">
      <c r="A488" s="72"/>
      <c r="B488" s="73"/>
      <c r="C488" s="72"/>
      <c r="D488" s="72"/>
      <c r="E488" s="72"/>
      <c r="F488" s="72"/>
      <c r="G488" s="72"/>
      <c r="H488" s="72"/>
      <c r="I488" s="72"/>
      <c r="J488" s="4"/>
      <c r="K488" s="4"/>
      <c r="L488" s="4"/>
      <c r="M488" s="4"/>
      <c r="N488" s="2"/>
    </row>
    <row r="489" s="1" customFormat="1" spans="1:14">
      <c r="A489" s="72"/>
      <c r="B489" s="73"/>
      <c r="C489" s="72"/>
      <c r="D489" s="72"/>
      <c r="E489" s="72"/>
      <c r="F489" s="72"/>
      <c r="G489" s="72"/>
      <c r="H489" s="72"/>
      <c r="I489" s="72"/>
      <c r="J489" s="4"/>
      <c r="K489" s="4"/>
      <c r="L489" s="4"/>
      <c r="M489" s="4"/>
      <c r="N489" s="2"/>
    </row>
    <row r="490" s="1" customFormat="1" spans="1:14">
      <c r="A490" s="72"/>
      <c r="B490" s="73"/>
      <c r="C490" s="72"/>
      <c r="D490" s="72"/>
      <c r="E490" s="72"/>
      <c r="F490" s="72"/>
      <c r="G490" s="72"/>
      <c r="H490" s="72"/>
      <c r="I490" s="72"/>
      <c r="J490" s="4"/>
      <c r="K490" s="4"/>
      <c r="L490" s="4"/>
      <c r="M490" s="4"/>
      <c r="N490" s="2"/>
    </row>
    <row r="491" s="1" customFormat="1" spans="1:14">
      <c r="A491" s="72"/>
      <c r="B491" s="73"/>
      <c r="C491" s="72"/>
      <c r="D491" s="72"/>
      <c r="E491" s="72"/>
      <c r="F491" s="72"/>
      <c r="G491" s="72"/>
      <c r="H491" s="72"/>
      <c r="I491" s="72"/>
      <c r="J491" s="4"/>
      <c r="K491" s="4"/>
      <c r="L491" s="4"/>
      <c r="M491" s="4"/>
      <c r="N491" s="2"/>
    </row>
    <row r="492" s="1" customFormat="1" spans="1:14">
      <c r="A492" s="72"/>
      <c r="B492" s="73"/>
      <c r="C492" s="72"/>
      <c r="D492" s="72"/>
      <c r="E492" s="72"/>
      <c r="F492" s="72"/>
      <c r="G492" s="72"/>
      <c r="H492" s="72"/>
      <c r="I492" s="72"/>
      <c r="J492" s="4"/>
      <c r="K492" s="4"/>
      <c r="L492" s="4"/>
      <c r="M492" s="4"/>
      <c r="N492" s="2"/>
    </row>
    <row r="493" s="1" customFormat="1" spans="1:14">
      <c r="A493" s="72"/>
      <c r="B493" s="73"/>
      <c r="C493" s="72"/>
      <c r="D493" s="72"/>
      <c r="E493" s="72"/>
      <c r="F493" s="72"/>
      <c r="G493" s="72"/>
      <c r="H493" s="72"/>
      <c r="I493" s="72"/>
      <c r="J493" s="4"/>
      <c r="K493" s="4"/>
      <c r="L493" s="4"/>
      <c r="M493" s="4"/>
      <c r="N493" s="2"/>
    </row>
    <row r="494" s="1" customFormat="1" spans="1:14">
      <c r="A494" s="72"/>
      <c r="B494" s="73"/>
      <c r="C494" s="72"/>
      <c r="D494" s="72"/>
      <c r="E494" s="72"/>
      <c r="F494" s="72"/>
      <c r="G494" s="72"/>
      <c r="H494" s="72"/>
      <c r="I494" s="72"/>
      <c r="J494" s="4"/>
      <c r="K494" s="4"/>
      <c r="L494" s="4"/>
      <c r="M494" s="4"/>
      <c r="N494" s="2"/>
    </row>
    <row r="495" s="1" customFormat="1" spans="1:14">
      <c r="A495" s="72"/>
      <c r="B495" s="73"/>
      <c r="C495" s="72"/>
      <c r="D495" s="72"/>
      <c r="E495" s="72"/>
      <c r="F495" s="72"/>
      <c r="G495" s="72"/>
      <c r="H495" s="72"/>
      <c r="I495" s="72"/>
      <c r="J495" s="4"/>
      <c r="K495" s="4"/>
      <c r="L495" s="4"/>
      <c r="M495" s="4"/>
      <c r="N495" s="2"/>
    </row>
    <row r="496" s="1" customFormat="1" spans="1:14">
      <c r="A496" s="72"/>
      <c r="B496" s="73"/>
      <c r="C496" s="72"/>
      <c r="D496" s="72"/>
      <c r="E496" s="72"/>
      <c r="F496" s="72"/>
      <c r="G496" s="72"/>
      <c r="H496" s="72"/>
      <c r="I496" s="72"/>
      <c r="J496" s="4"/>
      <c r="K496" s="4"/>
      <c r="L496" s="4"/>
      <c r="M496" s="4"/>
      <c r="N496" s="2"/>
    </row>
    <row r="497" s="1" customFormat="1" spans="1:14">
      <c r="A497" s="72"/>
      <c r="B497" s="73"/>
      <c r="C497" s="72"/>
      <c r="D497" s="72"/>
      <c r="E497" s="72"/>
      <c r="F497" s="72"/>
      <c r="G497" s="72"/>
      <c r="H497" s="72"/>
      <c r="I497" s="72"/>
      <c r="J497" s="4"/>
      <c r="K497" s="4"/>
      <c r="L497" s="4"/>
      <c r="M497" s="4"/>
      <c r="N497" s="2"/>
    </row>
    <row r="498" s="1" customFormat="1" spans="1:14">
      <c r="A498" s="72"/>
      <c r="B498" s="73"/>
      <c r="C498" s="72"/>
      <c r="D498" s="72"/>
      <c r="E498" s="72"/>
      <c r="F498" s="72"/>
      <c r="G498" s="72"/>
      <c r="H498" s="72"/>
      <c r="I498" s="72"/>
      <c r="J498" s="4"/>
      <c r="K498" s="4"/>
      <c r="L498" s="4"/>
      <c r="M498" s="4"/>
      <c r="N498" s="2"/>
    </row>
    <row r="499" s="1" customFormat="1" spans="1:14">
      <c r="A499" s="72"/>
      <c r="B499" s="73"/>
      <c r="C499" s="72"/>
      <c r="D499" s="72"/>
      <c r="E499" s="72"/>
      <c r="F499" s="72"/>
      <c r="G499" s="72"/>
      <c r="H499" s="72"/>
      <c r="I499" s="72"/>
      <c r="J499" s="4"/>
      <c r="K499" s="4"/>
      <c r="L499" s="4"/>
      <c r="M499" s="4"/>
      <c r="N499" s="2"/>
    </row>
    <row r="500" s="1" customFormat="1" spans="1:14">
      <c r="A500" s="72"/>
      <c r="B500" s="73"/>
      <c r="C500" s="72"/>
      <c r="D500" s="72"/>
      <c r="E500" s="72"/>
      <c r="F500" s="72"/>
      <c r="G500" s="72"/>
      <c r="H500" s="72"/>
      <c r="I500" s="72"/>
      <c r="J500" s="4"/>
      <c r="K500" s="4"/>
      <c r="L500" s="4"/>
      <c r="M500" s="4"/>
      <c r="N500" s="2"/>
    </row>
    <row r="501" s="1" customFormat="1" spans="1:14">
      <c r="A501" s="72"/>
      <c r="B501" s="73"/>
      <c r="C501" s="72"/>
      <c r="D501" s="72"/>
      <c r="E501" s="72"/>
      <c r="F501" s="72"/>
      <c r="G501" s="72"/>
      <c r="H501" s="72"/>
      <c r="I501" s="72"/>
      <c r="J501" s="4"/>
      <c r="K501" s="4"/>
      <c r="L501" s="4"/>
      <c r="M501" s="4"/>
      <c r="N501" s="2"/>
    </row>
    <row r="502" s="1" customFormat="1" spans="1:14">
      <c r="A502" s="72"/>
      <c r="B502" s="73"/>
      <c r="C502" s="72"/>
      <c r="D502" s="72"/>
      <c r="E502" s="72"/>
      <c r="F502" s="72"/>
      <c r="G502" s="72"/>
      <c r="H502" s="72"/>
      <c r="I502" s="72"/>
      <c r="J502" s="4"/>
      <c r="K502" s="4"/>
      <c r="L502" s="4"/>
      <c r="M502" s="4"/>
      <c r="N502" s="2"/>
    </row>
    <row r="503" s="1" customFormat="1" spans="1:14">
      <c r="A503" s="72"/>
      <c r="B503" s="73"/>
      <c r="C503" s="72"/>
      <c r="D503" s="72"/>
      <c r="E503" s="72"/>
      <c r="F503" s="72"/>
      <c r="G503" s="72"/>
      <c r="H503" s="72"/>
      <c r="I503" s="72"/>
      <c r="J503" s="4"/>
      <c r="K503" s="4"/>
      <c r="L503" s="4"/>
      <c r="M503" s="4"/>
      <c r="N503" s="2"/>
    </row>
    <row r="504" s="1" customFormat="1" spans="1:14">
      <c r="A504" s="72"/>
      <c r="B504" s="73"/>
      <c r="C504" s="72"/>
      <c r="D504" s="72"/>
      <c r="E504" s="72"/>
      <c r="F504" s="72"/>
      <c r="G504" s="72"/>
      <c r="H504" s="72"/>
      <c r="I504" s="72"/>
      <c r="J504" s="4"/>
      <c r="K504" s="4"/>
      <c r="L504" s="4"/>
      <c r="M504" s="4"/>
      <c r="N504" s="2"/>
    </row>
    <row r="505" s="1" customFormat="1" spans="1:14">
      <c r="A505" s="72"/>
      <c r="B505" s="73"/>
      <c r="C505" s="72"/>
      <c r="D505" s="72"/>
      <c r="E505" s="72"/>
      <c r="F505" s="72"/>
      <c r="G505" s="72"/>
      <c r="H505" s="72"/>
      <c r="I505" s="72"/>
      <c r="J505" s="4"/>
      <c r="K505" s="4"/>
      <c r="L505" s="4"/>
      <c r="M505" s="4"/>
      <c r="N505" s="2"/>
    </row>
    <row r="506" s="1" customFormat="1" spans="1:14">
      <c r="A506" s="72"/>
      <c r="B506" s="73"/>
      <c r="C506" s="72"/>
      <c r="D506" s="72"/>
      <c r="E506" s="72"/>
      <c r="F506" s="72"/>
      <c r="G506" s="72"/>
      <c r="H506" s="72"/>
      <c r="I506" s="72"/>
      <c r="J506" s="4"/>
      <c r="K506" s="4"/>
      <c r="L506" s="4"/>
      <c r="M506" s="4"/>
      <c r="N506" s="2"/>
    </row>
    <row r="507" s="1" customFormat="1" spans="1:14">
      <c r="A507" s="72"/>
      <c r="B507" s="73"/>
      <c r="C507" s="72"/>
      <c r="D507" s="72"/>
      <c r="E507" s="72"/>
      <c r="F507" s="72"/>
      <c r="G507" s="72"/>
      <c r="H507" s="72"/>
      <c r="I507" s="72"/>
      <c r="J507" s="4"/>
      <c r="K507" s="4"/>
      <c r="L507" s="4"/>
      <c r="M507" s="4"/>
      <c r="N507" s="2"/>
    </row>
    <row r="508" s="1" customFormat="1" spans="1:14">
      <c r="A508" s="72"/>
      <c r="B508" s="73"/>
      <c r="C508" s="72"/>
      <c r="D508" s="72"/>
      <c r="E508" s="72"/>
      <c r="F508" s="72"/>
      <c r="G508" s="72"/>
      <c r="H508" s="72"/>
      <c r="I508" s="72"/>
      <c r="J508" s="4"/>
      <c r="K508" s="4"/>
      <c r="L508" s="4"/>
      <c r="M508" s="4"/>
      <c r="N508" s="2"/>
    </row>
    <row r="509" s="1" customFormat="1" spans="1:14">
      <c r="A509" s="72"/>
      <c r="B509" s="73"/>
      <c r="C509" s="72"/>
      <c r="D509" s="72"/>
      <c r="E509" s="72"/>
      <c r="F509" s="72"/>
      <c r="G509" s="72"/>
      <c r="H509" s="72"/>
      <c r="I509" s="72"/>
      <c r="J509" s="4"/>
      <c r="K509" s="4"/>
      <c r="L509" s="4"/>
      <c r="M509" s="4"/>
      <c r="N509" s="2"/>
    </row>
    <row r="510" s="1" customFormat="1" spans="1:14">
      <c r="A510" s="72"/>
      <c r="B510" s="73"/>
      <c r="C510" s="72"/>
      <c r="D510" s="72"/>
      <c r="E510" s="72"/>
      <c r="F510" s="72"/>
      <c r="G510" s="72"/>
      <c r="H510" s="72"/>
      <c r="I510" s="72"/>
      <c r="J510" s="4"/>
      <c r="K510" s="4"/>
      <c r="L510" s="4"/>
      <c r="M510" s="4"/>
      <c r="N510" s="2"/>
    </row>
    <row r="511" s="1" customFormat="1" spans="1:14">
      <c r="A511" s="72"/>
      <c r="B511" s="73"/>
      <c r="C511" s="72"/>
      <c r="D511" s="72"/>
      <c r="E511" s="72"/>
      <c r="F511" s="72"/>
      <c r="G511" s="72"/>
      <c r="H511" s="72"/>
      <c r="I511" s="72"/>
      <c r="J511" s="4"/>
      <c r="K511" s="4"/>
      <c r="L511" s="4"/>
      <c r="M511" s="4"/>
      <c r="N511" s="2"/>
    </row>
    <row r="512" s="1" customFormat="1" spans="1:14">
      <c r="A512" s="72"/>
      <c r="B512" s="73"/>
      <c r="C512" s="72"/>
      <c r="D512" s="72"/>
      <c r="E512" s="72"/>
      <c r="F512" s="72"/>
      <c r="G512" s="72"/>
      <c r="H512" s="72"/>
      <c r="I512" s="72"/>
      <c r="J512" s="4"/>
      <c r="K512" s="4"/>
      <c r="L512" s="4"/>
      <c r="M512" s="4"/>
      <c r="N512" s="2"/>
    </row>
    <row r="513" s="1" customFormat="1" spans="1:14">
      <c r="A513" s="72"/>
      <c r="B513" s="73"/>
      <c r="C513" s="72"/>
      <c r="D513" s="72"/>
      <c r="E513" s="72"/>
      <c r="F513" s="72"/>
      <c r="G513" s="72"/>
      <c r="H513" s="72"/>
      <c r="I513" s="72"/>
      <c r="J513" s="4"/>
      <c r="K513" s="4"/>
      <c r="L513" s="4"/>
      <c r="M513" s="4"/>
      <c r="N513" s="2"/>
    </row>
    <row r="514" s="1" customFormat="1" spans="1:14">
      <c r="A514" s="72"/>
      <c r="B514" s="73"/>
      <c r="C514" s="72"/>
      <c r="D514" s="72"/>
      <c r="E514" s="72"/>
      <c r="F514" s="72"/>
      <c r="G514" s="72"/>
      <c r="H514" s="72"/>
      <c r="I514" s="72"/>
      <c r="J514" s="4"/>
      <c r="K514" s="4"/>
      <c r="L514" s="4"/>
      <c r="M514" s="4"/>
      <c r="N514" s="2"/>
    </row>
    <row r="515" s="1" customFormat="1" spans="1:14">
      <c r="A515" s="72"/>
      <c r="B515" s="73"/>
      <c r="C515" s="72"/>
      <c r="D515" s="72"/>
      <c r="E515" s="72"/>
      <c r="F515" s="72"/>
      <c r="G515" s="72"/>
      <c r="H515" s="72"/>
      <c r="I515" s="72"/>
      <c r="J515" s="4"/>
      <c r="K515" s="4"/>
      <c r="L515" s="4"/>
      <c r="M515" s="4"/>
      <c r="N515" s="2"/>
    </row>
    <row r="516" s="1" customFormat="1" spans="1:14">
      <c r="A516" s="72"/>
      <c r="B516" s="73"/>
      <c r="C516" s="72"/>
      <c r="D516" s="72"/>
      <c r="E516" s="72"/>
      <c r="F516" s="72"/>
      <c r="G516" s="72"/>
      <c r="H516" s="72"/>
      <c r="I516" s="72"/>
      <c r="J516" s="4"/>
      <c r="K516" s="4"/>
      <c r="L516" s="4"/>
      <c r="M516" s="4"/>
      <c r="N516" s="2"/>
    </row>
    <row r="517" s="1" customFormat="1" spans="1:14">
      <c r="A517" s="72"/>
      <c r="B517" s="73"/>
      <c r="C517" s="72"/>
      <c r="D517" s="72"/>
      <c r="E517" s="72"/>
      <c r="F517" s="72"/>
      <c r="G517" s="72"/>
      <c r="H517" s="72"/>
      <c r="I517" s="72"/>
      <c r="J517" s="4"/>
      <c r="K517" s="4"/>
      <c r="L517" s="4"/>
      <c r="M517" s="4"/>
      <c r="N517" s="2"/>
    </row>
    <row r="518" s="1" customFormat="1" spans="1:14">
      <c r="A518" s="72"/>
      <c r="B518" s="73"/>
      <c r="C518" s="72"/>
      <c r="D518" s="72"/>
      <c r="E518" s="72"/>
      <c r="F518" s="72"/>
      <c r="G518" s="72"/>
      <c r="H518" s="72"/>
      <c r="I518" s="72"/>
      <c r="J518" s="4"/>
      <c r="K518" s="4"/>
      <c r="L518" s="4"/>
      <c r="M518" s="4"/>
      <c r="N518" s="2"/>
    </row>
    <row r="519" s="1" customFormat="1" spans="1:14">
      <c r="A519" s="72"/>
      <c r="B519" s="73"/>
      <c r="C519" s="72"/>
      <c r="D519" s="72"/>
      <c r="E519" s="72"/>
      <c r="F519" s="72"/>
      <c r="G519" s="72"/>
      <c r="H519" s="72"/>
      <c r="I519" s="72"/>
      <c r="J519" s="4"/>
      <c r="K519" s="4"/>
      <c r="L519" s="4"/>
      <c r="M519" s="4"/>
      <c r="N519" s="2"/>
    </row>
    <row r="520" s="1" customFormat="1" spans="1:14">
      <c r="A520" s="72"/>
      <c r="B520" s="73"/>
      <c r="C520" s="72"/>
      <c r="D520" s="72"/>
      <c r="E520" s="72"/>
      <c r="F520" s="72"/>
      <c r="G520" s="72"/>
      <c r="H520" s="72"/>
      <c r="I520" s="72"/>
      <c r="J520" s="4"/>
      <c r="K520" s="4"/>
      <c r="L520" s="4"/>
      <c r="M520" s="4"/>
      <c r="N520" s="2"/>
    </row>
    <row r="521" s="1" customFormat="1" spans="1:14">
      <c r="A521" s="72"/>
      <c r="B521" s="73"/>
      <c r="C521" s="72"/>
      <c r="D521" s="72"/>
      <c r="E521" s="72"/>
      <c r="F521" s="72"/>
      <c r="G521" s="72"/>
      <c r="H521" s="72"/>
      <c r="I521" s="72"/>
      <c r="J521" s="4"/>
      <c r="K521" s="4"/>
      <c r="L521" s="4"/>
      <c r="M521" s="4"/>
      <c r="N521" s="2"/>
    </row>
    <row r="522" s="1" customFormat="1" spans="1:14">
      <c r="A522" s="72"/>
      <c r="B522" s="73"/>
      <c r="C522" s="72"/>
      <c r="D522" s="72"/>
      <c r="E522" s="72"/>
      <c r="F522" s="72"/>
      <c r="G522" s="72"/>
      <c r="H522" s="72"/>
      <c r="I522" s="72"/>
      <c r="J522" s="4"/>
      <c r="K522" s="4"/>
      <c r="L522" s="4"/>
      <c r="M522" s="4"/>
      <c r="N522" s="2"/>
    </row>
    <row r="523" s="1" customFormat="1" spans="1:14">
      <c r="A523" s="72"/>
      <c r="B523" s="73"/>
      <c r="C523" s="72"/>
      <c r="D523" s="72"/>
      <c r="E523" s="72"/>
      <c r="F523" s="72"/>
      <c r="G523" s="72"/>
      <c r="H523" s="72"/>
      <c r="I523" s="72"/>
      <c r="J523" s="4"/>
      <c r="K523" s="4"/>
      <c r="L523" s="4"/>
      <c r="M523" s="4"/>
      <c r="N523" s="2"/>
    </row>
    <row r="524" s="1" customFormat="1" spans="1:14">
      <c r="A524" s="72"/>
      <c r="B524" s="73"/>
      <c r="C524" s="72"/>
      <c r="D524" s="72"/>
      <c r="E524" s="72"/>
      <c r="F524" s="72"/>
      <c r="G524" s="72"/>
      <c r="H524" s="72"/>
      <c r="I524" s="72"/>
      <c r="J524" s="4"/>
      <c r="K524" s="4"/>
      <c r="L524" s="4"/>
      <c r="M524" s="4"/>
      <c r="N524" s="2"/>
    </row>
    <row r="525" s="1" customFormat="1" spans="1:14">
      <c r="A525" s="72"/>
      <c r="B525" s="73"/>
      <c r="C525" s="72"/>
      <c r="D525" s="72"/>
      <c r="E525" s="72"/>
      <c r="F525" s="72"/>
      <c r="G525" s="72"/>
      <c r="H525" s="72"/>
      <c r="I525" s="72"/>
      <c r="J525" s="4"/>
      <c r="K525" s="4"/>
      <c r="L525" s="4"/>
      <c r="M525" s="4"/>
      <c r="N525" s="2"/>
    </row>
    <row r="526" s="1" customFormat="1" spans="1:14">
      <c r="A526" s="72"/>
      <c r="B526" s="73"/>
      <c r="C526" s="72"/>
      <c r="D526" s="72"/>
      <c r="E526" s="72"/>
      <c r="F526" s="72"/>
      <c r="G526" s="72"/>
      <c r="H526" s="72"/>
      <c r="I526" s="72"/>
      <c r="J526" s="4"/>
      <c r="K526" s="4"/>
      <c r="L526" s="4"/>
      <c r="M526" s="4"/>
      <c r="N526" s="2"/>
    </row>
    <row r="527" s="1" customFormat="1" spans="1:14">
      <c r="A527" s="72"/>
      <c r="B527" s="73"/>
      <c r="C527" s="72"/>
      <c r="D527" s="72"/>
      <c r="E527" s="72"/>
      <c r="F527" s="72"/>
      <c r="G527" s="72"/>
      <c r="H527" s="72"/>
      <c r="I527" s="72"/>
      <c r="J527" s="4"/>
      <c r="K527" s="4"/>
      <c r="L527" s="4"/>
      <c r="M527" s="4"/>
      <c r="N527" s="2"/>
    </row>
    <row r="528" s="1" customFormat="1" spans="1:14">
      <c r="A528" s="72"/>
      <c r="B528" s="73"/>
      <c r="C528" s="72"/>
      <c r="D528" s="72"/>
      <c r="E528" s="72"/>
      <c r="F528" s="72"/>
      <c r="G528" s="72"/>
      <c r="H528" s="72"/>
      <c r="I528" s="72"/>
      <c r="J528" s="4"/>
      <c r="K528" s="4"/>
      <c r="L528" s="4"/>
      <c r="M528" s="4"/>
      <c r="N528" s="2"/>
    </row>
    <row r="529" s="1" customFormat="1" spans="1:14">
      <c r="A529" s="72"/>
      <c r="B529" s="73"/>
      <c r="C529" s="72"/>
      <c r="D529" s="72"/>
      <c r="E529" s="72"/>
      <c r="F529" s="72"/>
      <c r="G529" s="72"/>
      <c r="H529" s="72"/>
      <c r="I529" s="72"/>
      <c r="J529" s="4"/>
      <c r="K529" s="4"/>
      <c r="L529" s="4"/>
      <c r="M529" s="4"/>
      <c r="N529" s="2"/>
    </row>
    <row r="530" s="1" customFormat="1" spans="1:14">
      <c r="A530" s="72"/>
      <c r="B530" s="73"/>
      <c r="C530" s="72"/>
      <c r="D530" s="72"/>
      <c r="E530" s="72"/>
      <c r="F530" s="72"/>
      <c r="G530" s="72"/>
      <c r="H530" s="72"/>
      <c r="I530" s="72"/>
      <c r="J530" s="4"/>
      <c r="K530" s="4"/>
      <c r="L530" s="4"/>
      <c r="M530" s="4"/>
      <c r="N530" s="2"/>
    </row>
    <row r="531" s="1" customFormat="1" spans="1:14">
      <c r="A531" s="72"/>
      <c r="B531" s="73"/>
      <c r="C531" s="72"/>
      <c r="D531" s="72"/>
      <c r="E531" s="72"/>
      <c r="F531" s="72"/>
      <c r="G531" s="72"/>
      <c r="H531" s="72"/>
      <c r="I531" s="72"/>
      <c r="J531" s="4"/>
      <c r="K531" s="4"/>
      <c r="L531" s="4"/>
      <c r="M531" s="4"/>
      <c r="N531" s="2"/>
    </row>
    <row r="532" s="1" customFormat="1" spans="1:14">
      <c r="A532" s="72"/>
      <c r="B532" s="73"/>
      <c r="C532" s="72"/>
      <c r="D532" s="72"/>
      <c r="E532" s="72"/>
      <c r="F532" s="72"/>
      <c r="G532" s="72"/>
      <c r="H532" s="72"/>
      <c r="I532" s="72"/>
      <c r="J532" s="4"/>
      <c r="K532" s="4"/>
      <c r="L532" s="4"/>
      <c r="M532" s="4"/>
      <c r="N532" s="2"/>
    </row>
    <row r="533" s="1" customFormat="1" spans="1:14">
      <c r="A533" s="72"/>
      <c r="B533" s="73"/>
      <c r="C533" s="72"/>
      <c r="D533" s="72"/>
      <c r="E533" s="72"/>
      <c r="F533" s="72"/>
      <c r="G533" s="72"/>
      <c r="H533" s="72"/>
      <c r="I533" s="72"/>
      <c r="J533" s="4"/>
      <c r="K533" s="4"/>
      <c r="L533" s="4"/>
      <c r="M533" s="4"/>
      <c r="N533" s="2"/>
    </row>
    <row r="534" s="1" customFormat="1" spans="1:14">
      <c r="A534" s="72"/>
      <c r="B534" s="73"/>
      <c r="C534" s="72"/>
      <c r="D534" s="72"/>
      <c r="E534" s="72"/>
      <c r="F534" s="72"/>
      <c r="G534" s="72"/>
      <c r="H534" s="72"/>
      <c r="I534" s="72"/>
      <c r="J534" s="4"/>
      <c r="K534" s="4"/>
      <c r="L534" s="4"/>
      <c r="M534" s="4"/>
      <c r="N534" s="2"/>
    </row>
    <row r="535" s="1" customFormat="1" spans="1:14">
      <c r="A535" s="72"/>
      <c r="B535" s="73"/>
      <c r="C535" s="72"/>
      <c r="D535" s="72"/>
      <c r="E535" s="72"/>
      <c r="F535" s="72"/>
      <c r="G535" s="72"/>
      <c r="H535" s="72"/>
      <c r="I535" s="72"/>
      <c r="J535" s="4"/>
      <c r="K535" s="4"/>
      <c r="L535" s="4"/>
      <c r="M535" s="4"/>
      <c r="N535" s="2"/>
    </row>
    <row r="536" s="1" customFormat="1" spans="1:14">
      <c r="A536" s="72"/>
      <c r="B536" s="73"/>
      <c r="C536" s="72"/>
      <c r="D536" s="72"/>
      <c r="E536" s="72"/>
      <c r="F536" s="72"/>
      <c r="G536" s="72"/>
      <c r="H536" s="72"/>
      <c r="I536" s="72"/>
      <c r="J536" s="4"/>
      <c r="K536" s="4"/>
      <c r="L536" s="4"/>
      <c r="M536" s="4"/>
      <c r="N536" s="2"/>
    </row>
    <row r="537" s="1" customFormat="1" spans="1:14">
      <c r="A537" s="72"/>
      <c r="B537" s="73"/>
      <c r="C537" s="72"/>
      <c r="D537" s="72"/>
      <c r="E537" s="72"/>
      <c r="F537" s="72"/>
      <c r="G537" s="72"/>
      <c r="H537" s="72"/>
      <c r="I537" s="72"/>
      <c r="J537" s="4"/>
      <c r="K537" s="4"/>
      <c r="L537" s="4"/>
      <c r="M537" s="4"/>
      <c r="N537" s="2"/>
    </row>
    <row r="538" s="1" customFormat="1" spans="1:14">
      <c r="A538" s="72"/>
      <c r="B538" s="73"/>
      <c r="C538" s="72"/>
      <c r="D538" s="72"/>
      <c r="E538" s="72"/>
      <c r="F538" s="72"/>
      <c r="G538" s="72"/>
      <c r="H538" s="72"/>
      <c r="I538" s="72"/>
      <c r="J538" s="4"/>
      <c r="K538" s="4"/>
      <c r="L538" s="4"/>
      <c r="M538" s="4"/>
      <c r="N538" s="2"/>
    </row>
    <row r="539" s="1" customFormat="1" spans="1:14">
      <c r="A539" s="72"/>
      <c r="B539" s="73"/>
      <c r="C539" s="72"/>
      <c r="D539" s="72"/>
      <c r="E539" s="72"/>
      <c r="F539" s="72"/>
      <c r="G539" s="72"/>
      <c r="H539" s="72"/>
      <c r="I539" s="72"/>
      <c r="J539" s="4"/>
      <c r="K539" s="4"/>
      <c r="L539" s="4"/>
      <c r="M539" s="4"/>
      <c r="N539" s="2"/>
    </row>
    <row r="540" s="1" customFormat="1" spans="1:14">
      <c r="A540" s="72"/>
      <c r="B540" s="73"/>
      <c r="C540" s="72"/>
      <c r="D540" s="72"/>
      <c r="E540" s="72"/>
      <c r="F540" s="72"/>
      <c r="G540" s="72"/>
      <c r="H540" s="72"/>
      <c r="I540" s="72"/>
      <c r="J540" s="4"/>
      <c r="K540" s="4"/>
      <c r="L540" s="4"/>
      <c r="M540" s="4"/>
      <c r="N540" s="2"/>
    </row>
    <row r="541" s="1" customFormat="1" spans="1:14">
      <c r="A541" s="72"/>
      <c r="B541" s="73"/>
      <c r="C541" s="72"/>
      <c r="D541" s="72"/>
      <c r="E541" s="72"/>
      <c r="F541" s="72"/>
      <c r="G541" s="72"/>
      <c r="H541" s="72"/>
      <c r="I541" s="72"/>
      <c r="J541" s="4"/>
      <c r="K541" s="4"/>
      <c r="L541" s="4"/>
      <c r="M541" s="4"/>
      <c r="N541" s="2"/>
    </row>
    <row r="542" s="1" customFormat="1" spans="1:14">
      <c r="A542" s="72"/>
      <c r="B542" s="73"/>
      <c r="C542" s="72"/>
      <c r="D542" s="72"/>
      <c r="E542" s="72"/>
      <c r="F542" s="72"/>
      <c r="G542" s="72"/>
      <c r="H542" s="72"/>
      <c r="I542" s="72"/>
      <c r="J542" s="4"/>
      <c r="K542" s="4"/>
      <c r="L542" s="4"/>
      <c r="M542" s="4"/>
      <c r="N542" s="2"/>
    </row>
    <row r="543" s="1" customFormat="1" spans="1:14">
      <c r="A543" s="72"/>
      <c r="B543" s="73"/>
      <c r="C543" s="72"/>
      <c r="D543" s="72"/>
      <c r="E543" s="72"/>
      <c r="F543" s="72"/>
      <c r="G543" s="72"/>
      <c r="H543" s="72"/>
      <c r="I543" s="72"/>
      <c r="J543" s="4"/>
      <c r="K543" s="4"/>
      <c r="L543" s="4"/>
      <c r="M543" s="4"/>
      <c r="N543" s="2"/>
    </row>
    <row r="544" s="1" customFormat="1" spans="1:14">
      <c r="A544" s="72"/>
      <c r="B544" s="73"/>
      <c r="C544" s="72"/>
      <c r="D544" s="72"/>
      <c r="E544" s="72"/>
      <c r="F544" s="72"/>
      <c r="G544" s="72"/>
      <c r="H544" s="72"/>
      <c r="I544" s="72"/>
      <c r="J544" s="4"/>
      <c r="K544" s="4"/>
      <c r="L544" s="4"/>
      <c r="M544" s="4"/>
      <c r="N544" s="2"/>
    </row>
    <row r="545" s="1" customFormat="1" spans="1:14">
      <c r="A545" s="72"/>
      <c r="B545" s="73"/>
      <c r="C545" s="72"/>
      <c r="D545" s="72"/>
      <c r="E545" s="72"/>
      <c r="F545" s="72"/>
      <c r="G545" s="72"/>
      <c r="H545" s="72"/>
      <c r="I545" s="72"/>
      <c r="J545" s="4"/>
      <c r="K545" s="4"/>
      <c r="L545" s="4"/>
      <c r="M545" s="4"/>
      <c r="N545" s="2"/>
    </row>
    <row r="546" s="1" customFormat="1" spans="1:14">
      <c r="A546" s="72"/>
      <c r="B546" s="73"/>
      <c r="C546" s="72"/>
      <c r="D546" s="72"/>
      <c r="E546" s="72"/>
      <c r="F546" s="72"/>
      <c r="G546" s="72"/>
      <c r="H546" s="72"/>
      <c r="I546" s="72"/>
      <c r="J546" s="4"/>
      <c r="K546" s="4"/>
      <c r="L546" s="4"/>
      <c r="M546" s="4"/>
      <c r="N546" s="2"/>
    </row>
    <row r="547" s="1" customFormat="1" spans="1:14">
      <c r="A547" s="72"/>
      <c r="B547" s="73"/>
      <c r="C547" s="72"/>
      <c r="D547" s="72"/>
      <c r="E547" s="72"/>
      <c r="F547" s="72"/>
      <c r="G547" s="72"/>
      <c r="H547" s="72"/>
      <c r="I547" s="72"/>
      <c r="J547" s="4"/>
      <c r="K547" s="4"/>
      <c r="L547" s="4"/>
      <c r="M547" s="4"/>
      <c r="N547" s="2"/>
    </row>
    <row r="548" s="1" customFormat="1" spans="1:14">
      <c r="A548" s="72"/>
      <c r="B548" s="73"/>
      <c r="C548" s="72"/>
      <c r="D548" s="72"/>
      <c r="E548" s="72"/>
      <c r="F548" s="72"/>
      <c r="G548" s="72"/>
      <c r="H548" s="72"/>
      <c r="I548" s="72"/>
      <c r="J548" s="4"/>
      <c r="K548" s="4"/>
      <c r="L548" s="4"/>
      <c r="M548" s="4"/>
      <c r="N548" s="2"/>
    </row>
    <row r="549" s="1" customFormat="1" spans="1:14">
      <c r="A549" s="72"/>
      <c r="B549" s="73"/>
      <c r="C549" s="72"/>
      <c r="D549" s="72"/>
      <c r="E549" s="72"/>
      <c r="F549" s="72"/>
      <c r="G549" s="72"/>
      <c r="H549" s="72"/>
      <c r="I549" s="72"/>
      <c r="J549" s="4"/>
      <c r="K549" s="4"/>
      <c r="L549" s="4"/>
      <c r="M549" s="4"/>
      <c r="N549" s="2"/>
    </row>
    <row r="550" s="1" customFormat="1" spans="1:14">
      <c r="A550" s="72"/>
      <c r="B550" s="73"/>
      <c r="C550" s="72"/>
      <c r="D550" s="72"/>
      <c r="E550" s="72"/>
      <c r="F550" s="72"/>
      <c r="G550" s="72"/>
      <c r="H550" s="72"/>
      <c r="I550" s="72"/>
      <c r="J550" s="4"/>
      <c r="K550" s="4"/>
      <c r="L550" s="4"/>
      <c r="M550" s="4"/>
      <c r="N550" s="2"/>
    </row>
    <row r="551" s="1" customFormat="1" spans="1:14">
      <c r="A551" s="72"/>
      <c r="B551" s="73"/>
      <c r="C551" s="72"/>
      <c r="D551" s="72"/>
      <c r="E551" s="72"/>
      <c r="F551" s="72"/>
      <c r="G551" s="72"/>
      <c r="H551" s="72"/>
      <c r="I551" s="72"/>
      <c r="J551" s="4"/>
      <c r="K551" s="4"/>
      <c r="L551" s="4"/>
      <c r="M551" s="4"/>
      <c r="N551" s="2"/>
    </row>
    <row r="552" s="1" customFormat="1" spans="1:14">
      <c r="A552" s="72"/>
      <c r="B552" s="73"/>
      <c r="C552" s="72"/>
      <c r="D552" s="72"/>
      <c r="E552" s="72"/>
      <c r="F552" s="72"/>
      <c r="G552" s="72"/>
      <c r="H552" s="72"/>
      <c r="I552" s="72"/>
      <c r="J552" s="4"/>
      <c r="K552" s="4"/>
      <c r="L552" s="4"/>
      <c r="M552" s="4"/>
      <c r="N552" s="2"/>
    </row>
    <row r="553" s="1" customFormat="1" spans="1:14">
      <c r="A553" s="72"/>
      <c r="B553" s="73"/>
      <c r="C553" s="72"/>
      <c r="D553" s="72"/>
      <c r="E553" s="72"/>
      <c r="F553" s="72"/>
      <c r="G553" s="72"/>
      <c r="H553" s="72"/>
      <c r="I553" s="72"/>
      <c r="J553" s="4"/>
      <c r="K553" s="4"/>
      <c r="L553" s="4"/>
      <c r="M553" s="4"/>
      <c r="N553" s="2"/>
    </row>
    <row r="554" s="1" customFormat="1" spans="1:14">
      <c r="A554" s="72"/>
      <c r="B554" s="73"/>
      <c r="C554" s="72"/>
      <c r="D554" s="72"/>
      <c r="E554" s="72"/>
      <c r="F554" s="72"/>
      <c r="G554" s="72"/>
      <c r="H554" s="72"/>
      <c r="I554" s="72"/>
      <c r="J554" s="4"/>
      <c r="K554" s="4"/>
      <c r="L554" s="4"/>
      <c r="M554" s="4"/>
      <c r="N554" s="2"/>
    </row>
    <row r="555" s="1" customFormat="1" spans="1:14">
      <c r="A555" s="72"/>
      <c r="B555" s="73"/>
      <c r="C555" s="72"/>
      <c r="D555" s="72"/>
      <c r="E555" s="72"/>
      <c r="F555" s="72"/>
      <c r="G555" s="72"/>
      <c r="H555" s="72"/>
      <c r="I555" s="72"/>
      <c r="J555" s="4"/>
      <c r="K555" s="4"/>
      <c r="L555" s="4"/>
      <c r="M555" s="4"/>
      <c r="N555" s="2"/>
    </row>
    <row r="556" s="1" customFormat="1" spans="1:14">
      <c r="A556" s="72"/>
      <c r="B556" s="73"/>
      <c r="C556" s="72"/>
      <c r="D556" s="72"/>
      <c r="E556" s="72"/>
      <c r="F556" s="72"/>
      <c r="G556" s="72"/>
      <c r="H556" s="72"/>
      <c r="I556" s="72"/>
      <c r="J556" s="4"/>
      <c r="K556" s="4"/>
      <c r="L556" s="4"/>
      <c r="M556" s="4"/>
      <c r="N556" s="2"/>
    </row>
    <row r="557" s="1" customFormat="1" spans="1:14">
      <c r="A557" s="72"/>
      <c r="B557" s="73"/>
      <c r="C557" s="72"/>
      <c r="D557" s="72"/>
      <c r="E557" s="72"/>
      <c r="F557" s="72"/>
      <c r="G557" s="72"/>
      <c r="H557" s="72"/>
      <c r="I557" s="72"/>
      <c r="J557" s="4"/>
      <c r="K557" s="4"/>
      <c r="L557" s="4"/>
      <c r="M557" s="4"/>
      <c r="N557" s="2"/>
    </row>
    <row r="558" s="1" customFormat="1" spans="1:14">
      <c r="A558" s="72"/>
      <c r="B558" s="73"/>
      <c r="C558" s="72"/>
      <c r="D558" s="72"/>
      <c r="E558" s="72"/>
      <c r="F558" s="72"/>
      <c r="G558" s="72"/>
      <c r="H558" s="72"/>
      <c r="I558" s="72"/>
      <c r="J558" s="4"/>
      <c r="K558" s="4"/>
      <c r="L558" s="4"/>
      <c r="M558" s="4"/>
      <c r="N558" s="2"/>
    </row>
    <row r="559" s="1" customFormat="1" spans="1:14">
      <c r="A559" s="72"/>
      <c r="B559" s="73"/>
      <c r="C559" s="72"/>
      <c r="D559" s="72"/>
      <c r="E559" s="72"/>
      <c r="F559" s="72"/>
      <c r="G559" s="72"/>
      <c r="H559" s="72"/>
      <c r="I559" s="72"/>
      <c r="J559" s="4"/>
      <c r="K559" s="4"/>
      <c r="L559" s="4"/>
      <c r="M559" s="4"/>
      <c r="N559" s="2"/>
    </row>
    <row r="560" s="1" customFormat="1" spans="1:14">
      <c r="A560" s="72"/>
      <c r="B560" s="73"/>
      <c r="C560" s="72"/>
      <c r="D560" s="72"/>
      <c r="E560" s="72"/>
      <c r="F560" s="72"/>
      <c r="G560" s="72"/>
      <c r="H560" s="72"/>
      <c r="I560" s="72"/>
      <c r="J560" s="4"/>
      <c r="K560" s="4"/>
      <c r="L560" s="4"/>
      <c r="M560" s="4"/>
      <c r="N560" s="2"/>
    </row>
    <row r="561" s="1" customFormat="1" spans="1:14">
      <c r="A561" s="72"/>
      <c r="B561" s="73"/>
      <c r="C561" s="72"/>
      <c r="D561" s="72"/>
      <c r="E561" s="72"/>
      <c r="F561" s="72"/>
      <c r="G561" s="72"/>
      <c r="H561" s="72"/>
      <c r="I561" s="72"/>
      <c r="J561" s="4"/>
      <c r="K561" s="4"/>
      <c r="L561" s="4"/>
      <c r="M561" s="4"/>
      <c r="N561" s="2"/>
    </row>
    <row r="562" s="1" customFormat="1" spans="1:14">
      <c r="A562" s="72"/>
      <c r="B562" s="73"/>
      <c r="C562" s="72"/>
      <c r="D562" s="72"/>
      <c r="E562" s="72"/>
      <c r="F562" s="72"/>
      <c r="G562" s="72"/>
      <c r="H562" s="72"/>
      <c r="I562" s="72"/>
      <c r="J562" s="4"/>
      <c r="K562" s="4"/>
      <c r="L562" s="4"/>
      <c r="M562" s="4"/>
      <c r="N562" s="2"/>
    </row>
    <row r="563" s="1" customFormat="1" spans="1:14">
      <c r="A563" s="72"/>
      <c r="B563" s="73"/>
      <c r="C563" s="72"/>
      <c r="D563" s="72"/>
      <c r="E563" s="72"/>
      <c r="F563" s="72"/>
      <c r="G563" s="72"/>
      <c r="H563" s="72"/>
      <c r="I563" s="72"/>
      <c r="J563" s="4"/>
      <c r="K563" s="4"/>
      <c r="L563" s="4"/>
      <c r="M563" s="4"/>
      <c r="N563" s="2"/>
    </row>
    <row r="564" s="1" customFormat="1" spans="1:14">
      <c r="A564" s="72"/>
      <c r="B564" s="73"/>
      <c r="C564" s="72"/>
      <c r="D564" s="72"/>
      <c r="E564" s="72"/>
      <c r="F564" s="72"/>
      <c r="G564" s="72"/>
      <c r="H564" s="72"/>
      <c r="I564" s="72"/>
      <c r="J564" s="4"/>
      <c r="K564" s="4"/>
      <c r="L564" s="4"/>
      <c r="M564" s="4"/>
      <c r="N564" s="2"/>
    </row>
    <row r="565" s="1" customFormat="1" spans="1:14">
      <c r="A565" s="72"/>
      <c r="B565" s="73"/>
      <c r="C565" s="72"/>
      <c r="D565" s="72"/>
      <c r="E565" s="72"/>
      <c r="F565" s="72"/>
      <c r="G565" s="72"/>
      <c r="H565" s="72"/>
      <c r="I565" s="72"/>
      <c r="J565" s="4"/>
      <c r="K565" s="4"/>
      <c r="L565" s="4"/>
      <c r="M565" s="4"/>
      <c r="N565" s="2"/>
    </row>
    <row r="566" s="1" customFormat="1" spans="1:14">
      <c r="A566" s="72"/>
      <c r="B566" s="73"/>
      <c r="C566" s="72"/>
      <c r="D566" s="72"/>
      <c r="E566" s="72"/>
      <c r="F566" s="72"/>
      <c r="G566" s="72"/>
      <c r="H566" s="72"/>
      <c r="I566" s="72"/>
      <c r="J566" s="4"/>
      <c r="K566" s="4"/>
      <c r="L566" s="4"/>
      <c r="M566" s="4"/>
      <c r="N566" s="2"/>
    </row>
    <row r="567" s="1" customFormat="1" spans="1:14">
      <c r="A567" s="72"/>
      <c r="B567" s="73"/>
      <c r="C567" s="72"/>
      <c r="D567" s="72"/>
      <c r="E567" s="72"/>
      <c r="F567" s="72"/>
      <c r="G567" s="72"/>
      <c r="H567" s="72"/>
      <c r="I567" s="72"/>
      <c r="J567" s="4"/>
      <c r="K567" s="4"/>
      <c r="L567" s="4"/>
      <c r="M567" s="4"/>
      <c r="N567" s="2"/>
    </row>
    <row r="568" s="1" customFormat="1" spans="1:14">
      <c r="A568" s="72"/>
      <c r="B568" s="73"/>
      <c r="C568" s="72"/>
      <c r="D568" s="72"/>
      <c r="E568" s="72"/>
      <c r="F568" s="72"/>
      <c r="G568" s="72"/>
      <c r="H568" s="72"/>
      <c r="I568" s="72"/>
      <c r="J568" s="4"/>
      <c r="K568" s="4"/>
      <c r="L568" s="4"/>
      <c r="M568" s="4"/>
      <c r="N568" s="2"/>
    </row>
    <row r="569" s="1" customFormat="1" spans="1:14">
      <c r="A569" s="72"/>
      <c r="B569" s="73"/>
      <c r="C569" s="72"/>
      <c r="D569" s="72"/>
      <c r="E569" s="72"/>
      <c r="F569" s="72"/>
      <c r="G569" s="72"/>
      <c r="H569" s="72"/>
      <c r="I569" s="72"/>
      <c r="J569" s="4"/>
      <c r="K569" s="4"/>
      <c r="L569" s="4"/>
      <c r="M569" s="4"/>
      <c r="N569" s="2"/>
    </row>
    <row r="570" s="1" customFormat="1" spans="1:14">
      <c r="A570" s="72"/>
      <c r="B570" s="73"/>
      <c r="C570" s="72"/>
      <c r="D570" s="72"/>
      <c r="E570" s="72"/>
      <c r="F570" s="72"/>
      <c r="G570" s="72"/>
      <c r="H570" s="72"/>
      <c r="I570" s="72"/>
      <c r="J570" s="4"/>
      <c r="K570" s="4"/>
      <c r="L570" s="4"/>
      <c r="M570" s="4"/>
      <c r="N570" s="2"/>
    </row>
    <row r="571" s="1" customFormat="1" spans="1:14">
      <c r="A571" s="72"/>
      <c r="B571" s="73"/>
      <c r="C571" s="72"/>
      <c r="D571" s="72"/>
      <c r="E571" s="72"/>
      <c r="F571" s="72"/>
      <c r="G571" s="72"/>
      <c r="H571" s="72"/>
      <c r="I571" s="72"/>
      <c r="J571" s="4"/>
      <c r="K571" s="4"/>
      <c r="L571" s="4"/>
      <c r="M571" s="4"/>
      <c r="N571" s="2"/>
    </row>
    <row r="572" s="1" customFormat="1" spans="1:14">
      <c r="A572" s="72"/>
      <c r="B572" s="73"/>
      <c r="C572" s="72"/>
      <c r="D572" s="72"/>
      <c r="E572" s="72"/>
      <c r="F572" s="72"/>
      <c r="G572" s="72"/>
      <c r="H572" s="72"/>
      <c r="I572" s="72"/>
      <c r="J572" s="4"/>
      <c r="K572" s="4"/>
      <c r="L572" s="4"/>
      <c r="M572" s="4"/>
      <c r="N572" s="2"/>
    </row>
    <row r="573" s="1" customFormat="1" spans="1:14">
      <c r="A573" s="72"/>
      <c r="B573" s="73"/>
      <c r="C573" s="72"/>
      <c r="D573" s="72"/>
      <c r="E573" s="72"/>
      <c r="F573" s="72"/>
      <c r="G573" s="72"/>
      <c r="H573" s="72"/>
      <c r="I573" s="72"/>
      <c r="J573" s="4"/>
      <c r="K573" s="4"/>
      <c r="L573" s="4"/>
      <c r="M573" s="4"/>
      <c r="N573" s="2"/>
    </row>
    <row r="574" s="1" customFormat="1" spans="1:14">
      <c r="A574" s="72"/>
      <c r="B574" s="73"/>
      <c r="C574" s="72"/>
      <c r="D574" s="72"/>
      <c r="E574" s="72"/>
      <c r="F574" s="72"/>
      <c r="G574" s="72"/>
      <c r="H574" s="72"/>
      <c r="I574" s="72"/>
      <c r="J574" s="4"/>
      <c r="K574" s="4"/>
      <c r="L574" s="4"/>
      <c r="M574" s="4"/>
      <c r="N574" s="2"/>
    </row>
    <row r="575" s="1" customFormat="1" spans="1:14">
      <c r="A575" s="72"/>
      <c r="B575" s="73"/>
      <c r="C575" s="72"/>
      <c r="D575" s="72"/>
      <c r="E575" s="72"/>
      <c r="F575" s="72"/>
      <c r="G575" s="72"/>
      <c r="H575" s="72"/>
      <c r="I575" s="72"/>
      <c r="J575" s="4"/>
      <c r="K575" s="4"/>
      <c r="L575" s="4"/>
      <c r="M575" s="4"/>
      <c r="N575" s="2"/>
    </row>
    <row r="576" s="1" customFormat="1" spans="1:14">
      <c r="A576" s="72"/>
      <c r="B576" s="73"/>
      <c r="C576" s="72"/>
      <c r="D576" s="72"/>
      <c r="E576" s="72"/>
      <c r="F576" s="72"/>
      <c r="G576" s="72"/>
      <c r="H576" s="72"/>
      <c r="I576" s="72"/>
      <c r="J576" s="4"/>
      <c r="K576" s="4"/>
      <c r="L576" s="4"/>
      <c r="M576" s="4"/>
      <c r="N576" s="2"/>
    </row>
    <row r="577" s="1" customFormat="1" spans="1:14">
      <c r="A577" s="72"/>
      <c r="B577" s="73"/>
      <c r="C577" s="72"/>
      <c r="D577" s="72"/>
      <c r="E577" s="72"/>
      <c r="F577" s="72"/>
      <c r="G577" s="72"/>
      <c r="H577" s="72"/>
      <c r="I577" s="72"/>
      <c r="J577" s="4"/>
      <c r="K577" s="4"/>
      <c r="L577" s="4"/>
      <c r="M577" s="4"/>
      <c r="N577" s="2"/>
    </row>
    <row r="578" s="1" customFormat="1" spans="1:14">
      <c r="A578" s="72"/>
      <c r="B578" s="73"/>
      <c r="C578" s="72"/>
      <c r="D578" s="72"/>
      <c r="E578" s="72"/>
      <c r="F578" s="72"/>
      <c r="G578" s="72"/>
      <c r="H578" s="72"/>
      <c r="I578" s="72"/>
      <c r="J578" s="4"/>
      <c r="K578" s="4"/>
      <c r="L578" s="4"/>
      <c r="M578" s="4"/>
      <c r="N578" s="2"/>
    </row>
    <row r="579" s="1" customFormat="1" spans="1:14">
      <c r="A579" s="72"/>
      <c r="B579" s="73"/>
      <c r="C579" s="72"/>
      <c r="D579" s="72"/>
      <c r="E579" s="72"/>
      <c r="F579" s="72"/>
      <c r="G579" s="72"/>
      <c r="H579" s="72"/>
      <c r="I579" s="72"/>
      <c r="J579" s="4"/>
      <c r="K579" s="4"/>
      <c r="L579" s="4"/>
      <c r="M579" s="4"/>
      <c r="N579" s="2"/>
    </row>
    <row r="580" s="1" customFormat="1" spans="1:14">
      <c r="A580" s="72"/>
      <c r="B580" s="73"/>
      <c r="C580" s="72"/>
      <c r="D580" s="72"/>
      <c r="E580" s="72"/>
      <c r="F580" s="72"/>
      <c r="G580" s="72"/>
      <c r="H580" s="72"/>
      <c r="I580" s="72"/>
      <c r="J580" s="4"/>
      <c r="K580" s="4"/>
      <c r="L580" s="4"/>
      <c r="M580" s="4"/>
      <c r="N580" s="2"/>
    </row>
    <row r="581" s="1" customFormat="1" spans="1:14">
      <c r="A581" s="72"/>
      <c r="B581" s="73"/>
      <c r="C581" s="72"/>
      <c r="D581" s="72"/>
      <c r="E581" s="72"/>
      <c r="F581" s="72"/>
      <c r="G581" s="72"/>
      <c r="H581" s="72"/>
      <c r="I581" s="72"/>
      <c r="J581" s="4"/>
      <c r="K581" s="4"/>
      <c r="L581" s="4"/>
      <c r="M581" s="4"/>
      <c r="N581" s="2"/>
    </row>
    <row r="582" s="1" customFormat="1" spans="1:14">
      <c r="A582" s="72"/>
      <c r="B582" s="73"/>
      <c r="C582" s="72"/>
      <c r="D582" s="72"/>
      <c r="E582" s="72"/>
      <c r="F582" s="72"/>
      <c r="G582" s="72"/>
      <c r="H582" s="72"/>
      <c r="I582" s="72"/>
      <c r="J582" s="4"/>
      <c r="K582" s="4"/>
      <c r="L582" s="4"/>
      <c r="M582" s="4"/>
      <c r="N582" s="2"/>
    </row>
    <row r="583" s="1" customFormat="1" spans="1:14">
      <c r="A583" s="72"/>
      <c r="B583" s="73"/>
      <c r="C583" s="72"/>
      <c r="D583" s="72"/>
      <c r="E583" s="72"/>
      <c r="F583" s="72"/>
      <c r="G583" s="72"/>
      <c r="H583" s="72"/>
      <c r="I583" s="72"/>
      <c r="J583" s="4"/>
      <c r="K583" s="4"/>
      <c r="L583" s="4"/>
      <c r="M583" s="4"/>
      <c r="N583" s="2"/>
    </row>
    <row r="584" s="1" customFormat="1" spans="1:14">
      <c r="A584" s="72"/>
      <c r="B584" s="73"/>
      <c r="C584" s="72"/>
      <c r="D584" s="72"/>
      <c r="E584" s="72"/>
      <c r="F584" s="72"/>
      <c r="G584" s="72"/>
      <c r="H584" s="72"/>
      <c r="I584" s="72"/>
      <c r="J584" s="4"/>
      <c r="K584" s="4"/>
      <c r="L584" s="4"/>
      <c r="M584" s="4"/>
      <c r="N584" s="2"/>
    </row>
    <row r="585" s="1" customFormat="1" spans="1:14">
      <c r="A585" s="72"/>
      <c r="B585" s="73"/>
      <c r="C585" s="72"/>
      <c r="D585" s="72"/>
      <c r="E585" s="72"/>
      <c r="F585" s="72"/>
      <c r="G585" s="72"/>
      <c r="H585" s="72"/>
      <c r="I585" s="72"/>
      <c r="J585" s="4"/>
      <c r="K585" s="4"/>
      <c r="L585" s="4"/>
      <c r="M585" s="4"/>
      <c r="N585" s="2"/>
    </row>
    <row r="586" s="1" customFormat="1" spans="1:14">
      <c r="A586" s="72"/>
      <c r="B586" s="73"/>
      <c r="C586" s="72"/>
      <c r="D586" s="72"/>
      <c r="E586" s="72"/>
      <c r="F586" s="72"/>
      <c r="G586" s="72"/>
      <c r="H586" s="72"/>
      <c r="I586" s="72"/>
      <c r="J586" s="4"/>
      <c r="K586" s="4"/>
      <c r="L586" s="4"/>
      <c r="M586" s="4"/>
      <c r="N586" s="2"/>
    </row>
    <row r="587" s="1" customFormat="1" spans="1:14">
      <c r="A587" s="72"/>
      <c r="B587" s="73"/>
      <c r="C587" s="72"/>
      <c r="D587" s="72"/>
      <c r="E587" s="72"/>
      <c r="F587" s="72"/>
      <c r="G587" s="72"/>
      <c r="H587" s="72"/>
      <c r="I587" s="72"/>
      <c r="J587" s="4"/>
      <c r="K587" s="4"/>
      <c r="L587" s="4"/>
      <c r="M587" s="4"/>
      <c r="N587" s="2"/>
    </row>
    <row r="588" s="1" customFormat="1" spans="1:14">
      <c r="A588" s="72"/>
      <c r="B588" s="73"/>
      <c r="C588" s="72"/>
      <c r="D588" s="72"/>
      <c r="E588" s="72"/>
      <c r="F588" s="72"/>
      <c r="G588" s="72"/>
      <c r="H588" s="72"/>
      <c r="I588" s="72"/>
      <c r="J588" s="4"/>
      <c r="K588" s="4"/>
      <c r="L588" s="4"/>
      <c r="M588" s="4"/>
      <c r="N588" s="2"/>
    </row>
    <row r="589" s="1" customFormat="1" spans="1:14">
      <c r="A589" s="72"/>
      <c r="B589" s="73"/>
      <c r="C589" s="72"/>
      <c r="D589" s="72"/>
      <c r="E589" s="72"/>
      <c r="F589" s="72"/>
      <c r="G589" s="72"/>
      <c r="H589" s="72"/>
      <c r="I589" s="72"/>
      <c r="J589" s="4"/>
      <c r="K589" s="4"/>
      <c r="L589" s="4"/>
      <c r="M589" s="4"/>
      <c r="N589" s="2"/>
    </row>
    <row r="590" s="1" customFormat="1" spans="1:14">
      <c r="A590" s="72"/>
      <c r="B590" s="73"/>
      <c r="C590" s="72"/>
      <c r="D590" s="72"/>
      <c r="E590" s="72"/>
      <c r="F590" s="72"/>
      <c r="G590" s="72"/>
      <c r="H590" s="72"/>
      <c r="I590" s="72"/>
      <c r="J590" s="4"/>
      <c r="K590" s="4"/>
      <c r="L590" s="4"/>
      <c r="M590" s="4"/>
      <c r="N590" s="2"/>
    </row>
    <row r="591" s="1" customFormat="1" spans="1:14">
      <c r="A591" s="72"/>
      <c r="B591" s="73"/>
      <c r="C591" s="72"/>
      <c r="D591" s="72"/>
      <c r="E591" s="72"/>
      <c r="F591" s="72"/>
      <c r="G591" s="72"/>
      <c r="H591" s="72"/>
      <c r="I591" s="72"/>
      <c r="J591" s="4"/>
      <c r="K591" s="4"/>
      <c r="L591" s="4"/>
      <c r="M591" s="4"/>
      <c r="N591" s="2"/>
    </row>
    <row r="592" s="1" customFormat="1" spans="1:14">
      <c r="A592" s="72"/>
      <c r="B592" s="73"/>
      <c r="C592" s="72"/>
      <c r="D592" s="72"/>
      <c r="E592" s="72"/>
      <c r="F592" s="72"/>
      <c r="G592" s="72"/>
      <c r="H592" s="72"/>
      <c r="I592" s="72"/>
      <c r="J592" s="4"/>
      <c r="K592" s="4"/>
      <c r="L592" s="4"/>
      <c r="M592" s="4"/>
      <c r="N592" s="2"/>
    </row>
    <row r="593" s="1" customFormat="1" spans="1:14">
      <c r="A593" s="72"/>
      <c r="B593" s="73"/>
      <c r="C593" s="72"/>
      <c r="D593" s="72"/>
      <c r="E593" s="72"/>
      <c r="F593" s="72"/>
      <c r="G593" s="72"/>
      <c r="H593" s="72"/>
      <c r="I593" s="72"/>
      <c r="J593" s="4"/>
      <c r="K593" s="4"/>
      <c r="L593" s="4"/>
      <c r="M593" s="4"/>
      <c r="N593" s="2"/>
    </row>
    <row r="594" s="1" customFormat="1" spans="1:14">
      <c r="A594" s="72"/>
      <c r="B594" s="73"/>
      <c r="C594" s="72"/>
      <c r="D594" s="72"/>
      <c r="E594" s="72"/>
      <c r="F594" s="72"/>
      <c r="G594" s="72"/>
      <c r="H594" s="72"/>
      <c r="I594" s="72"/>
      <c r="J594" s="4"/>
      <c r="K594" s="4"/>
      <c r="L594" s="4"/>
      <c r="M594" s="4"/>
      <c r="N594" s="2"/>
    </row>
    <row r="595" s="1" customFormat="1" spans="1:14">
      <c r="A595" s="72"/>
      <c r="B595" s="73"/>
      <c r="C595" s="72"/>
      <c r="D595" s="72"/>
      <c r="E595" s="72"/>
      <c r="F595" s="72"/>
      <c r="G595" s="72"/>
      <c r="H595" s="72"/>
      <c r="I595" s="72"/>
      <c r="J595" s="4"/>
      <c r="K595" s="4"/>
      <c r="L595" s="4"/>
      <c r="M595" s="4"/>
      <c r="N595" s="2"/>
    </row>
    <row r="596" s="1" customFormat="1" spans="1:14">
      <c r="A596" s="72"/>
      <c r="B596" s="73"/>
      <c r="C596" s="72"/>
      <c r="D596" s="72"/>
      <c r="E596" s="72"/>
      <c r="F596" s="72"/>
      <c r="G596" s="72"/>
      <c r="H596" s="72"/>
      <c r="I596" s="72"/>
      <c r="J596" s="4"/>
      <c r="K596" s="4"/>
      <c r="L596" s="4"/>
      <c r="M596" s="4"/>
      <c r="N596" s="2"/>
    </row>
    <row r="597" s="1" customFormat="1" spans="1:14">
      <c r="A597" s="72"/>
      <c r="B597" s="73"/>
      <c r="C597" s="72"/>
      <c r="D597" s="72"/>
      <c r="E597" s="72"/>
      <c r="F597" s="72"/>
      <c r="G597" s="72"/>
      <c r="H597" s="72"/>
      <c r="I597" s="72"/>
      <c r="J597" s="4"/>
      <c r="K597" s="4"/>
      <c r="L597" s="4"/>
      <c r="M597" s="4"/>
      <c r="N597" s="2"/>
    </row>
    <row r="598" s="1" customFormat="1" spans="1:14">
      <c r="A598" s="72"/>
      <c r="B598" s="73"/>
      <c r="C598" s="72"/>
      <c r="D598" s="72"/>
      <c r="E598" s="72"/>
      <c r="F598" s="72"/>
      <c r="G598" s="72"/>
      <c r="H598" s="72"/>
      <c r="I598" s="72"/>
      <c r="J598" s="4"/>
      <c r="K598" s="4"/>
      <c r="L598" s="4"/>
      <c r="M598" s="4"/>
      <c r="N598" s="2"/>
    </row>
    <row r="599" s="1" customFormat="1" spans="1:14">
      <c r="A599" s="72"/>
      <c r="B599" s="73"/>
      <c r="C599" s="72"/>
      <c r="D599" s="72"/>
      <c r="E599" s="72"/>
      <c r="F599" s="72"/>
      <c r="G599" s="72"/>
      <c r="H599" s="72"/>
      <c r="I599" s="72"/>
      <c r="J599" s="4"/>
      <c r="K599" s="4"/>
      <c r="L599" s="4"/>
      <c r="M599" s="4"/>
      <c r="N599" s="2"/>
    </row>
    <row r="600" s="1" customFormat="1" spans="1:14">
      <c r="A600" s="72"/>
      <c r="B600" s="73"/>
      <c r="C600" s="72"/>
      <c r="D600" s="72"/>
      <c r="E600" s="72"/>
      <c r="F600" s="72"/>
      <c r="G600" s="72"/>
      <c r="H600" s="72"/>
      <c r="I600" s="72"/>
      <c r="J600" s="4"/>
      <c r="K600" s="4"/>
      <c r="L600" s="4"/>
      <c r="M600" s="4"/>
      <c r="N600" s="2"/>
    </row>
    <row r="601" s="1" customFormat="1" spans="1:14">
      <c r="A601" s="72"/>
      <c r="B601" s="73"/>
      <c r="C601" s="72"/>
      <c r="D601" s="72"/>
      <c r="E601" s="72"/>
      <c r="F601" s="72"/>
      <c r="G601" s="72"/>
      <c r="H601" s="72"/>
      <c r="I601" s="72"/>
      <c r="J601" s="4"/>
      <c r="K601" s="4"/>
      <c r="L601" s="4"/>
      <c r="M601" s="4"/>
      <c r="N601" s="2"/>
    </row>
    <row r="602" s="1" customFormat="1" spans="1:14">
      <c r="A602" s="72"/>
      <c r="B602" s="73"/>
      <c r="C602" s="72"/>
      <c r="D602" s="72"/>
      <c r="E602" s="72"/>
      <c r="F602" s="72"/>
      <c r="G602" s="72"/>
      <c r="H602" s="72"/>
      <c r="I602" s="72"/>
      <c r="J602" s="4"/>
      <c r="K602" s="4"/>
      <c r="L602" s="4"/>
      <c r="M602" s="4"/>
      <c r="N602" s="2"/>
    </row>
    <row r="603" s="1" customFormat="1" spans="1:14">
      <c r="A603" s="72"/>
      <c r="B603" s="73"/>
      <c r="C603" s="72"/>
      <c r="D603" s="72"/>
      <c r="E603" s="72"/>
      <c r="F603" s="72"/>
      <c r="G603" s="72"/>
      <c r="H603" s="72"/>
      <c r="I603" s="72"/>
      <c r="J603" s="4"/>
      <c r="K603" s="4"/>
      <c r="L603" s="4"/>
      <c r="M603" s="4"/>
      <c r="N603" s="2"/>
    </row>
    <row r="604" s="1" customFormat="1" spans="1:14">
      <c r="A604" s="72"/>
      <c r="B604" s="73"/>
      <c r="C604" s="72"/>
      <c r="D604" s="72"/>
      <c r="E604" s="72"/>
      <c r="F604" s="72"/>
      <c r="G604" s="72"/>
      <c r="H604" s="72"/>
      <c r="I604" s="72"/>
      <c r="J604" s="4"/>
      <c r="K604" s="4"/>
      <c r="L604" s="4"/>
      <c r="M604" s="4"/>
      <c r="N604" s="2"/>
    </row>
    <row r="605" s="1" customFormat="1" spans="1:14">
      <c r="A605" s="72"/>
      <c r="B605" s="73"/>
      <c r="C605" s="72"/>
      <c r="D605" s="72"/>
      <c r="E605" s="72"/>
      <c r="F605" s="72"/>
      <c r="G605" s="72"/>
      <c r="H605" s="72"/>
      <c r="I605" s="72"/>
      <c r="J605" s="4"/>
      <c r="K605" s="4"/>
      <c r="L605" s="4"/>
      <c r="M605" s="4"/>
      <c r="N605" s="2"/>
    </row>
    <row r="606" s="1" customFormat="1" spans="1:14">
      <c r="A606" s="72"/>
      <c r="B606" s="73"/>
      <c r="C606" s="72"/>
      <c r="D606" s="72"/>
      <c r="E606" s="72"/>
      <c r="F606" s="72"/>
      <c r="G606" s="72"/>
      <c r="H606" s="72"/>
      <c r="I606" s="72"/>
      <c r="J606" s="4"/>
      <c r="K606" s="4"/>
      <c r="L606" s="4"/>
      <c r="M606" s="4"/>
      <c r="N606" s="2"/>
    </row>
    <row r="607" s="1" customFormat="1" spans="1:14">
      <c r="A607" s="72"/>
      <c r="B607" s="73"/>
      <c r="C607" s="72"/>
      <c r="D607" s="72"/>
      <c r="E607" s="72"/>
      <c r="F607" s="72"/>
      <c r="G607" s="72"/>
      <c r="H607" s="72"/>
      <c r="I607" s="72"/>
      <c r="J607" s="4"/>
      <c r="K607" s="4"/>
      <c r="L607" s="4"/>
      <c r="M607" s="4"/>
      <c r="N607" s="2"/>
    </row>
    <row r="608" s="1" customFormat="1" spans="1:14">
      <c r="A608" s="72"/>
      <c r="B608" s="73"/>
      <c r="C608" s="72"/>
      <c r="D608" s="72"/>
      <c r="E608" s="72"/>
      <c r="F608" s="72"/>
      <c r="G608" s="72"/>
      <c r="H608" s="72"/>
      <c r="I608" s="72"/>
      <c r="J608" s="4"/>
      <c r="K608" s="4"/>
      <c r="L608" s="4"/>
      <c r="M608" s="4"/>
      <c r="N608" s="2"/>
    </row>
    <row r="609" s="1" customFormat="1" spans="1:14">
      <c r="A609" s="72"/>
      <c r="B609" s="73"/>
      <c r="C609" s="72"/>
      <c r="D609" s="72"/>
      <c r="E609" s="72"/>
      <c r="F609" s="72"/>
      <c r="G609" s="72"/>
      <c r="H609" s="72"/>
      <c r="I609" s="72"/>
      <c r="J609" s="4"/>
      <c r="K609" s="4"/>
      <c r="L609" s="4"/>
      <c r="M609" s="4"/>
      <c r="N609" s="2"/>
    </row>
    <row r="610" s="1" customFormat="1" spans="1:14">
      <c r="A610" s="72"/>
      <c r="B610" s="73"/>
      <c r="C610" s="72"/>
      <c r="D610" s="72"/>
      <c r="E610" s="72"/>
      <c r="F610" s="72"/>
      <c r="G610" s="72"/>
      <c r="H610" s="72"/>
      <c r="I610" s="72"/>
      <c r="J610" s="4"/>
      <c r="K610" s="4"/>
      <c r="L610" s="4"/>
      <c r="M610" s="4"/>
      <c r="N610" s="2"/>
    </row>
    <row r="611" s="1" customFormat="1" spans="1:14">
      <c r="A611" s="72"/>
      <c r="B611" s="73"/>
      <c r="C611" s="72"/>
      <c r="D611" s="72"/>
      <c r="E611" s="72"/>
      <c r="F611" s="72"/>
      <c r="G611" s="72"/>
      <c r="H611" s="72"/>
      <c r="I611" s="72"/>
      <c r="J611" s="4"/>
      <c r="K611" s="4"/>
      <c r="L611" s="4"/>
      <c r="M611" s="4"/>
      <c r="N611" s="2"/>
    </row>
    <row r="612" s="1" customFormat="1" spans="1:14">
      <c r="A612" s="72"/>
      <c r="B612" s="73"/>
      <c r="C612" s="72"/>
      <c r="D612" s="72"/>
      <c r="E612" s="72"/>
      <c r="F612" s="72"/>
      <c r="G612" s="72"/>
      <c r="H612" s="72"/>
      <c r="I612" s="72"/>
      <c r="J612" s="4"/>
      <c r="K612" s="4"/>
      <c r="L612" s="4"/>
      <c r="M612" s="4"/>
      <c r="N612" s="2"/>
    </row>
    <row r="613" s="1" customFormat="1" spans="1:14">
      <c r="A613" s="72"/>
      <c r="B613" s="73"/>
      <c r="C613" s="72"/>
      <c r="D613" s="72"/>
      <c r="E613" s="72"/>
      <c r="F613" s="72"/>
      <c r="G613" s="72"/>
      <c r="H613" s="72"/>
      <c r="I613" s="72"/>
      <c r="J613" s="4"/>
      <c r="K613" s="4"/>
      <c r="L613" s="4"/>
      <c r="M613" s="4"/>
      <c r="N613" s="2"/>
    </row>
    <row r="614" s="1" customFormat="1" spans="1:14">
      <c r="A614" s="72"/>
      <c r="B614" s="73"/>
      <c r="C614" s="72"/>
      <c r="D614" s="72"/>
      <c r="E614" s="72"/>
      <c r="F614" s="72"/>
      <c r="G614" s="72"/>
      <c r="H614" s="72"/>
      <c r="I614" s="72"/>
      <c r="J614" s="4"/>
      <c r="K614" s="4"/>
      <c r="L614" s="4"/>
      <c r="M614" s="4"/>
      <c r="N614" s="2"/>
    </row>
    <row r="615" s="1" customFormat="1" spans="1:14">
      <c r="A615" s="72"/>
      <c r="B615" s="73"/>
      <c r="C615" s="72"/>
      <c r="D615" s="72"/>
      <c r="E615" s="72"/>
      <c r="F615" s="72"/>
      <c r="G615" s="72"/>
      <c r="H615" s="72"/>
      <c r="I615" s="72"/>
      <c r="J615" s="4"/>
      <c r="K615" s="4"/>
      <c r="L615" s="4"/>
      <c r="M615" s="4"/>
      <c r="N615" s="2"/>
    </row>
    <row r="616" s="1" customFormat="1" spans="1:14">
      <c r="A616" s="72"/>
      <c r="B616" s="73"/>
      <c r="C616" s="72"/>
      <c r="D616" s="72"/>
      <c r="E616" s="72"/>
      <c r="F616" s="72"/>
      <c r="G616" s="72"/>
      <c r="H616" s="72"/>
      <c r="I616" s="72"/>
      <c r="J616" s="4"/>
      <c r="K616" s="4"/>
      <c r="L616" s="4"/>
      <c r="M616" s="4"/>
      <c r="N616" s="2"/>
    </row>
    <row r="617" s="1" customFormat="1" spans="1:14">
      <c r="A617" s="72"/>
      <c r="B617" s="73"/>
      <c r="C617" s="72"/>
      <c r="D617" s="72"/>
      <c r="E617" s="72"/>
      <c r="F617" s="72"/>
      <c r="G617" s="72"/>
      <c r="H617" s="72"/>
      <c r="I617" s="72"/>
      <c r="J617" s="4"/>
      <c r="K617" s="4"/>
      <c r="L617" s="4"/>
      <c r="M617" s="4"/>
      <c r="N617" s="2"/>
    </row>
    <row r="618" s="1" customFormat="1" spans="1:14">
      <c r="A618" s="72"/>
      <c r="B618" s="73"/>
      <c r="C618" s="72"/>
      <c r="D618" s="72"/>
      <c r="E618" s="72"/>
      <c r="F618" s="72"/>
      <c r="G618" s="72"/>
      <c r="H618" s="72"/>
      <c r="I618" s="72"/>
      <c r="J618" s="4"/>
      <c r="K618" s="4"/>
      <c r="L618" s="4"/>
      <c r="M618" s="4"/>
      <c r="N618" s="2"/>
    </row>
    <row r="619" s="1" customFormat="1" spans="1:14">
      <c r="A619" s="72"/>
      <c r="B619" s="73"/>
      <c r="C619" s="72"/>
      <c r="D619" s="72"/>
      <c r="E619" s="72"/>
      <c r="F619" s="72"/>
      <c r="G619" s="72"/>
      <c r="H619" s="72"/>
      <c r="I619" s="72"/>
      <c r="J619" s="4"/>
      <c r="K619" s="4"/>
      <c r="L619" s="4"/>
      <c r="M619" s="4"/>
      <c r="N619" s="2"/>
    </row>
    <row r="620" s="1" customFormat="1" spans="1:14">
      <c r="A620" s="72"/>
      <c r="B620" s="73"/>
      <c r="C620" s="72"/>
      <c r="D620" s="72"/>
      <c r="E620" s="72"/>
      <c r="F620" s="72"/>
      <c r="G620" s="72"/>
      <c r="H620" s="72"/>
      <c r="I620" s="72"/>
      <c r="J620" s="4"/>
      <c r="K620" s="4"/>
      <c r="L620" s="4"/>
      <c r="M620" s="4"/>
      <c r="N620" s="2"/>
    </row>
    <row r="621" s="1" customFormat="1" spans="1:14">
      <c r="A621" s="72"/>
      <c r="B621" s="73"/>
      <c r="C621" s="72"/>
      <c r="D621" s="72"/>
      <c r="E621" s="72"/>
      <c r="F621" s="72"/>
      <c r="G621" s="72"/>
      <c r="H621" s="72"/>
      <c r="I621" s="72"/>
      <c r="J621" s="4"/>
      <c r="K621" s="4"/>
      <c r="L621" s="4"/>
      <c r="M621" s="4"/>
      <c r="N621" s="2"/>
    </row>
    <row r="622" s="1" customFormat="1" spans="1:14">
      <c r="A622" s="72"/>
      <c r="B622" s="73"/>
      <c r="C622" s="72"/>
      <c r="D622" s="72"/>
      <c r="E622" s="72"/>
      <c r="F622" s="72"/>
      <c r="G622" s="72"/>
      <c r="H622" s="72"/>
      <c r="I622" s="72"/>
      <c r="J622" s="4"/>
      <c r="K622" s="4"/>
      <c r="L622" s="4"/>
      <c r="M622" s="4"/>
      <c r="N622" s="2"/>
    </row>
    <row r="623" s="1" customFormat="1" spans="1:14">
      <c r="A623" s="72"/>
      <c r="B623" s="73"/>
      <c r="C623" s="72"/>
      <c r="D623" s="72"/>
      <c r="E623" s="72"/>
      <c r="F623" s="72"/>
      <c r="G623" s="72"/>
      <c r="H623" s="72"/>
      <c r="I623" s="72"/>
      <c r="J623" s="4"/>
      <c r="K623" s="4"/>
      <c r="L623" s="4"/>
      <c r="M623" s="4"/>
      <c r="N623" s="2"/>
    </row>
    <row r="624" s="1" customFormat="1" spans="1:14">
      <c r="A624" s="72"/>
      <c r="B624" s="73"/>
      <c r="C624" s="72"/>
      <c r="D624" s="72"/>
      <c r="E624" s="72"/>
      <c r="F624" s="72"/>
      <c r="G624" s="72"/>
      <c r="H624" s="72"/>
      <c r="I624" s="72"/>
      <c r="J624" s="4"/>
      <c r="K624" s="4"/>
      <c r="L624" s="4"/>
      <c r="M624" s="4"/>
      <c r="N624" s="2"/>
    </row>
    <row r="625" s="1" customFormat="1" spans="1:14">
      <c r="A625" s="72"/>
      <c r="B625" s="73"/>
      <c r="C625" s="72"/>
      <c r="D625" s="72"/>
      <c r="E625" s="72"/>
      <c r="F625" s="72"/>
      <c r="G625" s="72"/>
      <c r="H625" s="72"/>
      <c r="I625" s="72"/>
      <c r="J625" s="4"/>
      <c r="K625" s="4"/>
      <c r="L625" s="4"/>
      <c r="M625" s="4"/>
      <c r="N625" s="2"/>
    </row>
    <row r="626" s="1" customFormat="1" spans="1:14">
      <c r="A626" s="72"/>
      <c r="B626" s="73"/>
      <c r="C626" s="72"/>
      <c r="D626" s="72"/>
      <c r="E626" s="72"/>
      <c r="F626" s="72"/>
      <c r="G626" s="72"/>
      <c r="H626" s="72"/>
      <c r="I626" s="72"/>
      <c r="J626" s="4"/>
      <c r="K626" s="4"/>
      <c r="L626" s="4"/>
      <c r="M626" s="4"/>
      <c r="N626" s="2"/>
    </row>
    <row r="627" s="1" customFormat="1" spans="1:14">
      <c r="A627" s="72"/>
      <c r="B627" s="73"/>
      <c r="C627" s="72"/>
      <c r="D627" s="72"/>
      <c r="E627" s="72"/>
      <c r="F627" s="72"/>
      <c r="G627" s="72"/>
      <c r="H627" s="72"/>
      <c r="I627" s="72"/>
      <c r="J627" s="4"/>
      <c r="K627" s="4"/>
      <c r="L627" s="4"/>
      <c r="M627" s="4"/>
      <c r="N627" s="2"/>
    </row>
    <row r="628" s="1" customFormat="1" spans="1:14">
      <c r="A628" s="72"/>
      <c r="B628" s="73"/>
      <c r="C628" s="72"/>
      <c r="D628" s="72"/>
      <c r="E628" s="72"/>
      <c r="F628" s="72"/>
      <c r="G628" s="72"/>
      <c r="H628" s="72"/>
      <c r="I628" s="72"/>
      <c r="J628" s="4"/>
      <c r="K628" s="4"/>
      <c r="L628" s="4"/>
      <c r="M628" s="4"/>
      <c r="N628" s="2"/>
    </row>
    <row r="629" s="1" customFormat="1" spans="1:14">
      <c r="A629" s="72"/>
      <c r="B629" s="73"/>
      <c r="C629" s="72"/>
      <c r="D629" s="72"/>
      <c r="E629" s="72"/>
      <c r="F629" s="72"/>
      <c r="G629" s="72"/>
      <c r="H629" s="72"/>
      <c r="I629" s="72"/>
      <c r="J629" s="4"/>
      <c r="K629" s="4"/>
      <c r="L629" s="4"/>
      <c r="M629" s="4"/>
      <c r="N629" s="2"/>
    </row>
    <row r="630" s="1" customFormat="1" spans="1:14">
      <c r="A630" s="72"/>
      <c r="B630" s="73"/>
      <c r="C630" s="72"/>
      <c r="D630" s="72"/>
      <c r="E630" s="72"/>
      <c r="F630" s="72"/>
      <c r="G630" s="72"/>
      <c r="H630" s="72"/>
      <c r="I630" s="72"/>
      <c r="J630" s="4"/>
      <c r="K630" s="4"/>
      <c r="L630" s="4"/>
      <c r="M630" s="4"/>
      <c r="N630" s="2"/>
    </row>
    <row r="631" s="1" customFormat="1" spans="1:14">
      <c r="A631" s="72"/>
      <c r="B631" s="73"/>
      <c r="C631" s="72"/>
      <c r="D631" s="72"/>
      <c r="E631" s="72"/>
      <c r="F631" s="72"/>
      <c r="G631" s="72"/>
      <c r="H631" s="72"/>
      <c r="I631" s="72"/>
      <c r="J631" s="4"/>
      <c r="K631" s="4"/>
      <c r="L631" s="4"/>
      <c r="M631" s="4"/>
      <c r="N631" s="2"/>
    </row>
    <row r="632" s="1" customFormat="1" spans="1:14">
      <c r="A632" s="72"/>
      <c r="B632" s="73"/>
      <c r="C632" s="72"/>
      <c r="D632" s="72"/>
      <c r="E632" s="72"/>
      <c r="F632" s="72"/>
      <c r="G632" s="72"/>
      <c r="H632" s="72"/>
      <c r="I632" s="72"/>
      <c r="J632" s="4"/>
      <c r="K632" s="4"/>
      <c r="L632" s="4"/>
      <c r="M632" s="4"/>
      <c r="N632" s="2"/>
    </row>
    <row r="633" s="1" customFormat="1" spans="1:14">
      <c r="A633" s="72"/>
      <c r="B633" s="73"/>
      <c r="C633" s="72"/>
      <c r="D633" s="72"/>
      <c r="E633" s="72"/>
      <c r="F633" s="72"/>
      <c r="G633" s="72"/>
      <c r="H633" s="72"/>
      <c r="I633" s="72"/>
      <c r="J633" s="4"/>
      <c r="K633" s="4"/>
      <c r="L633" s="4"/>
      <c r="M633" s="4"/>
      <c r="N633" s="2"/>
    </row>
    <row r="634" s="1" customFormat="1" spans="1:14">
      <c r="A634" s="72"/>
      <c r="B634" s="73"/>
      <c r="C634" s="72"/>
      <c r="D634" s="72"/>
      <c r="E634" s="72"/>
      <c r="F634" s="72"/>
      <c r="G634" s="72"/>
      <c r="H634" s="72"/>
      <c r="I634" s="72"/>
      <c r="J634" s="4"/>
      <c r="K634" s="4"/>
      <c r="L634" s="4"/>
      <c r="M634" s="4"/>
      <c r="N634" s="2"/>
    </row>
    <row r="635" s="1" customFormat="1" spans="1:14">
      <c r="A635" s="72"/>
      <c r="B635" s="73"/>
      <c r="C635" s="72"/>
      <c r="D635" s="72"/>
      <c r="E635" s="72"/>
      <c r="F635" s="72"/>
      <c r="G635" s="72"/>
      <c r="H635" s="72"/>
      <c r="I635" s="72"/>
      <c r="J635" s="4"/>
      <c r="K635" s="4"/>
      <c r="L635" s="4"/>
      <c r="M635" s="4"/>
      <c r="N635" s="2"/>
    </row>
    <row r="636" s="1" customFormat="1" spans="1:14">
      <c r="A636" s="72"/>
      <c r="B636" s="73"/>
      <c r="C636" s="72"/>
      <c r="D636" s="72"/>
      <c r="E636" s="72"/>
      <c r="F636" s="72"/>
      <c r="G636" s="72"/>
      <c r="H636" s="72"/>
      <c r="I636" s="72"/>
      <c r="J636" s="4"/>
      <c r="K636" s="4"/>
      <c r="L636" s="4"/>
      <c r="M636" s="4"/>
      <c r="N636" s="2"/>
    </row>
    <row r="637" s="1" customFormat="1" spans="1:14">
      <c r="A637" s="72"/>
      <c r="B637" s="73"/>
      <c r="C637" s="72"/>
      <c r="D637" s="72"/>
      <c r="E637" s="72"/>
      <c r="F637" s="72"/>
      <c r="G637" s="72"/>
      <c r="H637" s="72"/>
      <c r="I637" s="72"/>
      <c r="J637" s="4"/>
      <c r="K637" s="4"/>
      <c r="L637" s="4"/>
      <c r="M637" s="4"/>
      <c r="N637" s="2"/>
    </row>
    <row r="638" s="1" customFormat="1" spans="1:14">
      <c r="A638" s="72"/>
      <c r="B638" s="73"/>
      <c r="C638" s="72"/>
      <c r="D638" s="72"/>
      <c r="E638" s="72"/>
      <c r="F638" s="72"/>
      <c r="G638" s="72"/>
      <c r="H638" s="72"/>
      <c r="I638" s="72"/>
      <c r="J638" s="4"/>
      <c r="K638" s="4"/>
      <c r="L638" s="4"/>
      <c r="M638" s="4"/>
      <c r="N638" s="2"/>
    </row>
    <row r="639" s="1" customFormat="1" spans="1:14">
      <c r="A639" s="72"/>
      <c r="B639" s="73"/>
      <c r="C639" s="72"/>
      <c r="D639" s="72"/>
      <c r="E639" s="72"/>
      <c r="F639" s="72"/>
      <c r="G639" s="72"/>
      <c r="H639" s="72"/>
      <c r="I639" s="72"/>
      <c r="J639" s="4"/>
      <c r="K639" s="4"/>
      <c r="L639" s="4"/>
      <c r="M639" s="4"/>
      <c r="N639" s="2"/>
    </row>
    <row r="640" s="1" customFormat="1" spans="1:14">
      <c r="A640" s="72"/>
      <c r="B640" s="73"/>
      <c r="C640" s="72"/>
      <c r="D640" s="72"/>
      <c r="E640" s="72"/>
      <c r="F640" s="72"/>
      <c r="G640" s="72"/>
      <c r="H640" s="72"/>
      <c r="I640" s="72"/>
      <c r="J640" s="4"/>
      <c r="K640" s="4"/>
      <c r="L640" s="4"/>
      <c r="M640" s="4"/>
      <c r="N640" s="2"/>
    </row>
    <row r="641" s="1" customFormat="1" spans="1:14">
      <c r="A641" s="72"/>
      <c r="B641" s="73"/>
      <c r="C641" s="72"/>
      <c r="D641" s="72"/>
      <c r="E641" s="72"/>
      <c r="F641" s="72"/>
      <c r="G641" s="72"/>
      <c r="H641" s="72"/>
      <c r="I641" s="72"/>
      <c r="J641" s="4"/>
      <c r="K641" s="4"/>
      <c r="L641" s="4"/>
      <c r="M641" s="4"/>
      <c r="N641" s="2"/>
    </row>
    <row r="642" s="1" customFormat="1" spans="1:14">
      <c r="A642" s="72"/>
      <c r="B642" s="73"/>
      <c r="C642" s="72"/>
      <c r="D642" s="72"/>
      <c r="E642" s="72"/>
      <c r="F642" s="72"/>
      <c r="G642" s="72"/>
      <c r="H642" s="72"/>
      <c r="I642" s="72"/>
      <c r="J642" s="4"/>
      <c r="K642" s="4"/>
      <c r="L642" s="4"/>
      <c r="M642" s="4"/>
      <c r="N642" s="2"/>
    </row>
    <row r="643" s="1" customFormat="1" spans="1:14">
      <c r="A643" s="72"/>
      <c r="B643" s="73"/>
      <c r="C643" s="72"/>
      <c r="D643" s="72"/>
      <c r="E643" s="72"/>
      <c r="F643" s="72"/>
      <c r="G643" s="72"/>
      <c r="H643" s="72"/>
      <c r="I643" s="72"/>
      <c r="J643" s="4"/>
      <c r="K643" s="4"/>
      <c r="L643" s="4"/>
      <c r="M643" s="4"/>
      <c r="N643" s="2"/>
    </row>
    <row r="644" s="1" customFormat="1" spans="1:14">
      <c r="A644" s="72"/>
      <c r="B644" s="73"/>
      <c r="C644" s="72"/>
      <c r="D644" s="72"/>
      <c r="E644" s="72"/>
      <c r="F644" s="72"/>
      <c r="G644" s="72"/>
      <c r="H644" s="72"/>
      <c r="I644" s="72"/>
      <c r="J644" s="4"/>
      <c r="K644" s="4"/>
      <c r="L644" s="4"/>
      <c r="M644" s="4"/>
      <c r="N644" s="2"/>
    </row>
    <row r="645" s="1" customFormat="1" spans="1:14">
      <c r="A645" s="72"/>
      <c r="B645" s="73"/>
      <c r="C645" s="72"/>
      <c r="D645" s="72"/>
      <c r="E645" s="72"/>
      <c r="F645" s="72"/>
      <c r="G645" s="72"/>
      <c r="H645" s="72"/>
      <c r="I645" s="72"/>
      <c r="J645" s="4"/>
      <c r="K645" s="4"/>
      <c r="L645" s="4"/>
      <c r="M645" s="4"/>
      <c r="N645" s="2"/>
    </row>
    <row r="646" s="1" customFormat="1" spans="1:14">
      <c r="A646" s="72"/>
      <c r="B646" s="73"/>
      <c r="C646" s="72"/>
      <c r="D646" s="72"/>
      <c r="E646" s="72"/>
      <c r="F646" s="72"/>
      <c r="G646" s="72"/>
      <c r="H646" s="72"/>
      <c r="I646" s="72"/>
      <c r="J646" s="4"/>
      <c r="K646" s="4"/>
      <c r="L646" s="4"/>
      <c r="M646" s="4"/>
      <c r="N646" s="2"/>
    </row>
    <row r="647" s="1" customFormat="1" spans="1:14">
      <c r="A647" s="72"/>
      <c r="B647" s="73"/>
      <c r="C647" s="72"/>
      <c r="D647" s="72"/>
      <c r="E647" s="72"/>
      <c r="F647" s="72"/>
      <c r="G647" s="72"/>
      <c r="H647" s="72"/>
      <c r="I647" s="72"/>
      <c r="J647" s="4"/>
      <c r="K647" s="4"/>
      <c r="L647" s="4"/>
      <c r="M647" s="4"/>
      <c r="N647" s="2"/>
    </row>
    <row r="648" s="1" customFormat="1" spans="1:14">
      <c r="A648" s="72"/>
      <c r="B648" s="73"/>
      <c r="C648" s="72"/>
      <c r="D648" s="72"/>
      <c r="E648" s="72"/>
      <c r="F648" s="72"/>
      <c r="G648" s="72"/>
      <c r="H648" s="72"/>
      <c r="I648" s="72"/>
      <c r="J648" s="4"/>
      <c r="K648" s="4"/>
      <c r="L648" s="4"/>
      <c r="M648" s="4"/>
      <c r="N648" s="2"/>
    </row>
    <row r="649" s="1" customFormat="1" spans="1:14">
      <c r="A649" s="72"/>
      <c r="B649" s="73"/>
      <c r="C649" s="72"/>
      <c r="D649" s="72"/>
      <c r="E649" s="72"/>
      <c r="F649" s="72"/>
      <c r="G649" s="72"/>
      <c r="H649" s="72"/>
      <c r="I649" s="72"/>
      <c r="J649" s="4"/>
      <c r="K649" s="4"/>
      <c r="L649" s="4"/>
      <c r="M649" s="4"/>
      <c r="N649" s="2"/>
    </row>
    <row r="650" s="1" customFormat="1" spans="1:14">
      <c r="A650" s="72"/>
      <c r="B650" s="73"/>
      <c r="C650" s="72"/>
      <c r="D650" s="72"/>
      <c r="E650" s="72"/>
      <c r="F650" s="72"/>
      <c r="G650" s="72"/>
      <c r="H650" s="72"/>
      <c r="I650" s="72"/>
      <c r="J650" s="4"/>
      <c r="K650" s="4"/>
      <c r="L650" s="4"/>
      <c r="M650" s="4"/>
      <c r="N650" s="2"/>
    </row>
    <row r="651" s="1" customFormat="1" spans="1:14">
      <c r="A651" s="72"/>
      <c r="B651" s="73"/>
      <c r="C651" s="72"/>
      <c r="D651" s="72"/>
      <c r="E651" s="72"/>
      <c r="F651" s="72"/>
      <c r="G651" s="72"/>
      <c r="H651" s="72"/>
      <c r="I651" s="72"/>
      <c r="J651" s="4"/>
      <c r="K651" s="4"/>
      <c r="L651" s="4"/>
      <c r="M651" s="4"/>
      <c r="N651" s="2"/>
    </row>
    <row r="652" s="1" customFormat="1" spans="1:14">
      <c r="A652" s="72"/>
      <c r="B652" s="73"/>
      <c r="C652" s="72"/>
      <c r="D652" s="72"/>
      <c r="E652" s="72"/>
      <c r="F652" s="72"/>
      <c r="G652" s="72"/>
      <c r="H652" s="72"/>
      <c r="I652" s="72"/>
      <c r="J652" s="4"/>
      <c r="K652" s="4"/>
      <c r="L652" s="4"/>
      <c r="M652" s="4"/>
      <c r="N652" s="2"/>
    </row>
    <row r="653" s="1" customFormat="1" spans="1:14">
      <c r="A653" s="72"/>
      <c r="B653" s="73"/>
      <c r="C653" s="72"/>
      <c r="D653" s="72"/>
      <c r="E653" s="72"/>
      <c r="F653" s="72"/>
      <c r="G653" s="72"/>
      <c r="H653" s="72"/>
      <c r="I653" s="72"/>
      <c r="J653" s="4"/>
      <c r="K653" s="4"/>
      <c r="L653" s="4"/>
      <c r="M653" s="4"/>
      <c r="N653" s="2"/>
    </row>
    <row r="654" s="1" customFormat="1" spans="1:14">
      <c r="A654" s="72"/>
      <c r="B654" s="73"/>
      <c r="C654" s="72"/>
      <c r="D654" s="72"/>
      <c r="E654" s="72"/>
      <c r="F654" s="72"/>
      <c r="G654" s="72"/>
      <c r="H654" s="72"/>
      <c r="I654" s="72"/>
      <c r="J654" s="4"/>
      <c r="K654" s="4"/>
      <c r="L654" s="4"/>
      <c r="M654" s="4"/>
      <c r="N654" s="2"/>
    </row>
    <row r="655" s="1" customFormat="1" spans="1:14">
      <c r="A655" s="72"/>
      <c r="B655" s="73"/>
      <c r="C655" s="72"/>
      <c r="D655" s="72"/>
      <c r="E655" s="72"/>
      <c r="F655" s="72"/>
      <c r="G655" s="72"/>
      <c r="H655" s="72"/>
      <c r="I655" s="72"/>
      <c r="J655" s="4"/>
      <c r="K655" s="4"/>
      <c r="L655" s="4"/>
      <c r="M655" s="4"/>
      <c r="N655" s="2"/>
    </row>
    <row r="656" s="1" customFormat="1" spans="1:14">
      <c r="A656" s="72"/>
      <c r="B656" s="73"/>
      <c r="C656" s="72"/>
      <c r="D656" s="72"/>
      <c r="E656" s="72"/>
      <c r="F656" s="72"/>
      <c r="G656" s="72"/>
      <c r="H656" s="72"/>
      <c r="I656" s="72"/>
      <c r="J656" s="4"/>
      <c r="K656" s="4"/>
      <c r="L656" s="4"/>
      <c r="M656" s="4"/>
      <c r="N656" s="2"/>
    </row>
    <row r="657" s="1" customFormat="1" spans="1:14">
      <c r="A657" s="72"/>
      <c r="B657" s="73"/>
      <c r="C657" s="72"/>
      <c r="D657" s="72"/>
      <c r="E657" s="72"/>
      <c r="F657" s="72"/>
      <c r="G657" s="72"/>
      <c r="H657" s="72"/>
      <c r="I657" s="72"/>
      <c r="J657" s="4"/>
      <c r="K657" s="4"/>
      <c r="L657" s="4"/>
      <c r="M657" s="4"/>
      <c r="N657" s="2"/>
    </row>
    <row r="658" s="1" customFormat="1" spans="1:14">
      <c r="A658" s="72"/>
      <c r="B658" s="73"/>
      <c r="C658" s="72"/>
      <c r="D658" s="72"/>
      <c r="E658" s="72"/>
      <c r="F658" s="72"/>
      <c r="G658" s="72"/>
      <c r="H658" s="72"/>
      <c r="I658" s="72"/>
      <c r="J658" s="4"/>
      <c r="K658" s="4"/>
      <c r="L658" s="4"/>
      <c r="M658" s="4"/>
      <c r="N658" s="2"/>
    </row>
    <row r="659" s="1" customFormat="1" spans="1:14">
      <c r="A659" s="72"/>
      <c r="B659" s="73"/>
      <c r="C659" s="72"/>
      <c r="D659" s="72"/>
      <c r="E659" s="72"/>
      <c r="F659" s="72"/>
      <c r="G659" s="72"/>
      <c r="H659" s="72"/>
      <c r="I659" s="72"/>
      <c r="J659" s="4"/>
      <c r="K659" s="4"/>
      <c r="L659" s="4"/>
      <c r="M659" s="4"/>
      <c r="N659" s="2"/>
    </row>
    <row r="660" s="1" customFormat="1" spans="1:14">
      <c r="A660" s="72"/>
      <c r="B660" s="73"/>
      <c r="C660" s="72"/>
      <c r="D660" s="72"/>
      <c r="E660" s="72"/>
      <c r="F660" s="72"/>
      <c r="G660" s="72"/>
      <c r="H660" s="72"/>
      <c r="I660" s="72"/>
      <c r="J660" s="4"/>
      <c r="K660" s="4"/>
      <c r="L660" s="4"/>
      <c r="M660" s="4"/>
      <c r="N660" s="2"/>
    </row>
    <row r="661" s="1" customFormat="1" spans="1:14">
      <c r="A661" s="72"/>
      <c r="B661" s="73"/>
      <c r="C661" s="72"/>
      <c r="D661" s="72"/>
      <c r="E661" s="72"/>
      <c r="F661" s="72"/>
      <c r="G661" s="72"/>
      <c r="H661" s="72"/>
      <c r="I661" s="72"/>
      <c r="J661" s="4"/>
      <c r="K661" s="4"/>
      <c r="L661" s="4"/>
      <c r="M661" s="4"/>
      <c r="N661" s="2"/>
    </row>
    <row r="662" s="1" customFormat="1" spans="1:14">
      <c r="A662" s="72"/>
      <c r="B662" s="73"/>
      <c r="C662" s="72"/>
      <c r="D662" s="72"/>
      <c r="E662" s="72"/>
      <c r="F662" s="72"/>
      <c r="G662" s="72"/>
      <c r="H662" s="72"/>
      <c r="I662" s="72"/>
      <c r="J662" s="4"/>
      <c r="K662" s="4"/>
      <c r="L662" s="4"/>
      <c r="M662" s="4"/>
      <c r="N662" s="2"/>
    </row>
    <row r="663" s="1" customFormat="1" spans="1:14">
      <c r="A663" s="72"/>
      <c r="B663" s="73"/>
      <c r="C663" s="72"/>
      <c r="D663" s="72"/>
      <c r="E663" s="72"/>
      <c r="F663" s="72"/>
      <c r="G663" s="72"/>
      <c r="H663" s="72"/>
      <c r="I663" s="72"/>
      <c r="J663" s="4"/>
      <c r="K663" s="4"/>
      <c r="L663" s="4"/>
      <c r="M663" s="4"/>
      <c r="N663" s="2"/>
    </row>
    <row r="664" s="1" customFormat="1" spans="1:14">
      <c r="A664" s="72"/>
      <c r="B664" s="73"/>
      <c r="C664" s="72"/>
      <c r="D664" s="72"/>
      <c r="E664" s="72"/>
      <c r="F664" s="72"/>
      <c r="G664" s="72"/>
      <c r="H664" s="72"/>
      <c r="I664" s="72"/>
      <c r="J664" s="4"/>
      <c r="K664" s="4"/>
      <c r="L664" s="4"/>
      <c r="M664" s="4"/>
      <c r="N664" s="2"/>
    </row>
    <row r="665" s="1" customFormat="1" spans="1:14">
      <c r="A665" s="72"/>
      <c r="B665" s="73"/>
      <c r="C665" s="72"/>
      <c r="D665" s="72"/>
      <c r="E665" s="72"/>
      <c r="F665" s="72"/>
      <c r="G665" s="72"/>
      <c r="H665" s="72"/>
      <c r="I665" s="72"/>
      <c r="J665" s="4"/>
      <c r="K665" s="4"/>
      <c r="L665" s="4"/>
      <c r="M665" s="4"/>
      <c r="N665" s="2"/>
    </row>
    <row r="666" s="1" customFormat="1" spans="1:14">
      <c r="A666" s="72"/>
      <c r="B666" s="73"/>
      <c r="C666" s="72"/>
      <c r="D666" s="72"/>
      <c r="E666" s="72"/>
      <c r="F666" s="72"/>
      <c r="G666" s="72"/>
      <c r="H666" s="72"/>
      <c r="I666" s="72"/>
      <c r="J666" s="4"/>
      <c r="K666" s="4"/>
      <c r="L666" s="4"/>
      <c r="M666" s="4"/>
      <c r="N666" s="2"/>
    </row>
    <row r="667" s="1" customFormat="1" spans="1:14">
      <c r="A667" s="72"/>
      <c r="B667" s="73"/>
      <c r="C667" s="72"/>
      <c r="D667" s="72"/>
      <c r="E667" s="72"/>
      <c r="F667" s="72"/>
      <c r="G667" s="72"/>
      <c r="H667" s="72"/>
      <c r="I667" s="72"/>
      <c r="J667" s="4"/>
      <c r="K667" s="4"/>
      <c r="L667" s="4"/>
      <c r="M667" s="4"/>
      <c r="N667" s="2"/>
    </row>
    <row r="668" s="1" customFormat="1" spans="1:14">
      <c r="A668" s="72"/>
      <c r="B668" s="73"/>
      <c r="C668" s="72"/>
      <c r="D668" s="72"/>
      <c r="E668" s="72"/>
      <c r="F668" s="72"/>
      <c r="G668" s="72"/>
      <c r="H668" s="72"/>
      <c r="I668" s="72"/>
      <c r="J668" s="4"/>
      <c r="K668" s="4"/>
      <c r="L668" s="4"/>
      <c r="M668" s="4"/>
      <c r="N668" s="2"/>
    </row>
    <row r="669" s="1" customFormat="1" spans="1:14">
      <c r="A669" s="72"/>
      <c r="B669" s="73"/>
      <c r="C669" s="72"/>
      <c r="D669" s="72"/>
      <c r="E669" s="72"/>
      <c r="F669" s="72"/>
      <c r="G669" s="72"/>
      <c r="H669" s="72"/>
      <c r="I669" s="72"/>
      <c r="J669" s="4"/>
      <c r="K669" s="4"/>
      <c r="L669" s="4"/>
      <c r="M669" s="4"/>
      <c r="N669" s="2"/>
    </row>
    <row r="670" s="1" customFormat="1" spans="1:14">
      <c r="A670" s="72"/>
      <c r="B670" s="73"/>
      <c r="C670" s="72"/>
      <c r="D670" s="72"/>
      <c r="E670" s="72"/>
      <c r="F670" s="72"/>
      <c r="G670" s="72"/>
      <c r="H670" s="72"/>
      <c r="I670" s="72"/>
      <c r="J670" s="4"/>
      <c r="K670" s="4"/>
      <c r="L670" s="4"/>
      <c r="M670" s="4"/>
      <c r="N670" s="2"/>
    </row>
    <row r="671" s="1" customFormat="1" spans="1:14">
      <c r="A671" s="72"/>
      <c r="B671" s="73"/>
      <c r="C671" s="72"/>
      <c r="D671" s="72"/>
      <c r="E671" s="72"/>
      <c r="F671" s="72"/>
      <c r="G671" s="72"/>
      <c r="H671" s="72"/>
      <c r="I671" s="72"/>
      <c r="J671" s="4"/>
      <c r="K671" s="4"/>
      <c r="L671" s="4"/>
      <c r="M671" s="4"/>
      <c r="N671" s="2"/>
    </row>
    <row r="672" s="1" customFormat="1" spans="1:14">
      <c r="A672" s="72"/>
      <c r="B672" s="73"/>
      <c r="C672" s="72"/>
      <c r="D672" s="72"/>
      <c r="E672" s="72"/>
      <c r="F672" s="72"/>
      <c r="G672" s="72"/>
      <c r="H672" s="72"/>
      <c r="I672" s="72"/>
      <c r="J672" s="4"/>
      <c r="K672" s="4"/>
      <c r="L672" s="4"/>
      <c r="M672" s="4"/>
      <c r="N672" s="2"/>
    </row>
    <row r="673" s="1" customFormat="1" spans="1:14">
      <c r="A673" s="72"/>
      <c r="B673" s="73"/>
      <c r="C673" s="72"/>
      <c r="D673" s="72"/>
      <c r="E673" s="72"/>
      <c r="F673" s="72"/>
      <c r="G673" s="72"/>
      <c r="H673" s="72"/>
      <c r="I673" s="72"/>
      <c r="J673" s="4"/>
      <c r="K673" s="4"/>
      <c r="L673" s="4"/>
      <c r="M673" s="4"/>
      <c r="N673" s="2"/>
    </row>
    <row r="674" s="1" customFormat="1" spans="1:14">
      <c r="A674" s="72"/>
      <c r="B674" s="73"/>
      <c r="C674" s="72"/>
      <c r="D674" s="72"/>
      <c r="E674" s="72"/>
      <c r="F674" s="72"/>
      <c r="G674" s="72"/>
      <c r="H674" s="72"/>
      <c r="I674" s="72"/>
      <c r="J674" s="4"/>
      <c r="K674" s="4"/>
      <c r="L674" s="4"/>
      <c r="M674" s="4"/>
      <c r="N674" s="2"/>
    </row>
    <row r="675" s="1" customFormat="1" spans="1:14">
      <c r="A675" s="72"/>
      <c r="B675" s="73"/>
      <c r="C675" s="72"/>
      <c r="D675" s="72"/>
      <c r="E675" s="72"/>
      <c r="F675" s="72"/>
      <c r="G675" s="72"/>
      <c r="H675" s="72"/>
      <c r="I675" s="72"/>
      <c r="J675" s="4"/>
      <c r="K675" s="4"/>
      <c r="L675" s="4"/>
      <c r="M675" s="4"/>
      <c r="N675" s="2"/>
    </row>
    <row r="676" s="1" customFormat="1" spans="1:14">
      <c r="A676" s="72"/>
      <c r="B676" s="73"/>
      <c r="C676" s="72"/>
      <c r="D676" s="72"/>
      <c r="E676" s="72"/>
      <c r="F676" s="72"/>
      <c r="G676" s="72"/>
      <c r="H676" s="72"/>
      <c r="I676" s="72"/>
      <c r="J676" s="4"/>
      <c r="K676" s="4"/>
      <c r="L676" s="4"/>
      <c r="M676" s="4"/>
      <c r="N676" s="2"/>
    </row>
    <row r="677" s="1" customFormat="1" spans="1:14">
      <c r="A677" s="72"/>
      <c r="B677" s="73"/>
      <c r="C677" s="72"/>
      <c r="D677" s="72"/>
      <c r="E677" s="72"/>
      <c r="F677" s="72"/>
      <c r="G677" s="72"/>
      <c r="H677" s="72"/>
      <c r="I677" s="72"/>
      <c r="J677" s="4"/>
      <c r="K677" s="4"/>
      <c r="L677" s="4"/>
      <c r="M677" s="4"/>
      <c r="N677" s="2"/>
    </row>
    <row r="678" s="1" customFormat="1" spans="1:14">
      <c r="A678" s="72"/>
      <c r="B678" s="73"/>
      <c r="C678" s="72"/>
      <c r="D678" s="72"/>
      <c r="E678" s="72"/>
      <c r="F678" s="72"/>
      <c r="G678" s="72"/>
      <c r="H678" s="72"/>
      <c r="I678" s="72"/>
      <c r="J678" s="4"/>
      <c r="K678" s="4"/>
      <c r="L678" s="4"/>
      <c r="M678" s="4"/>
      <c r="N678" s="2"/>
    </row>
    <row r="679" s="1" customFormat="1" spans="1:14">
      <c r="A679" s="72"/>
      <c r="B679" s="73"/>
      <c r="C679" s="72"/>
      <c r="D679" s="72"/>
      <c r="E679" s="72"/>
      <c r="F679" s="72"/>
      <c r="G679" s="72"/>
      <c r="H679" s="72"/>
      <c r="I679" s="72"/>
      <c r="J679" s="4"/>
      <c r="K679" s="4"/>
      <c r="L679" s="4"/>
      <c r="M679" s="4"/>
      <c r="N679" s="2"/>
    </row>
    <row r="680" s="1" customFormat="1" spans="1:14">
      <c r="A680" s="72"/>
      <c r="B680" s="73"/>
      <c r="C680" s="72"/>
      <c r="D680" s="72"/>
      <c r="E680" s="72"/>
      <c r="F680" s="72"/>
      <c r="G680" s="72"/>
      <c r="H680" s="72"/>
      <c r="I680" s="72"/>
      <c r="J680" s="4"/>
      <c r="K680" s="4"/>
      <c r="L680" s="4"/>
      <c r="M680" s="4"/>
      <c r="N680" s="2"/>
    </row>
    <row r="681" s="1" customFormat="1" spans="1:14">
      <c r="A681" s="72"/>
      <c r="B681" s="73"/>
      <c r="C681" s="72"/>
      <c r="D681" s="72"/>
      <c r="E681" s="72"/>
      <c r="F681" s="72"/>
      <c r="G681" s="72"/>
      <c r="H681" s="72"/>
      <c r="I681" s="72"/>
      <c r="J681" s="4"/>
      <c r="K681" s="4"/>
      <c r="L681" s="4"/>
      <c r="M681" s="4"/>
      <c r="N681" s="2"/>
    </row>
    <row r="682" s="1" customFormat="1" spans="1:14">
      <c r="A682" s="72"/>
      <c r="B682" s="73"/>
      <c r="C682" s="72"/>
      <c r="D682" s="72"/>
      <c r="E682" s="72"/>
      <c r="F682" s="72"/>
      <c r="G682" s="72"/>
      <c r="H682" s="72"/>
      <c r="I682" s="72"/>
      <c r="J682" s="4"/>
      <c r="K682" s="4"/>
      <c r="L682" s="4"/>
      <c r="M682" s="4"/>
      <c r="N682" s="2"/>
    </row>
    <row r="683" s="1" customFormat="1" spans="1:14">
      <c r="A683" s="72"/>
      <c r="B683" s="73"/>
      <c r="C683" s="72"/>
      <c r="D683" s="72"/>
      <c r="E683" s="72"/>
      <c r="F683" s="72"/>
      <c r="G683" s="72"/>
      <c r="H683" s="72"/>
      <c r="I683" s="72"/>
      <c r="J683" s="4"/>
      <c r="K683" s="4"/>
      <c r="L683" s="4"/>
      <c r="M683" s="4"/>
      <c r="N683" s="2"/>
    </row>
    <row r="684" s="1" customFormat="1" spans="1:14">
      <c r="A684" s="72"/>
      <c r="B684" s="73"/>
      <c r="C684" s="72"/>
      <c r="D684" s="72"/>
      <c r="E684" s="72"/>
      <c r="F684" s="72"/>
      <c r="G684" s="72"/>
      <c r="H684" s="72"/>
      <c r="I684" s="72"/>
      <c r="J684" s="4"/>
      <c r="K684" s="4"/>
      <c r="L684" s="4"/>
      <c r="M684" s="4"/>
      <c r="N684" s="2"/>
    </row>
    <row r="685" s="1" customFormat="1" spans="1:14">
      <c r="A685" s="72"/>
      <c r="B685" s="73"/>
      <c r="C685" s="72"/>
      <c r="D685" s="72"/>
      <c r="E685" s="72"/>
      <c r="F685" s="72"/>
      <c r="G685" s="72"/>
      <c r="H685" s="72"/>
      <c r="I685" s="72"/>
      <c r="J685" s="4"/>
      <c r="K685" s="4"/>
      <c r="L685" s="4"/>
      <c r="M685" s="4"/>
      <c r="N685" s="2"/>
    </row>
    <row r="686" s="1" customFormat="1" spans="1:14">
      <c r="A686" s="72"/>
      <c r="B686" s="73"/>
      <c r="C686" s="72"/>
      <c r="D686" s="72"/>
      <c r="E686" s="72"/>
      <c r="F686" s="72"/>
      <c r="G686" s="72"/>
      <c r="H686" s="72"/>
      <c r="I686" s="72"/>
      <c r="J686" s="4"/>
      <c r="K686" s="4"/>
      <c r="L686" s="4"/>
      <c r="M686" s="4"/>
      <c r="N686" s="2"/>
    </row>
    <row r="687" s="1" customFormat="1" spans="1:14">
      <c r="A687" s="72"/>
      <c r="B687" s="73"/>
      <c r="C687" s="72"/>
      <c r="D687" s="72"/>
      <c r="E687" s="72"/>
      <c r="F687" s="72"/>
      <c r="G687" s="72"/>
      <c r="H687" s="72"/>
      <c r="I687" s="72"/>
      <c r="J687" s="4"/>
      <c r="K687" s="4"/>
      <c r="L687" s="4"/>
      <c r="M687" s="4"/>
      <c r="N687" s="2"/>
    </row>
    <row r="688" s="1" customFormat="1" spans="1:14">
      <c r="A688" s="72"/>
      <c r="B688" s="73"/>
      <c r="C688" s="72"/>
      <c r="D688" s="72"/>
      <c r="E688" s="72"/>
      <c r="F688" s="72"/>
      <c r="G688" s="72"/>
      <c r="H688" s="72"/>
      <c r="I688" s="72"/>
      <c r="J688" s="4"/>
      <c r="K688" s="4"/>
      <c r="L688" s="4"/>
      <c r="M688" s="4"/>
      <c r="N688" s="2"/>
    </row>
    <row r="689" s="1" customFormat="1" spans="1:14">
      <c r="A689" s="72"/>
      <c r="B689" s="73"/>
      <c r="C689" s="72"/>
      <c r="D689" s="72"/>
      <c r="E689" s="72"/>
      <c r="F689" s="72"/>
      <c r="G689" s="72"/>
      <c r="H689" s="72"/>
      <c r="I689" s="72"/>
      <c r="J689" s="4"/>
      <c r="K689" s="4"/>
      <c r="L689" s="4"/>
      <c r="M689" s="4"/>
      <c r="N689" s="2"/>
    </row>
    <row r="690" s="1" customFormat="1" spans="1:14">
      <c r="A690" s="72"/>
      <c r="B690" s="73"/>
      <c r="C690" s="72"/>
      <c r="D690" s="72"/>
      <c r="E690" s="72"/>
      <c r="F690" s="72"/>
      <c r="G690" s="72"/>
      <c r="H690" s="72"/>
      <c r="I690" s="72"/>
      <c r="J690" s="4"/>
      <c r="K690" s="4"/>
      <c r="L690" s="4"/>
      <c r="M690" s="4"/>
      <c r="N690" s="2"/>
    </row>
    <row r="691" s="1" customFormat="1" spans="1:14">
      <c r="A691" s="72"/>
      <c r="B691" s="73"/>
      <c r="C691" s="72"/>
      <c r="D691" s="72"/>
      <c r="E691" s="72"/>
      <c r="F691" s="72"/>
      <c r="G691" s="72"/>
      <c r="H691" s="72"/>
      <c r="I691" s="72"/>
      <c r="J691" s="4"/>
      <c r="K691" s="4"/>
      <c r="L691" s="4"/>
      <c r="M691" s="4"/>
      <c r="N691" s="2"/>
    </row>
    <row r="692" s="1" customFormat="1" spans="1:14">
      <c r="A692" s="72"/>
      <c r="B692" s="73"/>
      <c r="C692" s="72"/>
      <c r="D692" s="72"/>
      <c r="E692" s="72"/>
      <c r="F692" s="72"/>
      <c r="G692" s="72"/>
      <c r="H692" s="72"/>
      <c r="I692" s="72"/>
      <c r="J692" s="4"/>
      <c r="K692" s="4"/>
      <c r="L692" s="4"/>
      <c r="M692" s="4"/>
      <c r="N692" s="2"/>
    </row>
    <row r="693" s="1" customFormat="1" spans="1:14">
      <c r="A693" s="72"/>
      <c r="B693" s="73"/>
      <c r="C693" s="72"/>
      <c r="D693" s="72"/>
      <c r="E693" s="72"/>
      <c r="F693" s="72"/>
      <c r="G693" s="72"/>
      <c r="H693" s="72"/>
      <c r="I693" s="72"/>
      <c r="J693" s="4"/>
      <c r="K693" s="4"/>
      <c r="L693" s="4"/>
      <c r="M693" s="4"/>
      <c r="N693" s="2"/>
    </row>
    <row r="694" s="1" customFormat="1" spans="1:14">
      <c r="A694" s="72"/>
      <c r="B694" s="73"/>
      <c r="C694" s="72"/>
      <c r="D694" s="72"/>
      <c r="E694" s="72"/>
      <c r="F694" s="72"/>
      <c r="G694" s="72"/>
      <c r="H694" s="72"/>
      <c r="I694" s="72"/>
      <c r="J694" s="4"/>
      <c r="K694" s="4"/>
      <c r="L694" s="4"/>
      <c r="M694" s="4"/>
      <c r="N694" s="2"/>
    </row>
    <row r="695" s="1" customFormat="1" spans="1:14">
      <c r="A695" s="72"/>
      <c r="B695" s="73"/>
      <c r="C695" s="72"/>
      <c r="D695" s="72"/>
      <c r="E695" s="72"/>
      <c r="F695" s="72"/>
      <c r="G695" s="72"/>
      <c r="H695" s="72"/>
      <c r="I695" s="72"/>
      <c r="J695" s="4"/>
      <c r="K695" s="4"/>
      <c r="L695" s="4"/>
      <c r="M695" s="4"/>
      <c r="N695" s="2"/>
    </row>
    <row r="696" s="1" customFormat="1" spans="1:14">
      <c r="A696" s="72"/>
      <c r="B696" s="73"/>
      <c r="C696" s="72"/>
      <c r="D696" s="72"/>
      <c r="E696" s="72"/>
      <c r="F696" s="72"/>
      <c r="G696" s="72"/>
      <c r="H696" s="72"/>
      <c r="I696" s="72"/>
      <c r="J696" s="4"/>
      <c r="K696" s="4"/>
      <c r="L696" s="4"/>
      <c r="M696" s="4"/>
      <c r="N696" s="2"/>
    </row>
    <row r="697" s="1" customFormat="1" spans="1:14">
      <c r="A697" s="72"/>
      <c r="B697" s="73"/>
      <c r="C697" s="72"/>
      <c r="D697" s="72"/>
      <c r="E697" s="72"/>
      <c r="F697" s="72"/>
      <c r="G697" s="72"/>
      <c r="H697" s="72"/>
      <c r="I697" s="72"/>
      <c r="J697" s="4"/>
      <c r="K697" s="4"/>
      <c r="L697" s="4"/>
      <c r="M697" s="4"/>
      <c r="N697" s="2"/>
    </row>
    <row r="698" s="1" customFormat="1" spans="1:14">
      <c r="A698" s="72"/>
      <c r="B698" s="73"/>
      <c r="C698" s="72"/>
      <c r="D698" s="72"/>
      <c r="E698" s="72"/>
      <c r="F698" s="72"/>
      <c r="G698" s="72"/>
      <c r="H698" s="72"/>
      <c r="I698" s="72"/>
      <c r="J698" s="4"/>
      <c r="K698" s="4"/>
      <c r="L698" s="4"/>
      <c r="M698" s="4"/>
      <c r="N698" s="2"/>
    </row>
    <row r="699" s="1" customFormat="1" spans="1:14">
      <c r="A699" s="72"/>
      <c r="B699" s="73"/>
      <c r="C699" s="72"/>
      <c r="D699" s="72"/>
      <c r="E699" s="72"/>
      <c r="F699" s="72"/>
      <c r="G699" s="72"/>
      <c r="H699" s="72"/>
      <c r="I699" s="72"/>
      <c r="J699" s="4"/>
      <c r="K699" s="4"/>
      <c r="L699" s="4"/>
      <c r="M699" s="4"/>
      <c r="N699" s="2"/>
    </row>
    <row r="700" s="1" customFormat="1" spans="1:14">
      <c r="A700" s="72"/>
      <c r="B700" s="73"/>
      <c r="C700" s="72"/>
      <c r="D700" s="72"/>
      <c r="E700" s="72"/>
      <c r="F700" s="72"/>
      <c r="G700" s="72"/>
      <c r="H700" s="72"/>
      <c r="I700" s="72"/>
      <c r="J700" s="4"/>
      <c r="K700" s="4"/>
      <c r="L700" s="4"/>
      <c r="M700" s="4"/>
      <c r="N700" s="2"/>
    </row>
    <row r="701" s="1" customFormat="1" spans="1:14">
      <c r="A701" s="72"/>
      <c r="B701" s="73"/>
      <c r="C701" s="72"/>
      <c r="D701" s="72"/>
      <c r="E701" s="72"/>
      <c r="F701" s="72"/>
      <c r="G701" s="72"/>
      <c r="H701" s="72"/>
      <c r="I701" s="72"/>
      <c r="J701" s="4"/>
      <c r="K701" s="4"/>
      <c r="L701" s="4"/>
      <c r="M701" s="4"/>
      <c r="N701" s="2"/>
    </row>
    <row r="702" s="1" customFormat="1" spans="1:14">
      <c r="A702" s="72"/>
      <c r="B702" s="73"/>
      <c r="C702" s="72"/>
      <c r="D702" s="72"/>
      <c r="E702" s="72"/>
      <c r="F702" s="72"/>
      <c r="G702" s="72"/>
      <c r="H702" s="72"/>
      <c r="I702" s="72"/>
      <c r="J702" s="4"/>
      <c r="K702" s="4"/>
      <c r="L702" s="4"/>
      <c r="M702" s="4"/>
      <c r="N702" s="2"/>
    </row>
    <row r="703" s="1" customFormat="1" spans="1:14">
      <c r="A703" s="72"/>
      <c r="B703" s="73"/>
      <c r="C703" s="72"/>
      <c r="D703" s="72"/>
      <c r="E703" s="72"/>
      <c r="F703" s="72"/>
      <c r="G703" s="72"/>
      <c r="H703" s="72"/>
      <c r="I703" s="72"/>
      <c r="J703" s="4"/>
      <c r="K703" s="4"/>
      <c r="L703" s="4"/>
      <c r="M703" s="4"/>
      <c r="N703" s="2"/>
    </row>
    <row r="704" s="1" customFormat="1" spans="1:14">
      <c r="A704" s="72"/>
      <c r="B704" s="73"/>
      <c r="C704" s="72"/>
      <c r="D704" s="72"/>
      <c r="E704" s="72"/>
      <c r="F704" s="72"/>
      <c r="G704" s="72"/>
      <c r="H704" s="72"/>
      <c r="I704" s="72"/>
      <c r="J704" s="4"/>
      <c r="K704" s="4"/>
      <c r="L704" s="4"/>
      <c r="M704" s="4"/>
      <c r="N704" s="2"/>
    </row>
    <row r="705" s="1" customFormat="1" spans="1:14">
      <c r="A705" s="72"/>
      <c r="B705" s="73"/>
      <c r="C705" s="72"/>
      <c r="D705" s="72"/>
      <c r="E705" s="72"/>
      <c r="F705" s="72"/>
      <c r="G705" s="72"/>
      <c r="H705" s="72"/>
      <c r="I705" s="72"/>
      <c r="J705" s="4"/>
      <c r="K705" s="4"/>
      <c r="L705" s="4"/>
      <c r="M705" s="4"/>
      <c r="N705" s="2"/>
    </row>
    <row r="706" s="1" customFormat="1" spans="1:14">
      <c r="A706" s="72"/>
      <c r="B706" s="73"/>
      <c r="C706" s="72"/>
      <c r="D706" s="72"/>
      <c r="E706" s="72"/>
      <c r="F706" s="72"/>
      <c r="G706" s="72"/>
      <c r="H706" s="72"/>
      <c r="I706" s="72"/>
      <c r="J706" s="4"/>
      <c r="K706" s="4"/>
      <c r="L706" s="4"/>
      <c r="M706" s="4"/>
      <c r="N706" s="2"/>
    </row>
    <row r="707" s="1" customFormat="1" spans="1:14">
      <c r="A707" s="72"/>
      <c r="B707" s="73"/>
      <c r="C707" s="72"/>
      <c r="D707" s="72"/>
      <c r="E707" s="72"/>
      <c r="F707" s="72"/>
      <c r="G707" s="72"/>
      <c r="H707" s="72"/>
      <c r="I707" s="72"/>
      <c r="J707" s="4"/>
      <c r="K707" s="4"/>
      <c r="L707" s="4"/>
      <c r="M707" s="4"/>
      <c r="N707" s="2"/>
    </row>
    <row r="708" s="1" customFormat="1" spans="1:14">
      <c r="A708" s="72"/>
      <c r="B708" s="73"/>
      <c r="C708" s="72"/>
      <c r="D708" s="72"/>
      <c r="E708" s="72"/>
      <c r="F708" s="72"/>
      <c r="G708" s="72"/>
      <c r="H708" s="72"/>
      <c r="I708" s="72"/>
      <c r="J708" s="4"/>
      <c r="K708" s="4"/>
      <c r="L708" s="4"/>
      <c r="M708" s="4"/>
      <c r="N708" s="2"/>
    </row>
    <row r="709" s="1" customFormat="1" spans="1:14">
      <c r="A709" s="72"/>
      <c r="B709" s="73"/>
      <c r="C709" s="72"/>
      <c r="D709" s="72"/>
      <c r="E709" s="72"/>
      <c r="F709" s="72"/>
      <c r="G709" s="72"/>
      <c r="H709" s="72"/>
      <c r="I709" s="72"/>
      <c r="J709" s="4"/>
      <c r="K709" s="4"/>
      <c r="L709" s="4"/>
      <c r="M709" s="4"/>
      <c r="N709" s="2"/>
    </row>
    <row r="710" s="1" customFormat="1" spans="1:14">
      <c r="A710" s="72"/>
      <c r="B710" s="73"/>
      <c r="C710" s="72"/>
      <c r="D710" s="72"/>
      <c r="E710" s="72"/>
      <c r="F710" s="72"/>
      <c r="G710" s="72"/>
      <c r="H710" s="72"/>
      <c r="I710" s="72"/>
      <c r="J710" s="4"/>
      <c r="K710" s="4"/>
      <c r="L710" s="4"/>
      <c r="M710" s="4"/>
      <c r="N710" s="2"/>
    </row>
    <row r="711" s="1" customFormat="1" spans="1:14">
      <c r="A711" s="72"/>
      <c r="B711" s="73"/>
      <c r="C711" s="72"/>
      <c r="D711" s="72"/>
      <c r="E711" s="72"/>
      <c r="F711" s="72"/>
      <c r="G711" s="72"/>
      <c r="H711" s="72"/>
      <c r="I711" s="72"/>
      <c r="J711" s="4"/>
      <c r="K711" s="4"/>
      <c r="L711" s="4"/>
      <c r="M711" s="4"/>
      <c r="N711" s="2"/>
    </row>
    <row r="712" s="1" customFormat="1" spans="1:14">
      <c r="A712" s="72"/>
      <c r="B712" s="73"/>
      <c r="C712" s="72"/>
      <c r="D712" s="72"/>
      <c r="E712" s="72"/>
      <c r="F712" s="72"/>
      <c r="G712" s="72"/>
      <c r="H712" s="72"/>
      <c r="I712" s="72"/>
      <c r="J712" s="4"/>
      <c r="K712" s="4"/>
      <c r="L712" s="4"/>
      <c r="M712" s="4"/>
      <c r="N712" s="2"/>
    </row>
    <row r="713" s="1" customFormat="1" spans="1:14">
      <c r="A713" s="72"/>
      <c r="B713" s="73"/>
      <c r="C713" s="72"/>
      <c r="D713" s="72"/>
      <c r="E713" s="72"/>
      <c r="F713" s="72"/>
      <c r="G713" s="72"/>
      <c r="H713" s="72"/>
      <c r="I713" s="72"/>
      <c r="J713" s="4"/>
      <c r="K713" s="4"/>
      <c r="L713" s="4"/>
      <c r="M713" s="4"/>
      <c r="N713" s="2"/>
    </row>
    <row r="714" s="1" customFormat="1" spans="1:14">
      <c r="A714" s="72"/>
      <c r="B714" s="73"/>
      <c r="C714" s="72"/>
      <c r="D714" s="72"/>
      <c r="E714" s="72"/>
      <c r="F714" s="72"/>
      <c r="G714" s="72"/>
      <c r="H714" s="72"/>
      <c r="I714" s="72"/>
      <c r="J714" s="4"/>
      <c r="K714" s="4"/>
      <c r="L714" s="4"/>
      <c r="M714" s="4"/>
      <c r="N714" s="2"/>
    </row>
    <row r="715" s="1" customFormat="1" spans="1:14">
      <c r="A715" s="72"/>
      <c r="B715" s="73"/>
      <c r="C715" s="72"/>
      <c r="D715" s="72"/>
      <c r="E715" s="72"/>
      <c r="F715" s="72"/>
      <c r="G715" s="72"/>
      <c r="H715" s="72"/>
      <c r="I715" s="72"/>
      <c r="J715" s="4"/>
      <c r="K715" s="4"/>
      <c r="L715" s="4"/>
      <c r="M715" s="4"/>
      <c r="N715" s="2"/>
    </row>
    <row r="716" s="1" customFormat="1" spans="1:14">
      <c r="A716" s="72"/>
      <c r="B716" s="73"/>
      <c r="C716" s="72"/>
      <c r="D716" s="72"/>
      <c r="E716" s="72"/>
      <c r="F716" s="72"/>
      <c r="G716" s="72"/>
      <c r="H716" s="72"/>
      <c r="I716" s="72"/>
      <c r="J716" s="4"/>
      <c r="K716" s="4"/>
      <c r="L716" s="4"/>
      <c r="M716" s="4"/>
      <c r="N716" s="2"/>
    </row>
    <row r="717" s="1" customFormat="1" spans="1:14">
      <c r="A717" s="72"/>
      <c r="B717" s="73"/>
      <c r="C717" s="72"/>
      <c r="D717" s="72"/>
      <c r="E717" s="72"/>
      <c r="F717" s="72"/>
      <c r="G717" s="72"/>
      <c r="H717" s="72"/>
      <c r="I717" s="72"/>
      <c r="J717" s="4"/>
      <c r="K717" s="4"/>
      <c r="L717" s="4"/>
      <c r="M717" s="4"/>
      <c r="N717" s="2"/>
    </row>
    <row r="718" s="1" customFormat="1" spans="1:14">
      <c r="A718" s="72"/>
      <c r="B718" s="73"/>
      <c r="C718" s="72"/>
      <c r="D718" s="72"/>
      <c r="E718" s="72"/>
      <c r="F718" s="72"/>
      <c r="G718" s="72"/>
      <c r="H718" s="72"/>
      <c r="I718" s="72"/>
      <c r="J718" s="4"/>
      <c r="K718" s="4"/>
      <c r="L718" s="4"/>
      <c r="M718" s="4"/>
      <c r="N718" s="2"/>
    </row>
    <row r="719" s="1" customFormat="1" spans="1:14">
      <c r="A719" s="72"/>
      <c r="B719" s="73"/>
      <c r="C719" s="72"/>
      <c r="D719" s="72"/>
      <c r="E719" s="72"/>
      <c r="F719" s="72"/>
      <c r="G719" s="72"/>
      <c r="H719" s="72"/>
      <c r="I719" s="72"/>
      <c r="J719" s="4"/>
      <c r="K719" s="4"/>
      <c r="L719" s="4"/>
      <c r="M719" s="4"/>
      <c r="N719" s="2"/>
    </row>
    <row r="720" s="1" customFormat="1" spans="1:14">
      <c r="A720" s="72"/>
      <c r="B720" s="73"/>
      <c r="C720" s="72"/>
      <c r="D720" s="72"/>
      <c r="E720" s="72"/>
      <c r="F720" s="72"/>
      <c r="G720" s="72"/>
      <c r="H720" s="72"/>
      <c r="I720" s="72"/>
      <c r="J720" s="4"/>
      <c r="K720" s="4"/>
      <c r="L720" s="4"/>
      <c r="M720" s="4"/>
      <c r="N720" s="2"/>
    </row>
    <row r="721" s="1" customFormat="1" spans="1:14">
      <c r="A721" s="72"/>
      <c r="B721" s="73"/>
      <c r="C721" s="72"/>
      <c r="D721" s="72"/>
      <c r="E721" s="72"/>
      <c r="F721" s="72"/>
      <c r="G721" s="72"/>
      <c r="H721" s="72"/>
      <c r="I721" s="72"/>
      <c r="J721" s="4"/>
      <c r="K721" s="4"/>
      <c r="L721" s="4"/>
      <c r="M721" s="4"/>
      <c r="N721" s="2"/>
    </row>
    <row r="722" s="1" customFormat="1" spans="1:14">
      <c r="A722" s="72"/>
      <c r="B722" s="73"/>
      <c r="C722" s="72"/>
      <c r="D722" s="72"/>
      <c r="E722" s="72"/>
      <c r="F722" s="72"/>
      <c r="G722" s="72"/>
      <c r="H722" s="72"/>
      <c r="I722" s="72"/>
      <c r="J722" s="4"/>
      <c r="K722" s="4"/>
      <c r="L722" s="4"/>
      <c r="M722" s="4"/>
      <c r="N722" s="2"/>
    </row>
    <row r="723" s="1" customFormat="1" spans="1:14">
      <c r="A723" s="72"/>
      <c r="B723" s="73"/>
      <c r="C723" s="72"/>
      <c r="D723" s="72"/>
      <c r="E723" s="72"/>
      <c r="F723" s="72"/>
      <c r="G723" s="72"/>
      <c r="H723" s="72"/>
      <c r="I723" s="72"/>
      <c r="J723" s="4"/>
      <c r="K723" s="4"/>
      <c r="L723" s="4"/>
      <c r="M723" s="4"/>
      <c r="N723" s="2"/>
    </row>
    <row r="724" s="1" customFormat="1" spans="1:14">
      <c r="A724" s="72"/>
      <c r="B724" s="73"/>
      <c r="C724" s="72"/>
      <c r="D724" s="72"/>
      <c r="E724" s="72"/>
      <c r="F724" s="72"/>
      <c r="G724" s="72"/>
      <c r="H724" s="72"/>
      <c r="I724" s="72"/>
      <c r="J724" s="4"/>
      <c r="K724" s="4"/>
      <c r="L724" s="4"/>
      <c r="M724" s="4"/>
      <c r="N724" s="2"/>
    </row>
    <row r="725" s="1" customFormat="1" spans="1:14">
      <c r="A725" s="72"/>
      <c r="B725" s="73"/>
      <c r="C725" s="72"/>
      <c r="D725" s="72"/>
      <c r="E725" s="72"/>
      <c r="F725" s="72"/>
      <c r="G725" s="72"/>
      <c r="H725" s="72"/>
      <c r="I725" s="72"/>
      <c r="J725" s="4"/>
      <c r="K725" s="4"/>
      <c r="L725" s="4"/>
      <c r="M725" s="4"/>
      <c r="N725" s="2"/>
    </row>
    <row r="726" s="1" customFormat="1" spans="1:14">
      <c r="A726" s="72"/>
      <c r="B726" s="73"/>
      <c r="C726" s="72"/>
      <c r="D726" s="72"/>
      <c r="E726" s="72"/>
      <c r="F726" s="72"/>
      <c r="G726" s="72"/>
      <c r="H726" s="72"/>
      <c r="I726" s="72"/>
      <c r="J726" s="4"/>
      <c r="K726" s="4"/>
      <c r="L726" s="4"/>
      <c r="M726" s="4"/>
      <c r="N726" s="2"/>
    </row>
    <row r="727" s="1" customFormat="1" spans="1:14">
      <c r="A727" s="72"/>
      <c r="B727" s="73"/>
      <c r="C727" s="72"/>
      <c r="D727" s="72"/>
      <c r="E727" s="72"/>
      <c r="F727" s="72"/>
      <c r="G727" s="72"/>
      <c r="H727" s="72"/>
      <c r="I727" s="72"/>
      <c r="J727" s="4"/>
      <c r="K727" s="4"/>
      <c r="L727" s="4"/>
      <c r="M727" s="4"/>
      <c r="N727" s="2"/>
    </row>
    <row r="728" s="1" customFormat="1" spans="1:14">
      <c r="A728" s="72"/>
      <c r="B728" s="73"/>
      <c r="C728" s="72"/>
      <c r="D728" s="72"/>
      <c r="E728" s="72"/>
      <c r="F728" s="72"/>
      <c r="G728" s="72"/>
      <c r="H728" s="72"/>
      <c r="I728" s="72"/>
      <c r="J728" s="4"/>
      <c r="K728" s="4"/>
      <c r="L728" s="4"/>
      <c r="M728" s="4"/>
      <c r="N728" s="2"/>
    </row>
    <row r="729" s="1" customFormat="1" spans="1:14">
      <c r="A729" s="72"/>
      <c r="B729" s="73"/>
      <c r="C729" s="72"/>
      <c r="D729" s="72"/>
      <c r="E729" s="72"/>
      <c r="F729" s="72"/>
      <c r="G729" s="72"/>
      <c r="H729" s="72"/>
      <c r="I729" s="72"/>
      <c r="J729" s="4"/>
      <c r="K729" s="4"/>
      <c r="L729" s="4"/>
      <c r="M729" s="4"/>
      <c r="N729" s="2"/>
    </row>
    <row r="730" s="1" customFormat="1" spans="1:14">
      <c r="A730" s="72"/>
      <c r="B730" s="73"/>
      <c r="C730" s="72"/>
      <c r="D730" s="72"/>
      <c r="E730" s="72"/>
      <c r="F730" s="72"/>
      <c r="G730" s="72"/>
      <c r="H730" s="72"/>
      <c r="I730" s="72"/>
      <c r="J730" s="4"/>
      <c r="K730" s="4"/>
      <c r="L730" s="4"/>
      <c r="M730" s="4"/>
      <c r="N730" s="2"/>
    </row>
    <row r="731" s="1" customFormat="1" spans="1:14">
      <c r="A731" s="72"/>
      <c r="B731" s="73"/>
      <c r="C731" s="72"/>
      <c r="D731" s="72"/>
      <c r="E731" s="72"/>
      <c r="F731" s="72"/>
      <c r="G731" s="72"/>
      <c r="H731" s="72"/>
      <c r="I731" s="72"/>
      <c r="J731" s="4"/>
      <c r="K731" s="4"/>
      <c r="L731" s="4"/>
      <c r="M731" s="4"/>
      <c r="N731" s="2"/>
    </row>
    <row r="732" s="1" customFormat="1" spans="1:14">
      <c r="A732" s="72"/>
      <c r="B732" s="73"/>
      <c r="C732" s="72"/>
      <c r="D732" s="72"/>
      <c r="E732" s="72"/>
      <c r="F732" s="72"/>
      <c r="G732" s="72"/>
      <c r="H732" s="72"/>
      <c r="I732" s="72"/>
      <c r="J732" s="4"/>
      <c r="K732" s="4"/>
      <c r="L732" s="4"/>
      <c r="M732" s="4"/>
      <c r="N732" s="2"/>
    </row>
    <row r="733" s="1" customFormat="1" spans="1:14">
      <c r="A733" s="72"/>
      <c r="B733" s="73"/>
      <c r="C733" s="72"/>
      <c r="D733" s="72"/>
      <c r="E733" s="72"/>
      <c r="F733" s="72"/>
      <c r="G733" s="72"/>
      <c r="H733" s="72"/>
      <c r="I733" s="72"/>
      <c r="J733" s="4"/>
      <c r="K733" s="4"/>
      <c r="L733" s="4"/>
      <c r="M733" s="4"/>
      <c r="N733" s="2"/>
    </row>
    <row r="734" s="1" customFormat="1" spans="1:14">
      <c r="A734" s="72"/>
      <c r="B734" s="73"/>
      <c r="C734" s="72"/>
      <c r="D734" s="72"/>
      <c r="E734" s="72"/>
      <c r="F734" s="72"/>
      <c r="G734" s="72"/>
      <c r="H734" s="72"/>
      <c r="I734" s="72"/>
      <c r="J734" s="4"/>
      <c r="K734" s="4"/>
      <c r="L734" s="4"/>
      <c r="M734" s="4"/>
      <c r="N734" s="2"/>
    </row>
    <row r="735" s="1" customFormat="1" spans="1:14">
      <c r="A735" s="72"/>
      <c r="B735" s="73"/>
      <c r="C735" s="72"/>
      <c r="D735" s="72"/>
      <c r="E735" s="72"/>
      <c r="F735" s="72"/>
      <c r="G735" s="72"/>
      <c r="H735" s="72"/>
      <c r="I735" s="72"/>
      <c r="J735" s="4"/>
      <c r="K735" s="4"/>
      <c r="L735" s="4"/>
      <c r="M735" s="4"/>
      <c r="N735" s="2"/>
    </row>
    <row r="736" s="1" customFormat="1" spans="1:14">
      <c r="A736" s="72"/>
      <c r="B736" s="73"/>
      <c r="C736" s="72"/>
      <c r="D736" s="72"/>
      <c r="E736" s="72"/>
      <c r="F736" s="72"/>
      <c r="G736" s="72"/>
      <c r="H736" s="72"/>
      <c r="I736" s="72"/>
      <c r="J736" s="4"/>
      <c r="K736" s="4"/>
      <c r="L736" s="4"/>
      <c r="M736" s="4"/>
      <c r="N736" s="2"/>
    </row>
    <row r="737" s="1" customFormat="1" spans="1:14">
      <c r="A737" s="72"/>
      <c r="B737" s="73"/>
      <c r="C737" s="72"/>
      <c r="D737" s="72"/>
      <c r="E737" s="72"/>
      <c r="F737" s="72"/>
      <c r="G737" s="72"/>
      <c r="H737" s="72"/>
      <c r="I737" s="72"/>
      <c r="J737" s="4"/>
      <c r="K737" s="4"/>
      <c r="L737" s="4"/>
      <c r="M737" s="4"/>
      <c r="N737" s="2"/>
    </row>
    <row r="738" s="1" customFormat="1" spans="1:14">
      <c r="A738" s="72"/>
      <c r="B738" s="73"/>
      <c r="C738" s="72"/>
      <c r="D738" s="72"/>
      <c r="E738" s="72"/>
      <c r="F738" s="72"/>
      <c r="G738" s="72"/>
      <c r="H738" s="72"/>
      <c r="I738" s="72"/>
      <c r="J738" s="4"/>
      <c r="K738" s="4"/>
      <c r="L738" s="4"/>
      <c r="M738" s="4"/>
      <c r="N738" s="2"/>
    </row>
    <row r="739" s="1" customFormat="1" spans="1:14">
      <c r="A739" s="72"/>
      <c r="B739" s="73"/>
      <c r="C739" s="72"/>
      <c r="D739" s="72"/>
      <c r="E739" s="72"/>
      <c r="F739" s="72"/>
      <c r="G739" s="72"/>
      <c r="H739" s="72"/>
      <c r="I739" s="72"/>
      <c r="J739" s="4"/>
      <c r="K739" s="4"/>
      <c r="L739" s="4"/>
      <c r="M739" s="4"/>
      <c r="N739" s="2"/>
    </row>
    <row r="740" s="1" customFormat="1" spans="1:14">
      <c r="A740" s="72"/>
      <c r="B740" s="73"/>
      <c r="C740" s="72"/>
      <c r="D740" s="72"/>
      <c r="E740" s="72"/>
      <c r="F740" s="72"/>
      <c r="G740" s="72"/>
      <c r="H740" s="72"/>
      <c r="I740" s="72"/>
      <c r="J740" s="4"/>
      <c r="K740" s="4"/>
      <c r="L740" s="4"/>
      <c r="M740" s="4"/>
      <c r="N740" s="2"/>
    </row>
    <row r="741" s="1" customFormat="1" spans="1:14">
      <c r="A741" s="72"/>
      <c r="B741" s="73"/>
      <c r="C741" s="72"/>
      <c r="D741" s="72"/>
      <c r="E741" s="72"/>
      <c r="F741" s="72"/>
      <c r="G741" s="72"/>
      <c r="H741" s="72"/>
      <c r="I741" s="72"/>
      <c r="J741" s="4"/>
      <c r="K741" s="4"/>
      <c r="L741" s="4"/>
      <c r="M741" s="4"/>
      <c r="N741" s="2"/>
    </row>
    <row r="742" s="1" customFormat="1" spans="1:14">
      <c r="A742" s="72"/>
      <c r="B742" s="73"/>
      <c r="C742" s="72"/>
      <c r="D742" s="72"/>
      <c r="E742" s="72"/>
      <c r="F742" s="72"/>
      <c r="G742" s="72"/>
      <c r="H742" s="72"/>
      <c r="I742" s="72"/>
      <c r="J742" s="4"/>
      <c r="K742" s="4"/>
      <c r="L742" s="4"/>
      <c r="M742" s="4"/>
      <c r="N742" s="2"/>
    </row>
    <row r="743" s="1" customFormat="1" spans="1:14">
      <c r="A743" s="72"/>
      <c r="B743" s="73"/>
      <c r="C743" s="72"/>
      <c r="D743" s="72"/>
      <c r="E743" s="72"/>
      <c r="F743" s="72"/>
      <c r="G743" s="72"/>
      <c r="H743" s="72"/>
      <c r="I743" s="72"/>
      <c r="J743" s="4"/>
      <c r="K743" s="4"/>
      <c r="L743" s="4"/>
      <c r="M743" s="4"/>
      <c r="N743" s="2"/>
    </row>
    <row r="744" s="1" customFormat="1" spans="1:14">
      <c r="A744" s="72"/>
      <c r="B744" s="73"/>
      <c r="C744" s="72"/>
      <c r="D744" s="72"/>
      <c r="E744" s="72"/>
      <c r="F744" s="72"/>
      <c r="G744" s="72"/>
      <c r="H744" s="72"/>
      <c r="I744" s="72"/>
      <c r="J744" s="4"/>
      <c r="K744" s="4"/>
      <c r="L744" s="4"/>
      <c r="M744" s="4"/>
      <c r="N744" s="2"/>
    </row>
    <row r="745" s="1" customFormat="1" spans="1:14">
      <c r="A745" s="72"/>
      <c r="B745" s="73"/>
      <c r="C745" s="72"/>
      <c r="D745" s="72"/>
      <c r="E745" s="72"/>
      <c r="F745" s="72"/>
      <c r="G745" s="72"/>
      <c r="H745" s="72"/>
      <c r="I745" s="72"/>
      <c r="J745" s="4"/>
      <c r="K745" s="4"/>
      <c r="L745" s="4"/>
      <c r="M745" s="4"/>
      <c r="N745" s="2"/>
    </row>
    <row r="746" s="1" customFormat="1" spans="1:14">
      <c r="A746" s="72"/>
      <c r="B746" s="73"/>
      <c r="C746" s="72"/>
      <c r="D746" s="72"/>
      <c r="E746" s="72"/>
      <c r="F746" s="72"/>
      <c r="G746" s="72"/>
      <c r="H746" s="72"/>
      <c r="I746" s="72"/>
      <c r="J746" s="4"/>
      <c r="K746" s="4"/>
      <c r="L746" s="4"/>
      <c r="M746" s="4"/>
      <c r="N746" s="2"/>
    </row>
    <row r="747" s="1" customFormat="1" spans="1:14">
      <c r="A747" s="72"/>
      <c r="B747" s="73"/>
      <c r="C747" s="72"/>
      <c r="D747" s="72"/>
      <c r="E747" s="72"/>
      <c r="F747" s="72"/>
      <c r="G747" s="72"/>
      <c r="H747" s="72"/>
      <c r="I747" s="72"/>
      <c r="J747" s="4"/>
      <c r="K747" s="4"/>
      <c r="L747" s="4"/>
      <c r="M747" s="4"/>
      <c r="N747" s="2"/>
    </row>
    <row r="748" s="1" customFormat="1" spans="1:14">
      <c r="A748" s="72"/>
      <c r="B748" s="73"/>
      <c r="C748" s="72"/>
      <c r="D748" s="72"/>
      <c r="E748" s="72"/>
      <c r="F748" s="72"/>
      <c r="G748" s="72"/>
      <c r="H748" s="72"/>
      <c r="I748" s="72"/>
      <c r="J748" s="4"/>
      <c r="K748" s="4"/>
      <c r="L748" s="4"/>
      <c r="M748" s="4"/>
      <c r="N748" s="2"/>
    </row>
    <row r="749" s="1" customFormat="1" spans="1:14">
      <c r="A749" s="72"/>
      <c r="B749" s="73"/>
      <c r="C749" s="72"/>
      <c r="D749" s="72"/>
      <c r="E749" s="72"/>
      <c r="F749" s="72"/>
      <c r="G749" s="72"/>
      <c r="H749" s="72"/>
      <c r="I749" s="72"/>
      <c r="J749" s="4"/>
      <c r="K749" s="4"/>
      <c r="L749" s="4"/>
      <c r="M749" s="4"/>
      <c r="N749" s="2"/>
    </row>
    <row r="750" s="1" customFormat="1" spans="1:14">
      <c r="A750" s="72"/>
      <c r="B750" s="73"/>
      <c r="C750" s="72"/>
      <c r="D750" s="72"/>
      <c r="E750" s="72"/>
      <c r="F750" s="72"/>
      <c r="G750" s="72"/>
      <c r="H750" s="72"/>
      <c r="I750" s="72"/>
      <c r="J750" s="4"/>
      <c r="K750" s="4"/>
      <c r="L750" s="4"/>
      <c r="M750" s="4"/>
      <c r="N750" s="2"/>
    </row>
    <row r="751" s="1" customFormat="1" spans="1:14">
      <c r="A751" s="72"/>
      <c r="B751" s="73"/>
      <c r="C751" s="72"/>
      <c r="D751" s="72"/>
      <c r="E751" s="72"/>
      <c r="F751" s="72"/>
      <c r="G751" s="72"/>
      <c r="H751" s="72"/>
      <c r="I751" s="72"/>
      <c r="J751" s="4"/>
      <c r="K751" s="4"/>
      <c r="L751" s="4"/>
      <c r="M751" s="4"/>
      <c r="N751" s="2"/>
    </row>
    <row r="752" s="1" customFormat="1" spans="1:14">
      <c r="A752" s="72"/>
      <c r="B752" s="73"/>
      <c r="C752" s="72"/>
      <c r="D752" s="72"/>
      <c r="E752" s="72"/>
      <c r="F752" s="72"/>
      <c r="G752" s="72"/>
      <c r="H752" s="72"/>
      <c r="I752" s="72"/>
      <c r="J752" s="4"/>
      <c r="K752" s="4"/>
      <c r="L752" s="4"/>
      <c r="M752" s="4"/>
      <c r="N752" s="2"/>
    </row>
    <row r="753" s="1" customFormat="1" spans="1:14">
      <c r="A753" s="72"/>
      <c r="B753" s="73"/>
      <c r="C753" s="72"/>
      <c r="D753" s="72"/>
      <c r="E753" s="72"/>
      <c r="F753" s="72"/>
      <c r="G753" s="72"/>
      <c r="H753" s="72"/>
      <c r="I753" s="72"/>
      <c r="J753" s="4"/>
      <c r="K753" s="4"/>
      <c r="L753" s="4"/>
      <c r="M753" s="4"/>
      <c r="N753" s="2"/>
    </row>
    <row r="754" s="1" customFormat="1" spans="1:14">
      <c r="A754" s="72"/>
      <c r="B754" s="73"/>
      <c r="C754" s="72"/>
      <c r="D754" s="72"/>
      <c r="E754" s="72"/>
      <c r="F754" s="72"/>
      <c r="G754" s="72"/>
      <c r="H754" s="72"/>
      <c r="I754" s="72"/>
      <c r="J754" s="4"/>
      <c r="K754" s="4"/>
      <c r="L754" s="4"/>
      <c r="M754" s="4"/>
      <c r="N754" s="2"/>
    </row>
    <row r="755" s="1" customFormat="1" spans="1:14">
      <c r="A755" s="72"/>
      <c r="B755" s="73"/>
      <c r="C755" s="72"/>
      <c r="D755" s="72"/>
      <c r="E755" s="72"/>
      <c r="F755" s="72"/>
      <c r="G755" s="72"/>
      <c r="H755" s="72"/>
      <c r="I755" s="72"/>
      <c r="J755" s="4"/>
      <c r="K755" s="4"/>
      <c r="L755" s="4"/>
      <c r="M755" s="4"/>
      <c r="N755" s="2"/>
    </row>
    <row r="756" s="1" customFormat="1" spans="1:14">
      <c r="A756" s="72"/>
      <c r="B756" s="73"/>
      <c r="C756" s="72"/>
      <c r="D756" s="72"/>
      <c r="E756" s="72"/>
      <c r="F756" s="72"/>
      <c r="G756" s="72"/>
      <c r="H756" s="72"/>
      <c r="I756" s="72"/>
      <c r="J756" s="4"/>
      <c r="K756" s="4"/>
      <c r="L756" s="4"/>
      <c r="M756" s="4"/>
      <c r="N756" s="2"/>
    </row>
    <row r="757" s="1" customFormat="1" spans="1:14">
      <c r="A757" s="72"/>
      <c r="B757" s="73"/>
      <c r="C757" s="72"/>
      <c r="D757" s="72"/>
      <c r="E757" s="72"/>
      <c r="F757" s="72"/>
      <c r="G757" s="72"/>
      <c r="H757" s="72"/>
      <c r="I757" s="72"/>
      <c r="J757" s="4"/>
      <c r="K757" s="4"/>
      <c r="L757" s="4"/>
      <c r="M757" s="4"/>
      <c r="N757" s="2"/>
    </row>
    <row r="758" s="1" customFormat="1" spans="1:14">
      <c r="A758" s="72"/>
      <c r="B758" s="73"/>
      <c r="C758" s="72"/>
      <c r="D758" s="72"/>
      <c r="E758" s="72"/>
      <c r="F758" s="72"/>
      <c r="G758" s="72"/>
      <c r="H758" s="72"/>
      <c r="I758" s="72"/>
      <c r="J758" s="4"/>
      <c r="K758" s="4"/>
      <c r="L758" s="4"/>
      <c r="M758" s="4"/>
      <c r="N758" s="2"/>
    </row>
    <row r="759" s="1" customFormat="1" spans="1:14">
      <c r="A759" s="72"/>
      <c r="B759" s="73"/>
      <c r="C759" s="72"/>
      <c r="D759" s="72"/>
      <c r="E759" s="72"/>
      <c r="F759" s="72"/>
      <c r="G759" s="72"/>
      <c r="H759" s="72"/>
      <c r="I759" s="72"/>
      <c r="J759" s="4"/>
      <c r="K759" s="4"/>
      <c r="L759" s="4"/>
      <c r="M759" s="4"/>
      <c r="N759" s="2"/>
    </row>
    <row r="760" s="1" customFormat="1" spans="1:14">
      <c r="A760" s="72"/>
      <c r="B760" s="73"/>
      <c r="C760" s="72"/>
      <c r="D760" s="72"/>
      <c r="E760" s="72"/>
      <c r="F760" s="72"/>
      <c r="G760" s="72"/>
      <c r="H760" s="72"/>
      <c r="I760" s="72"/>
      <c r="J760" s="4"/>
      <c r="K760" s="4"/>
      <c r="L760" s="4"/>
      <c r="M760" s="4"/>
      <c r="N760" s="2"/>
    </row>
    <row r="761" s="1" customFormat="1" spans="1:14">
      <c r="A761" s="72"/>
      <c r="B761" s="73"/>
      <c r="C761" s="72"/>
      <c r="D761" s="72"/>
      <c r="E761" s="72"/>
      <c r="F761" s="72"/>
      <c r="G761" s="72"/>
      <c r="H761" s="72"/>
      <c r="I761" s="72"/>
      <c r="J761" s="4"/>
      <c r="K761" s="4"/>
      <c r="L761" s="4"/>
      <c r="M761" s="4"/>
      <c r="N761" s="2"/>
    </row>
    <row r="762" s="1" customFormat="1" spans="1:14">
      <c r="A762" s="72"/>
      <c r="B762" s="73"/>
      <c r="C762" s="72"/>
      <c r="D762" s="72"/>
      <c r="E762" s="72"/>
      <c r="F762" s="72"/>
      <c r="G762" s="72"/>
      <c r="H762" s="72"/>
      <c r="I762" s="72"/>
      <c r="J762" s="4"/>
      <c r="K762" s="4"/>
      <c r="L762" s="4"/>
      <c r="M762" s="4"/>
      <c r="N762" s="2"/>
    </row>
    <row r="763" s="1" customFormat="1" spans="1:14">
      <c r="A763" s="72"/>
      <c r="B763" s="73"/>
      <c r="C763" s="72"/>
      <c r="D763" s="72"/>
      <c r="E763" s="72"/>
      <c r="F763" s="72"/>
      <c r="G763" s="72"/>
      <c r="H763" s="72"/>
      <c r="I763" s="72"/>
      <c r="J763" s="4"/>
      <c r="K763" s="4"/>
      <c r="L763" s="4"/>
      <c r="M763" s="4"/>
      <c r="N763" s="2"/>
    </row>
    <row r="764" s="1" customFormat="1" spans="1:14">
      <c r="A764" s="72"/>
      <c r="B764" s="73"/>
      <c r="C764" s="72"/>
      <c r="D764" s="72"/>
      <c r="E764" s="72"/>
      <c r="F764" s="72"/>
      <c r="G764" s="72"/>
      <c r="H764" s="72"/>
      <c r="I764" s="72"/>
      <c r="J764" s="4"/>
      <c r="K764" s="4"/>
      <c r="L764" s="4"/>
      <c r="M764" s="4"/>
      <c r="N764" s="2"/>
    </row>
    <row r="765" s="1" customFormat="1" spans="1:14">
      <c r="A765" s="72"/>
      <c r="B765" s="73"/>
      <c r="C765" s="72"/>
      <c r="D765" s="72"/>
      <c r="E765" s="72"/>
      <c r="F765" s="72"/>
      <c r="G765" s="72"/>
      <c r="H765" s="72"/>
      <c r="I765" s="72"/>
      <c r="J765" s="4"/>
      <c r="K765" s="4"/>
      <c r="L765" s="4"/>
      <c r="M765" s="4"/>
      <c r="N765" s="2"/>
    </row>
    <row r="766" s="1" customFormat="1" spans="1:14">
      <c r="A766" s="72"/>
      <c r="B766" s="73"/>
      <c r="C766" s="72"/>
      <c r="D766" s="72"/>
      <c r="E766" s="72"/>
      <c r="F766" s="72"/>
      <c r="G766" s="72"/>
      <c r="H766" s="72"/>
      <c r="I766" s="72"/>
      <c r="J766" s="4"/>
      <c r="K766" s="4"/>
      <c r="L766" s="4"/>
      <c r="M766" s="4"/>
      <c r="N766" s="2"/>
    </row>
    <row r="767" s="1" customFormat="1" spans="1:14">
      <c r="A767" s="72"/>
      <c r="B767" s="73"/>
      <c r="C767" s="72"/>
      <c r="D767" s="72"/>
      <c r="E767" s="72"/>
      <c r="F767" s="72"/>
      <c r="G767" s="72"/>
      <c r="H767" s="72"/>
      <c r="I767" s="72"/>
      <c r="J767" s="4"/>
      <c r="K767" s="4"/>
      <c r="L767" s="4"/>
      <c r="M767" s="4"/>
      <c r="N767" s="2"/>
    </row>
    <row r="768" s="1" customFormat="1" spans="1:14">
      <c r="A768" s="72"/>
      <c r="B768" s="73"/>
      <c r="C768" s="72"/>
      <c r="D768" s="72"/>
      <c r="E768" s="72"/>
      <c r="F768" s="72"/>
      <c r="G768" s="72"/>
      <c r="H768" s="72"/>
      <c r="I768" s="72"/>
      <c r="J768" s="4"/>
      <c r="K768" s="4"/>
      <c r="L768" s="4"/>
      <c r="M768" s="4"/>
      <c r="N768" s="2"/>
    </row>
    <row r="769" s="1" customFormat="1" spans="1:14">
      <c r="A769" s="72"/>
      <c r="B769" s="73"/>
      <c r="C769" s="72"/>
      <c r="D769" s="72"/>
      <c r="E769" s="72"/>
      <c r="F769" s="72"/>
      <c r="G769" s="72"/>
      <c r="H769" s="72"/>
      <c r="I769" s="72"/>
      <c r="J769" s="4"/>
      <c r="K769" s="4"/>
      <c r="L769" s="4"/>
      <c r="M769" s="4"/>
      <c r="N769" s="2"/>
    </row>
    <row r="770" s="1" customFormat="1" spans="1:14">
      <c r="A770" s="72"/>
      <c r="B770" s="73"/>
      <c r="C770" s="72"/>
      <c r="D770" s="72"/>
      <c r="E770" s="72"/>
      <c r="F770" s="72"/>
      <c r="G770" s="72"/>
      <c r="H770" s="72"/>
      <c r="I770" s="72"/>
      <c r="J770" s="4"/>
      <c r="K770" s="4"/>
      <c r="L770" s="4"/>
      <c r="M770" s="4"/>
      <c r="N770" s="2"/>
    </row>
    <row r="771" s="1" customFormat="1" spans="1:14">
      <c r="A771" s="72"/>
      <c r="B771" s="73"/>
      <c r="C771" s="72"/>
      <c r="D771" s="72"/>
      <c r="E771" s="72"/>
      <c r="F771" s="72"/>
      <c r="G771" s="72"/>
      <c r="H771" s="72"/>
      <c r="I771" s="72"/>
      <c r="J771" s="4"/>
      <c r="K771" s="4"/>
      <c r="L771" s="4"/>
      <c r="M771" s="4"/>
      <c r="N771" s="2"/>
    </row>
    <row r="772" s="1" customFormat="1" spans="1:14">
      <c r="A772" s="72"/>
      <c r="B772" s="73"/>
      <c r="C772" s="72"/>
      <c r="D772" s="72"/>
      <c r="E772" s="72"/>
      <c r="F772" s="72"/>
      <c r="G772" s="72"/>
      <c r="H772" s="72"/>
      <c r="I772" s="72"/>
      <c r="J772" s="4"/>
      <c r="K772" s="4"/>
      <c r="L772" s="4"/>
      <c r="M772" s="4"/>
      <c r="N772" s="2"/>
    </row>
    <row r="773" s="1" customFormat="1" spans="1:14">
      <c r="A773" s="72"/>
      <c r="B773" s="73"/>
      <c r="C773" s="72"/>
      <c r="D773" s="72"/>
      <c r="E773" s="72"/>
      <c r="F773" s="72"/>
      <c r="G773" s="72"/>
      <c r="H773" s="72"/>
      <c r="I773" s="72"/>
      <c r="J773" s="4"/>
      <c r="K773" s="4"/>
      <c r="L773" s="4"/>
      <c r="M773" s="4"/>
      <c r="N773" s="2"/>
    </row>
    <row r="774" s="1" customFormat="1" spans="1:14">
      <c r="A774" s="72"/>
      <c r="B774" s="73"/>
      <c r="C774" s="72"/>
      <c r="D774" s="72"/>
      <c r="E774" s="72"/>
      <c r="F774" s="72"/>
      <c r="G774" s="72"/>
      <c r="H774" s="72"/>
      <c r="I774" s="72"/>
      <c r="J774" s="4"/>
      <c r="K774" s="4"/>
      <c r="L774" s="4"/>
      <c r="M774" s="4"/>
      <c r="N774" s="2"/>
    </row>
    <row r="775" s="1" customFormat="1" spans="1:14">
      <c r="A775" s="72"/>
      <c r="B775" s="73"/>
      <c r="C775" s="72"/>
      <c r="D775" s="72"/>
      <c r="E775" s="72"/>
      <c r="F775" s="72"/>
      <c r="G775" s="72"/>
      <c r="H775" s="72"/>
      <c r="I775" s="72"/>
      <c r="J775" s="4"/>
      <c r="K775" s="4"/>
      <c r="L775" s="4"/>
      <c r="M775" s="4"/>
      <c r="N775" s="2"/>
    </row>
    <row r="776" s="1" customFormat="1" spans="1:14">
      <c r="A776" s="72"/>
      <c r="B776" s="73"/>
      <c r="C776" s="72"/>
      <c r="D776" s="72"/>
      <c r="E776" s="72"/>
      <c r="F776" s="72"/>
      <c r="G776" s="72"/>
      <c r="H776" s="72"/>
      <c r="I776" s="72"/>
      <c r="J776" s="4"/>
      <c r="K776" s="4"/>
      <c r="L776" s="4"/>
      <c r="M776" s="4"/>
      <c r="N776" s="2"/>
    </row>
    <row r="777" s="1" customFormat="1" spans="1:14">
      <c r="A777" s="72"/>
      <c r="B777" s="73"/>
      <c r="C777" s="72"/>
      <c r="D777" s="72"/>
      <c r="E777" s="72"/>
      <c r="F777" s="72"/>
      <c r="G777" s="72"/>
      <c r="H777" s="72"/>
      <c r="I777" s="72"/>
      <c r="J777" s="4"/>
      <c r="K777" s="4"/>
      <c r="L777" s="4"/>
      <c r="M777" s="4"/>
      <c r="N777" s="2"/>
    </row>
    <row r="778" s="1" customFormat="1" spans="1:14">
      <c r="A778" s="72"/>
      <c r="B778" s="73"/>
      <c r="C778" s="72"/>
      <c r="D778" s="72"/>
      <c r="E778" s="72"/>
      <c r="F778" s="72"/>
      <c r="G778" s="72"/>
      <c r="H778" s="72"/>
      <c r="I778" s="72"/>
      <c r="J778" s="4"/>
      <c r="K778" s="4"/>
      <c r="L778" s="4"/>
      <c r="M778" s="4"/>
      <c r="N778" s="2"/>
    </row>
    <row r="779" s="1" customFormat="1" spans="1:14">
      <c r="A779" s="72"/>
      <c r="B779" s="73"/>
      <c r="C779" s="72"/>
      <c r="D779" s="72"/>
      <c r="E779" s="72"/>
      <c r="F779" s="72"/>
      <c r="G779" s="72"/>
      <c r="H779" s="72"/>
      <c r="I779" s="72"/>
      <c r="J779" s="4"/>
      <c r="K779" s="4"/>
      <c r="L779" s="4"/>
      <c r="M779" s="4"/>
      <c r="N779" s="2"/>
    </row>
    <row r="780" s="1" customFormat="1" spans="1:14">
      <c r="A780" s="72"/>
      <c r="B780" s="73"/>
      <c r="C780" s="72"/>
      <c r="D780" s="72"/>
      <c r="E780" s="72"/>
      <c r="F780" s="72"/>
      <c r="G780" s="72"/>
      <c r="H780" s="72"/>
      <c r="I780" s="72"/>
      <c r="J780" s="4"/>
      <c r="K780" s="4"/>
      <c r="L780" s="4"/>
      <c r="M780" s="4"/>
      <c r="N780" s="2"/>
    </row>
    <row r="781" s="1" customFormat="1" spans="1:14">
      <c r="A781" s="72"/>
      <c r="B781" s="73"/>
      <c r="C781" s="72"/>
      <c r="D781" s="72"/>
      <c r="E781" s="72"/>
      <c r="F781" s="72"/>
      <c r="G781" s="72"/>
      <c r="H781" s="72"/>
      <c r="I781" s="72"/>
      <c r="J781" s="4"/>
      <c r="K781" s="4"/>
      <c r="L781" s="4"/>
      <c r="M781" s="4"/>
      <c r="N781" s="2"/>
    </row>
    <row r="782" s="1" customFormat="1" spans="1:14">
      <c r="A782" s="72"/>
      <c r="B782" s="73"/>
      <c r="C782" s="72"/>
      <c r="D782" s="72"/>
      <c r="E782" s="72"/>
      <c r="F782" s="72"/>
      <c r="G782" s="72"/>
      <c r="H782" s="72"/>
      <c r="I782" s="72"/>
      <c r="J782" s="4"/>
      <c r="K782" s="4"/>
      <c r="L782" s="4"/>
      <c r="M782" s="4"/>
      <c r="N782" s="2"/>
    </row>
    <row r="783" s="1" customFormat="1" spans="1:14">
      <c r="A783" s="72"/>
      <c r="B783" s="73"/>
      <c r="C783" s="72"/>
      <c r="D783" s="72"/>
      <c r="E783" s="72"/>
      <c r="F783" s="72"/>
      <c r="G783" s="72"/>
      <c r="H783" s="72"/>
      <c r="I783" s="72"/>
      <c r="J783" s="4"/>
      <c r="K783" s="4"/>
      <c r="L783" s="4"/>
      <c r="M783" s="4"/>
      <c r="N783" s="2"/>
    </row>
    <row r="784" s="1" customFormat="1" spans="1:14">
      <c r="A784" s="72"/>
      <c r="B784" s="73"/>
      <c r="C784" s="72"/>
      <c r="D784" s="72"/>
      <c r="E784" s="72"/>
      <c r="F784" s="72"/>
      <c r="G784" s="72"/>
      <c r="H784" s="72"/>
      <c r="I784" s="72"/>
      <c r="J784" s="4"/>
      <c r="K784" s="4"/>
      <c r="L784" s="4"/>
      <c r="M784" s="4"/>
      <c r="N784" s="2"/>
    </row>
    <row r="785" s="1" customFormat="1" spans="1:14">
      <c r="A785" s="72"/>
      <c r="B785" s="73"/>
      <c r="C785" s="72"/>
      <c r="D785" s="72"/>
      <c r="E785" s="72"/>
      <c r="F785" s="72"/>
      <c r="G785" s="72"/>
      <c r="H785" s="72"/>
      <c r="I785" s="72"/>
      <c r="J785" s="4"/>
      <c r="K785" s="4"/>
      <c r="L785" s="4"/>
      <c r="M785" s="4"/>
      <c r="N785" s="2"/>
    </row>
    <row r="786" s="1" customFormat="1" spans="1:14">
      <c r="A786" s="72"/>
      <c r="B786" s="73"/>
      <c r="C786" s="72"/>
      <c r="D786" s="72"/>
      <c r="E786" s="72"/>
      <c r="F786" s="72"/>
      <c r="G786" s="72"/>
      <c r="H786" s="72"/>
      <c r="I786" s="72"/>
      <c r="J786" s="4"/>
      <c r="K786" s="4"/>
      <c r="L786" s="4"/>
      <c r="M786" s="4"/>
      <c r="N786" s="2"/>
    </row>
    <row r="787" s="1" customFormat="1" spans="1:14">
      <c r="A787" s="72"/>
      <c r="B787" s="73"/>
      <c r="C787" s="72"/>
      <c r="D787" s="72"/>
      <c r="E787" s="72"/>
      <c r="F787" s="72"/>
      <c r="G787" s="72"/>
      <c r="H787" s="72"/>
      <c r="I787" s="72"/>
      <c r="J787" s="4"/>
      <c r="K787" s="4"/>
      <c r="L787" s="4"/>
      <c r="M787" s="4"/>
      <c r="N787" s="2"/>
    </row>
    <row r="788" s="1" customFormat="1" spans="1:14">
      <c r="A788" s="72"/>
      <c r="B788" s="73"/>
      <c r="C788" s="72"/>
      <c r="D788" s="72"/>
      <c r="E788" s="72"/>
      <c r="F788" s="72"/>
      <c r="G788" s="72"/>
      <c r="H788" s="72"/>
      <c r="I788" s="72"/>
      <c r="J788" s="4"/>
      <c r="K788" s="4"/>
      <c r="L788" s="4"/>
      <c r="M788" s="4"/>
      <c r="N788" s="2"/>
    </row>
    <row r="789" s="1" customFormat="1" spans="1:14">
      <c r="A789" s="72"/>
      <c r="B789" s="73"/>
      <c r="C789" s="72"/>
      <c r="D789" s="72"/>
      <c r="E789" s="72"/>
      <c r="F789" s="72"/>
      <c r="G789" s="72"/>
      <c r="H789" s="72"/>
      <c r="I789" s="72"/>
      <c r="J789" s="4"/>
      <c r="K789" s="4"/>
      <c r="L789" s="4"/>
      <c r="M789" s="4"/>
      <c r="N789" s="2"/>
    </row>
    <row r="790" s="1" customFormat="1" spans="1:14">
      <c r="A790" s="72"/>
      <c r="B790" s="73"/>
      <c r="C790" s="72"/>
      <c r="D790" s="72"/>
      <c r="E790" s="72"/>
      <c r="F790" s="72"/>
      <c r="G790" s="72"/>
      <c r="H790" s="72"/>
      <c r="I790" s="72"/>
      <c r="J790" s="4"/>
      <c r="K790" s="4"/>
      <c r="L790" s="4"/>
      <c r="M790" s="4"/>
      <c r="N790" s="2"/>
    </row>
    <row r="791" s="1" customFormat="1" spans="1:14">
      <c r="A791" s="72"/>
      <c r="B791" s="73"/>
      <c r="C791" s="72"/>
      <c r="D791" s="72"/>
      <c r="E791" s="72"/>
      <c r="F791" s="72"/>
      <c r="G791" s="72"/>
      <c r="H791" s="72"/>
      <c r="I791" s="72"/>
      <c r="J791" s="4"/>
      <c r="K791" s="4"/>
      <c r="L791" s="4"/>
      <c r="M791" s="4"/>
      <c r="N791" s="2"/>
    </row>
    <row r="792" s="1" customFormat="1" spans="1:14">
      <c r="A792" s="72"/>
      <c r="B792" s="73"/>
      <c r="C792" s="72"/>
      <c r="D792" s="72"/>
      <c r="E792" s="72"/>
      <c r="F792" s="72"/>
      <c r="G792" s="72"/>
      <c r="H792" s="72"/>
      <c r="I792" s="72"/>
      <c r="J792" s="4"/>
      <c r="K792" s="4"/>
      <c r="L792" s="4"/>
      <c r="M792" s="4"/>
      <c r="N792" s="2"/>
    </row>
    <row r="793" s="1" customFormat="1" spans="1:14">
      <c r="A793" s="72"/>
      <c r="B793" s="73"/>
      <c r="C793" s="72"/>
      <c r="D793" s="72"/>
      <c r="E793" s="72"/>
      <c r="F793" s="72"/>
      <c r="G793" s="72"/>
      <c r="H793" s="72"/>
      <c r="I793" s="72"/>
      <c r="J793" s="4"/>
      <c r="K793" s="4"/>
      <c r="L793" s="4"/>
      <c r="M793" s="4"/>
      <c r="N793" s="2"/>
    </row>
    <row r="794" s="1" customFormat="1" spans="1:14">
      <c r="A794" s="72"/>
      <c r="B794" s="73"/>
      <c r="C794" s="72"/>
      <c r="D794" s="72"/>
      <c r="E794" s="72"/>
      <c r="F794" s="72"/>
      <c r="G794" s="72"/>
      <c r="H794" s="72"/>
      <c r="I794" s="72"/>
      <c r="J794" s="4"/>
      <c r="K794" s="4"/>
      <c r="L794" s="4"/>
      <c r="M794" s="4"/>
      <c r="N794" s="2"/>
    </row>
    <row r="795" s="1" customFormat="1" spans="1:14">
      <c r="A795" s="72"/>
      <c r="B795" s="73"/>
      <c r="C795" s="72"/>
      <c r="D795" s="72"/>
      <c r="E795" s="72"/>
      <c r="F795" s="72"/>
      <c r="G795" s="72"/>
      <c r="H795" s="72"/>
      <c r="I795" s="72"/>
      <c r="J795" s="4"/>
      <c r="K795" s="4"/>
      <c r="L795" s="4"/>
      <c r="M795" s="4"/>
      <c r="N795" s="2"/>
    </row>
    <row r="796" s="1" customFormat="1" spans="1:14">
      <c r="A796" s="72"/>
      <c r="B796" s="73"/>
      <c r="C796" s="72"/>
      <c r="D796" s="72"/>
      <c r="E796" s="72"/>
      <c r="F796" s="72"/>
      <c r="G796" s="72"/>
      <c r="H796" s="72"/>
      <c r="I796" s="72"/>
      <c r="J796" s="4"/>
      <c r="K796" s="4"/>
      <c r="L796" s="4"/>
      <c r="M796" s="4"/>
      <c r="N796" s="2"/>
    </row>
    <row r="797" s="1" customFormat="1" spans="1:14">
      <c r="A797" s="72"/>
      <c r="B797" s="73"/>
      <c r="C797" s="72"/>
      <c r="D797" s="72"/>
      <c r="E797" s="72"/>
      <c r="F797" s="72"/>
      <c r="G797" s="72"/>
      <c r="H797" s="72"/>
      <c r="I797" s="72"/>
      <c r="J797" s="4"/>
      <c r="K797" s="4"/>
      <c r="L797" s="4"/>
      <c r="M797" s="4"/>
      <c r="N797" s="2"/>
    </row>
    <row r="798" s="1" customFormat="1" spans="1:14">
      <c r="A798" s="72"/>
      <c r="B798" s="73"/>
      <c r="C798" s="72"/>
      <c r="D798" s="72"/>
      <c r="E798" s="72"/>
      <c r="F798" s="72"/>
      <c r="G798" s="72"/>
      <c r="H798" s="72"/>
      <c r="I798" s="72"/>
      <c r="J798" s="4"/>
      <c r="K798" s="4"/>
      <c r="L798" s="4"/>
      <c r="M798" s="4"/>
      <c r="N798" s="2"/>
    </row>
    <row r="799" s="1" customFormat="1" spans="1:14">
      <c r="A799" s="72"/>
      <c r="B799" s="73"/>
      <c r="C799" s="72"/>
      <c r="D799" s="72"/>
      <c r="E799" s="72"/>
      <c r="F799" s="72"/>
      <c r="G799" s="72"/>
      <c r="H799" s="72"/>
      <c r="I799" s="72"/>
      <c r="J799" s="4"/>
      <c r="K799" s="4"/>
      <c r="L799" s="4"/>
      <c r="M799" s="4"/>
      <c r="N799" s="2"/>
    </row>
    <row r="800" s="1" customFormat="1" spans="1:14">
      <c r="A800" s="72"/>
      <c r="B800" s="73"/>
      <c r="C800" s="72"/>
      <c r="D800" s="72"/>
      <c r="E800" s="72"/>
      <c r="F800" s="72"/>
      <c r="G800" s="72"/>
      <c r="H800" s="72"/>
      <c r="I800" s="72"/>
      <c r="J800" s="4"/>
      <c r="K800" s="4"/>
      <c r="L800" s="4"/>
      <c r="M800" s="4"/>
      <c r="N800" s="2"/>
    </row>
    <row r="801" s="1" customFormat="1" spans="1:14">
      <c r="A801" s="72"/>
      <c r="B801" s="73"/>
      <c r="C801" s="72"/>
      <c r="D801" s="72"/>
      <c r="E801" s="72"/>
      <c r="F801" s="72"/>
      <c r="G801" s="72"/>
      <c r="H801" s="72"/>
      <c r="I801" s="72"/>
      <c r="J801" s="4"/>
      <c r="K801" s="4"/>
      <c r="L801" s="4"/>
      <c r="M801" s="4"/>
      <c r="N801" s="2"/>
    </row>
    <row r="802" s="1" customFormat="1" spans="1:14">
      <c r="A802" s="72"/>
      <c r="B802" s="73"/>
      <c r="C802" s="72"/>
      <c r="D802" s="72"/>
      <c r="E802" s="72"/>
      <c r="F802" s="72"/>
      <c r="G802" s="72"/>
      <c r="H802" s="72"/>
      <c r="I802" s="72"/>
      <c r="J802" s="4"/>
      <c r="K802" s="4"/>
      <c r="L802" s="4"/>
      <c r="M802" s="4"/>
      <c r="N802" s="2"/>
    </row>
    <row r="803" s="1" customFormat="1" spans="1:14">
      <c r="A803" s="72"/>
      <c r="B803" s="73"/>
      <c r="C803" s="72"/>
      <c r="D803" s="72"/>
      <c r="E803" s="72"/>
      <c r="F803" s="72"/>
      <c r="G803" s="72"/>
      <c r="H803" s="72"/>
      <c r="I803" s="72"/>
      <c r="J803" s="4"/>
      <c r="K803" s="4"/>
      <c r="L803" s="4"/>
      <c r="M803" s="4"/>
      <c r="N803" s="2"/>
    </row>
    <row r="804" s="1" customFormat="1" spans="1:14">
      <c r="A804" s="72"/>
      <c r="B804" s="73"/>
      <c r="C804" s="72"/>
      <c r="D804" s="72"/>
      <c r="E804" s="72"/>
      <c r="F804" s="72"/>
      <c r="G804" s="72"/>
      <c r="H804" s="72"/>
      <c r="I804" s="72"/>
      <c r="J804" s="4"/>
      <c r="K804" s="4"/>
      <c r="L804" s="4"/>
      <c r="M804" s="4"/>
      <c r="N804" s="2"/>
    </row>
    <row r="805" s="1" customFormat="1" spans="1:14">
      <c r="A805" s="72"/>
      <c r="B805" s="73"/>
      <c r="C805" s="72"/>
      <c r="D805" s="72"/>
      <c r="E805" s="72"/>
      <c r="F805" s="72"/>
      <c r="G805" s="72"/>
      <c r="H805" s="72"/>
      <c r="I805" s="72"/>
      <c r="J805" s="4"/>
      <c r="K805" s="4"/>
      <c r="L805" s="4"/>
      <c r="M805" s="4"/>
      <c r="N805" s="2"/>
    </row>
    <row r="806" s="1" customFormat="1" spans="1:14">
      <c r="A806" s="72"/>
      <c r="B806" s="73"/>
      <c r="C806" s="72"/>
      <c r="D806" s="72"/>
      <c r="E806" s="72"/>
      <c r="F806" s="72"/>
      <c r="G806" s="72"/>
      <c r="H806" s="72"/>
      <c r="I806" s="72"/>
      <c r="J806" s="4"/>
      <c r="K806" s="4"/>
      <c r="L806" s="4"/>
      <c r="M806" s="4"/>
      <c r="N806" s="2"/>
    </row>
    <row r="807" s="1" customFormat="1" spans="1:14">
      <c r="A807" s="72"/>
      <c r="B807" s="73"/>
      <c r="C807" s="72"/>
      <c r="D807" s="72"/>
      <c r="E807" s="72"/>
      <c r="F807" s="72"/>
      <c r="G807" s="72"/>
      <c r="H807" s="72"/>
      <c r="I807" s="72"/>
      <c r="J807" s="4"/>
      <c r="K807" s="4"/>
      <c r="L807" s="4"/>
      <c r="M807" s="4"/>
      <c r="N807" s="2"/>
    </row>
    <row r="808" s="1" customFormat="1" spans="1:14">
      <c r="A808" s="72"/>
      <c r="B808" s="73"/>
      <c r="C808" s="72"/>
      <c r="D808" s="72"/>
      <c r="E808" s="72"/>
      <c r="F808" s="72"/>
      <c r="G808" s="72"/>
      <c r="H808" s="72"/>
      <c r="I808" s="72"/>
      <c r="J808" s="4"/>
      <c r="K808" s="4"/>
      <c r="L808" s="4"/>
      <c r="M808" s="4"/>
      <c r="N808" s="2"/>
    </row>
    <row r="809" s="1" customFormat="1" spans="1:14">
      <c r="A809" s="72"/>
      <c r="B809" s="73"/>
      <c r="C809" s="72"/>
      <c r="D809" s="72"/>
      <c r="E809" s="72"/>
      <c r="F809" s="72"/>
      <c r="G809" s="72"/>
      <c r="H809" s="72"/>
      <c r="I809" s="72"/>
      <c r="J809" s="4"/>
      <c r="K809" s="4"/>
      <c r="L809" s="4"/>
      <c r="M809" s="4"/>
      <c r="N809" s="2"/>
    </row>
    <row r="810" s="1" customFormat="1" spans="1:14">
      <c r="A810" s="72"/>
      <c r="B810" s="73"/>
      <c r="C810" s="72"/>
      <c r="D810" s="72"/>
      <c r="E810" s="72"/>
      <c r="F810" s="72"/>
      <c r="G810" s="72"/>
      <c r="H810" s="72"/>
      <c r="I810" s="72"/>
      <c r="J810" s="4"/>
      <c r="K810" s="4"/>
      <c r="L810" s="4"/>
      <c r="M810" s="4"/>
      <c r="N810" s="2"/>
    </row>
    <row r="811" s="1" customFormat="1" spans="1:14">
      <c r="A811" s="72"/>
      <c r="B811" s="73"/>
      <c r="C811" s="72"/>
      <c r="D811" s="72"/>
      <c r="E811" s="72"/>
      <c r="F811" s="72"/>
      <c r="G811" s="72"/>
      <c r="H811" s="72"/>
      <c r="I811" s="72"/>
      <c r="J811" s="4"/>
      <c r="K811" s="4"/>
      <c r="L811" s="4"/>
      <c r="M811" s="4"/>
      <c r="N811" s="2"/>
    </row>
    <row r="812" s="1" customFormat="1" spans="1:14">
      <c r="A812" s="72"/>
      <c r="B812" s="73"/>
      <c r="C812" s="72"/>
      <c r="D812" s="72"/>
      <c r="E812" s="72"/>
      <c r="F812" s="72"/>
      <c r="G812" s="72"/>
      <c r="H812" s="72"/>
      <c r="I812" s="72"/>
      <c r="J812" s="4"/>
      <c r="K812" s="4"/>
      <c r="L812" s="4"/>
      <c r="M812" s="4"/>
      <c r="N812" s="2"/>
    </row>
    <row r="813" s="1" customFormat="1" spans="1:14">
      <c r="A813" s="72"/>
      <c r="B813" s="73"/>
      <c r="C813" s="72"/>
      <c r="D813" s="72"/>
      <c r="E813" s="72"/>
      <c r="F813" s="72"/>
      <c r="G813" s="72"/>
      <c r="H813" s="72"/>
      <c r="I813" s="72"/>
      <c r="J813" s="4"/>
      <c r="K813" s="4"/>
      <c r="L813" s="4"/>
      <c r="M813" s="4"/>
      <c r="N813" s="2"/>
    </row>
    <row r="814" s="1" customFormat="1" spans="1:14">
      <c r="A814" s="72"/>
      <c r="B814" s="73"/>
      <c r="C814" s="72"/>
      <c r="D814" s="72"/>
      <c r="E814" s="72"/>
      <c r="F814" s="72"/>
      <c r="G814" s="72"/>
      <c r="H814" s="72"/>
      <c r="I814" s="72"/>
      <c r="J814" s="4"/>
      <c r="K814" s="4"/>
      <c r="L814" s="4"/>
      <c r="M814" s="4"/>
      <c r="N814" s="2"/>
    </row>
    <row r="815" s="1" customFormat="1" spans="1:14">
      <c r="A815" s="72"/>
      <c r="B815" s="73"/>
      <c r="C815" s="72"/>
      <c r="D815" s="72"/>
      <c r="E815" s="72"/>
      <c r="F815" s="72"/>
      <c r="G815" s="72"/>
      <c r="H815" s="72"/>
      <c r="I815" s="72"/>
      <c r="J815" s="4"/>
      <c r="K815" s="4"/>
      <c r="L815" s="4"/>
      <c r="M815" s="4"/>
      <c r="N815" s="2"/>
    </row>
    <row r="816" s="1" customFormat="1" spans="1:14">
      <c r="A816" s="72"/>
      <c r="B816" s="73"/>
      <c r="C816" s="72"/>
      <c r="D816" s="72"/>
      <c r="E816" s="72"/>
      <c r="F816" s="72"/>
      <c r="G816" s="72"/>
      <c r="H816" s="72"/>
      <c r="I816" s="72"/>
      <c r="J816" s="4"/>
      <c r="K816" s="4"/>
      <c r="L816" s="4"/>
      <c r="M816" s="4"/>
      <c r="N816" s="2"/>
    </row>
    <row r="817" s="1" customFormat="1" spans="1:14">
      <c r="A817" s="72"/>
      <c r="B817" s="73"/>
      <c r="C817" s="72"/>
      <c r="D817" s="72"/>
      <c r="E817" s="72"/>
      <c r="F817" s="72"/>
      <c r="G817" s="72"/>
      <c r="H817" s="72"/>
      <c r="I817" s="72"/>
      <c r="J817" s="4"/>
      <c r="K817" s="4"/>
      <c r="L817" s="4"/>
      <c r="M817" s="4"/>
      <c r="N817" s="2"/>
    </row>
    <row r="818" s="1" customFormat="1" spans="1:14">
      <c r="A818" s="72"/>
      <c r="B818" s="73"/>
      <c r="C818" s="72"/>
      <c r="D818" s="72"/>
      <c r="E818" s="72"/>
      <c r="F818" s="72"/>
      <c r="G818" s="72"/>
      <c r="H818" s="72"/>
      <c r="I818" s="72"/>
      <c r="J818" s="4"/>
      <c r="K818" s="4"/>
      <c r="L818" s="4"/>
      <c r="M818" s="4"/>
      <c r="N818" s="2"/>
    </row>
    <row r="819" s="1" customFormat="1" spans="1:14">
      <c r="A819" s="72"/>
      <c r="B819" s="73"/>
      <c r="C819" s="72"/>
      <c r="D819" s="72"/>
      <c r="E819" s="72"/>
      <c r="F819" s="72"/>
      <c r="G819" s="72"/>
      <c r="H819" s="72"/>
      <c r="I819" s="72"/>
      <c r="J819" s="4"/>
      <c r="K819" s="4"/>
      <c r="L819" s="4"/>
      <c r="M819" s="4"/>
      <c r="N819" s="2"/>
    </row>
    <row r="820" s="1" customFormat="1" spans="1:14">
      <c r="A820" s="72"/>
      <c r="B820" s="73"/>
      <c r="C820" s="72"/>
      <c r="D820" s="72"/>
      <c r="E820" s="72"/>
      <c r="F820" s="72"/>
      <c r="G820" s="72"/>
      <c r="H820" s="72"/>
      <c r="I820" s="72"/>
      <c r="J820" s="4"/>
      <c r="K820" s="4"/>
      <c r="L820" s="4"/>
      <c r="M820" s="4"/>
      <c r="N820" s="2"/>
    </row>
    <row r="821" s="1" customFormat="1" spans="1:14">
      <c r="A821" s="72"/>
      <c r="B821" s="73"/>
      <c r="C821" s="72"/>
      <c r="D821" s="72"/>
      <c r="E821" s="72"/>
      <c r="F821" s="72"/>
      <c r="G821" s="72"/>
      <c r="H821" s="72"/>
      <c r="I821" s="72"/>
      <c r="J821" s="4"/>
      <c r="K821" s="4"/>
      <c r="L821" s="4"/>
      <c r="M821" s="4"/>
      <c r="N821" s="2"/>
    </row>
    <row r="822" s="1" customFormat="1" spans="1:14">
      <c r="A822" s="72"/>
      <c r="B822" s="73"/>
      <c r="C822" s="72"/>
      <c r="D822" s="72"/>
      <c r="E822" s="72"/>
      <c r="F822" s="72"/>
      <c r="G822" s="72"/>
      <c r="H822" s="72"/>
      <c r="I822" s="72"/>
      <c r="J822" s="4"/>
      <c r="K822" s="4"/>
      <c r="L822" s="4"/>
      <c r="M822" s="4"/>
      <c r="N822" s="2"/>
    </row>
    <row r="823" s="1" customFormat="1" spans="1:14">
      <c r="A823" s="72"/>
      <c r="B823" s="73"/>
      <c r="C823" s="72"/>
      <c r="D823" s="72"/>
      <c r="E823" s="72"/>
      <c r="F823" s="72"/>
      <c r="G823" s="72"/>
      <c r="H823" s="72"/>
      <c r="I823" s="72"/>
      <c r="J823" s="4"/>
      <c r="K823" s="4"/>
      <c r="L823" s="4"/>
      <c r="M823" s="4"/>
      <c r="N823" s="2"/>
    </row>
    <row r="824" s="1" customFormat="1" spans="1:14">
      <c r="A824" s="72"/>
      <c r="B824" s="73"/>
      <c r="C824" s="72"/>
      <c r="D824" s="72"/>
      <c r="E824" s="72"/>
      <c r="F824" s="72"/>
      <c r="G824" s="72"/>
      <c r="H824" s="72"/>
      <c r="I824" s="72"/>
      <c r="J824" s="4"/>
      <c r="K824" s="4"/>
      <c r="L824" s="4"/>
      <c r="M824" s="4"/>
      <c r="N824" s="2"/>
    </row>
    <row r="825" s="1" customFormat="1" spans="1:14">
      <c r="A825" s="72"/>
      <c r="B825" s="73"/>
      <c r="C825" s="72"/>
      <c r="D825" s="72"/>
      <c r="E825" s="72"/>
      <c r="F825" s="72"/>
      <c r="G825" s="72"/>
      <c r="H825" s="72"/>
      <c r="I825" s="72"/>
      <c r="J825" s="4"/>
      <c r="K825" s="4"/>
      <c r="L825" s="4"/>
      <c r="M825" s="4"/>
      <c r="N825" s="2"/>
    </row>
    <row r="826" s="1" customFormat="1" spans="1:14">
      <c r="A826" s="72"/>
      <c r="B826" s="73"/>
      <c r="C826" s="72"/>
      <c r="D826" s="72"/>
      <c r="E826" s="72"/>
      <c r="F826" s="72"/>
      <c r="G826" s="72"/>
      <c r="H826" s="72"/>
      <c r="I826" s="72"/>
      <c r="J826" s="4"/>
      <c r="K826" s="4"/>
      <c r="L826" s="4"/>
      <c r="M826" s="4"/>
      <c r="N826" s="2"/>
    </row>
    <row r="827" s="1" customFormat="1" spans="1:14">
      <c r="A827" s="72"/>
      <c r="B827" s="73"/>
      <c r="C827" s="72"/>
      <c r="D827" s="72"/>
      <c r="E827" s="72"/>
      <c r="F827" s="72"/>
      <c r="G827" s="72"/>
      <c r="H827" s="72"/>
      <c r="I827" s="72"/>
      <c r="J827" s="4"/>
      <c r="K827" s="4"/>
      <c r="L827" s="4"/>
      <c r="M827" s="4"/>
      <c r="N827" s="2"/>
    </row>
    <row r="828" s="1" customFormat="1" spans="1:14">
      <c r="A828" s="72"/>
      <c r="B828" s="73"/>
      <c r="C828" s="72"/>
      <c r="D828" s="72"/>
      <c r="E828" s="72"/>
      <c r="F828" s="72"/>
      <c r="G828" s="72"/>
      <c r="H828" s="72"/>
      <c r="I828" s="72"/>
      <c r="J828" s="4"/>
      <c r="K828" s="4"/>
      <c r="L828" s="4"/>
      <c r="M828" s="4"/>
      <c r="N828" s="2"/>
    </row>
    <row r="829" s="1" customFormat="1" spans="1:14">
      <c r="A829" s="72"/>
      <c r="B829" s="73"/>
      <c r="C829" s="72"/>
      <c r="D829" s="72"/>
      <c r="E829" s="72"/>
      <c r="F829" s="72"/>
      <c r="G829" s="72"/>
      <c r="H829" s="72"/>
      <c r="I829" s="72"/>
      <c r="J829" s="4"/>
      <c r="K829" s="4"/>
      <c r="L829" s="4"/>
      <c r="M829" s="4"/>
      <c r="N829" s="2"/>
    </row>
    <row r="830" s="1" customFormat="1" spans="1:14">
      <c r="A830" s="72"/>
      <c r="B830" s="73"/>
      <c r="C830" s="72"/>
      <c r="D830" s="72"/>
      <c r="E830" s="72"/>
      <c r="F830" s="72"/>
      <c r="G830" s="72"/>
      <c r="H830" s="72"/>
      <c r="I830" s="72"/>
      <c r="J830" s="4"/>
      <c r="K830" s="4"/>
      <c r="L830" s="4"/>
      <c r="M830" s="4"/>
      <c r="N830" s="2"/>
    </row>
    <row r="831" s="1" customFormat="1" spans="1:14">
      <c r="A831" s="72"/>
      <c r="B831" s="73"/>
      <c r="C831" s="72"/>
      <c r="D831" s="72"/>
      <c r="E831" s="72"/>
      <c r="F831" s="72"/>
      <c r="G831" s="72"/>
      <c r="H831" s="72"/>
      <c r="I831" s="72"/>
      <c r="J831" s="4"/>
      <c r="K831" s="4"/>
      <c r="L831" s="4"/>
      <c r="M831" s="4"/>
      <c r="N831" s="2"/>
    </row>
    <row r="832" s="1" customFormat="1" spans="1:14">
      <c r="A832" s="72"/>
      <c r="B832" s="73"/>
      <c r="C832" s="72"/>
      <c r="D832" s="72"/>
      <c r="E832" s="72"/>
      <c r="F832" s="72"/>
      <c r="G832" s="72"/>
      <c r="H832" s="72"/>
      <c r="I832" s="72"/>
      <c r="J832" s="4"/>
      <c r="K832" s="4"/>
      <c r="L832" s="4"/>
      <c r="M832" s="4"/>
      <c r="N832" s="2"/>
    </row>
    <row r="833" s="1" customFormat="1" spans="1:14">
      <c r="A833" s="72"/>
      <c r="B833" s="73"/>
      <c r="C833" s="72"/>
      <c r="D833" s="72"/>
      <c r="E833" s="72"/>
      <c r="F833" s="72"/>
      <c r="G833" s="72"/>
      <c r="H833" s="72"/>
      <c r="I833" s="72"/>
      <c r="J833" s="4"/>
      <c r="K833" s="4"/>
      <c r="L833" s="4"/>
      <c r="M833" s="4"/>
      <c r="N833" s="2"/>
    </row>
    <row r="834" s="1" customFormat="1" spans="1:14">
      <c r="A834" s="72"/>
      <c r="B834" s="73"/>
      <c r="C834" s="72"/>
      <c r="D834" s="72"/>
      <c r="E834" s="72"/>
      <c r="F834" s="72"/>
      <c r="G834" s="72"/>
      <c r="H834" s="72"/>
      <c r="I834" s="72"/>
      <c r="J834" s="4"/>
      <c r="K834" s="4"/>
      <c r="L834" s="4"/>
      <c r="M834" s="4"/>
      <c r="N834" s="2"/>
    </row>
    <row r="835" s="1" customFormat="1" spans="1:14">
      <c r="A835" s="72"/>
      <c r="B835" s="73"/>
      <c r="C835" s="72"/>
      <c r="D835" s="72"/>
      <c r="E835" s="72"/>
      <c r="F835" s="72"/>
      <c r="G835" s="72"/>
      <c r="H835" s="72"/>
      <c r="I835" s="72"/>
      <c r="J835" s="4"/>
      <c r="K835" s="4"/>
      <c r="L835" s="4"/>
      <c r="M835" s="4"/>
      <c r="N835" s="2"/>
    </row>
    <row r="836" s="1" customFormat="1" spans="1:14">
      <c r="A836" s="72"/>
      <c r="B836" s="73"/>
      <c r="C836" s="72"/>
      <c r="D836" s="72"/>
      <c r="E836" s="72"/>
      <c r="F836" s="72"/>
      <c r="G836" s="72"/>
      <c r="H836" s="72"/>
      <c r="I836" s="72"/>
      <c r="J836" s="4"/>
      <c r="K836" s="4"/>
      <c r="L836" s="4"/>
      <c r="M836" s="4"/>
      <c r="N836" s="2"/>
    </row>
    <row r="837" s="1" customFormat="1" spans="1:14">
      <c r="A837" s="72"/>
      <c r="B837" s="73"/>
      <c r="C837" s="72"/>
      <c r="D837" s="72"/>
      <c r="E837" s="72"/>
      <c r="F837" s="72"/>
      <c r="G837" s="72"/>
      <c r="H837" s="72"/>
      <c r="I837" s="72"/>
      <c r="J837" s="4"/>
      <c r="K837" s="4"/>
      <c r="L837" s="4"/>
      <c r="M837" s="4"/>
      <c r="N837" s="2"/>
    </row>
    <row r="838" s="1" customFormat="1" spans="1:14">
      <c r="A838" s="72"/>
      <c r="B838" s="73"/>
      <c r="C838" s="72"/>
      <c r="D838" s="72"/>
      <c r="E838" s="72"/>
      <c r="F838" s="72"/>
      <c r="G838" s="72"/>
      <c r="H838" s="72"/>
      <c r="I838" s="72"/>
      <c r="J838" s="4"/>
      <c r="K838" s="4"/>
      <c r="L838" s="4"/>
      <c r="M838" s="4"/>
      <c r="N838" s="2"/>
    </row>
    <row r="839" s="1" customFormat="1" spans="1:14">
      <c r="A839" s="72"/>
      <c r="B839" s="73"/>
      <c r="C839" s="72"/>
      <c r="D839" s="72"/>
      <c r="E839" s="72"/>
      <c r="F839" s="72"/>
      <c r="G839" s="72"/>
      <c r="H839" s="72"/>
      <c r="I839" s="72"/>
      <c r="J839" s="4"/>
      <c r="K839" s="4"/>
      <c r="L839" s="4"/>
      <c r="M839" s="4"/>
      <c r="N839" s="2"/>
    </row>
    <row r="840" s="1" customFormat="1" spans="1:14">
      <c r="A840" s="72"/>
      <c r="B840" s="73"/>
      <c r="C840" s="72"/>
      <c r="D840" s="72"/>
      <c r="E840" s="72"/>
      <c r="F840" s="72"/>
      <c r="G840" s="72"/>
      <c r="H840" s="72"/>
      <c r="I840" s="72"/>
      <c r="J840" s="4"/>
      <c r="K840" s="4"/>
      <c r="L840" s="4"/>
      <c r="M840" s="4"/>
      <c r="N840" s="2"/>
    </row>
    <row r="841" s="1" customFormat="1" spans="1:14">
      <c r="A841" s="72"/>
      <c r="B841" s="73"/>
      <c r="C841" s="72"/>
      <c r="D841" s="72"/>
      <c r="E841" s="72"/>
      <c r="F841" s="72"/>
      <c r="G841" s="72"/>
      <c r="H841" s="72"/>
      <c r="I841" s="72"/>
      <c r="J841" s="4"/>
      <c r="K841" s="4"/>
      <c r="L841" s="4"/>
      <c r="M841" s="4"/>
      <c r="N841" s="2"/>
    </row>
    <row r="842" s="1" customFormat="1" spans="1:14">
      <c r="A842" s="72"/>
      <c r="B842" s="73"/>
      <c r="C842" s="72"/>
      <c r="D842" s="72"/>
      <c r="E842" s="72"/>
      <c r="F842" s="72"/>
      <c r="G842" s="72"/>
      <c r="H842" s="72"/>
      <c r="I842" s="72"/>
      <c r="J842" s="4"/>
      <c r="K842" s="4"/>
      <c r="L842" s="4"/>
      <c r="M842" s="4"/>
      <c r="N842" s="2"/>
    </row>
    <row r="843" s="1" customFormat="1" spans="1:14">
      <c r="A843" s="72"/>
      <c r="B843" s="73"/>
      <c r="C843" s="72"/>
      <c r="D843" s="72"/>
      <c r="E843" s="72"/>
      <c r="F843" s="72"/>
      <c r="G843" s="72"/>
      <c r="H843" s="72"/>
      <c r="I843" s="72"/>
      <c r="J843" s="4"/>
      <c r="K843" s="4"/>
      <c r="L843" s="4"/>
      <c r="M843" s="4"/>
      <c r="N843" s="2"/>
    </row>
    <row r="844" s="1" customFormat="1" spans="1:14">
      <c r="A844" s="72"/>
      <c r="B844" s="73"/>
      <c r="C844" s="72"/>
      <c r="D844" s="72"/>
      <c r="E844" s="72"/>
      <c r="F844" s="72"/>
      <c r="G844" s="72"/>
      <c r="H844" s="72"/>
      <c r="I844" s="72"/>
      <c r="J844" s="4"/>
      <c r="K844" s="4"/>
      <c r="L844" s="4"/>
      <c r="M844" s="4"/>
      <c r="N844" s="2"/>
    </row>
    <row r="845" s="1" customFormat="1" spans="1:14">
      <c r="A845" s="72"/>
      <c r="B845" s="73"/>
      <c r="C845" s="72"/>
      <c r="D845" s="72"/>
      <c r="E845" s="72"/>
      <c r="F845" s="72"/>
      <c r="G845" s="72"/>
      <c r="H845" s="72"/>
      <c r="I845" s="72"/>
      <c r="J845" s="4"/>
      <c r="K845" s="4"/>
      <c r="L845" s="4"/>
      <c r="M845" s="4"/>
      <c r="N845" s="2"/>
    </row>
    <row r="846" s="1" customFormat="1" spans="1:14">
      <c r="A846" s="72"/>
      <c r="B846" s="73"/>
      <c r="C846" s="72"/>
      <c r="D846" s="72"/>
      <c r="E846" s="72"/>
      <c r="F846" s="72"/>
      <c r="G846" s="72"/>
      <c r="H846" s="72"/>
      <c r="I846" s="72"/>
      <c r="J846" s="4"/>
      <c r="K846" s="4"/>
      <c r="L846" s="4"/>
      <c r="M846" s="4"/>
      <c r="N846" s="2"/>
    </row>
    <row r="847" s="1" customFormat="1" spans="1:14">
      <c r="A847" s="72"/>
      <c r="B847" s="73"/>
      <c r="C847" s="72"/>
      <c r="D847" s="72"/>
      <c r="E847" s="72"/>
      <c r="F847" s="72"/>
      <c r="G847" s="72"/>
      <c r="H847" s="72"/>
      <c r="I847" s="72"/>
      <c r="J847" s="4"/>
      <c r="K847" s="4"/>
      <c r="L847" s="4"/>
      <c r="M847" s="4"/>
      <c r="N847" s="2"/>
    </row>
    <row r="848" s="1" customFormat="1" spans="1:14">
      <c r="A848" s="72"/>
      <c r="B848" s="73"/>
      <c r="C848" s="72"/>
      <c r="D848" s="72"/>
      <c r="E848" s="72"/>
      <c r="F848" s="72"/>
      <c r="G848" s="72"/>
      <c r="H848" s="72"/>
      <c r="I848" s="72"/>
      <c r="J848" s="4"/>
      <c r="K848" s="4"/>
      <c r="L848" s="4"/>
      <c r="M848" s="4"/>
      <c r="N848" s="2"/>
    </row>
    <row r="849" s="1" customFormat="1" spans="1:14">
      <c r="A849" s="72"/>
      <c r="B849" s="73"/>
      <c r="C849" s="72"/>
      <c r="D849" s="72"/>
      <c r="E849" s="72"/>
      <c r="F849" s="72"/>
      <c r="G849" s="72"/>
      <c r="H849" s="72"/>
      <c r="I849" s="72"/>
      <c r="J849" s="4"/>
      <c r="K849" s="4"/>
      <c r="L849" s="4"/>
      <c r="M849" s="4"/>
      <c r="N849" s="2"/>
    </row>
    <row r="850" s="1" customFormat="1" spans="1:14">
      <c r="A850" s="72"/>
      <c r="B850" s="73"/>
      <c r="C850" s="72"/>
      <c r="D850" s="72"/>
      <c r="E850" s="72"/>
      <c r="F850" s="72"/>
      <c r="G850" s="72"/>
      <c r="H850" s="72"/>
      <c r="I850" s="72"/>
      <c r="J850" s="4"/>
      <c r="K850" s="4"/>
      <c r="L850" s="4"/>
      <c r="M850" s="4"/>
      <c r="N850" s="2"/>
    </row>
    <row r="851" s="1" customFormat="1" spans="1:14">
      <c r="A851" s="72"/>
      <c r="B851" s="73"/>
      <c r="C851" s="72"/>
      <c r="D851" s="72"/>
      <c r="E851" s="72"/>
      <c r="F851" s="72"/>
      <c r="G851" s="72"/>
      <c r="H851" s="72"/>
      <c r="I851" s="72"/>
      <c r="J851" s="4"/>
      <c r="K851" s="4"/>
      <c r="L851" s="4"/>
      <c r="M851" s="4"/>
      <c r="N851" s="2"/>
    </row>
    <row r="852" s="1" customFormat="1" spans="1:14">
      <c r="A852" s="72"/>
      <c r="B852" s="73"/>
      <c r="C852" s="72"/>
      <c r="D852" s="72"/>
      <c r="E852" s="72"/>
      <c r="F852" s="72"/>
      <c r="G852" s="72"/>
      <c r="H852" s="72"/>
      <c r="I852" s="72"/>
      <c r="J852" s="4"/>
      <c r="K852" s="4"/>
      <c r="L852" s="4"/>
      <c r="M852" s="4"/>
      <c r="N852" s="2"/>
    </row>
    <row r="853" s="1" customFormat="1" spans="1:14">
      <c r="A853" s="72"/>
      <c r="B853" s="73"/>
      <c r="C853" s="72"/>
      <c r="D853" s="72"/>
      <c r="E853" s="72"/>
      <c r="F853" s="72"/>
      <c r="G853" s="72"/>
      <c r="H853" s="72"/>
      <c r="I853" s="72"/>
      <c r="J853" s="4"/>
      <c r="K853" s="4"/>
      <c r="L853" s="4"/>
      <c r="M853" s="4"/>
      <c r="N853" s="2"/>
    </row>
    <row r="854" s="1" customFormat="1" spans="1:14">
      <c r="A854" s="72"/>
      <c r="B854" s="73"/>
      <c r="C854" s="72"/>
      <c r="D854" s="72"/>
      <c r="E854" s="72"/>
      <c r="F854" s="72"/>
      <c r="G854" s="72"/>
      <c r="H854" s="72"/>
      <c r="I854" s="72"/>
      <c r="J854" s="4"/>
      <c r="K854" s="4"/>
      <c r="L854" s="4"/>
      <c r="M854" s="4"/>
      <c r="N854" s="2"/>
    </row>
    <row r="855" s="1" customFormat="1" spans="1:14">
      <c r="A855" s="72"/>
      <c r="B855" s="73"/>
      <c r="C855" s="72"/>
      <c r="D855" s="72"/>
      <c r="E855" s="72"/>
      <c r="F855" s="72"/>
      <c r="G855" s="72"/>
      <c r="H855" s="72"/>
      <c r="I855" s="72"/>
      <c r="J855" s="4"/>
      <c r="K855" s="4"/>
      <c r="L855" s="4"/>
      <c r="M855" s="4"/>
      <c r="N855" s="2"/>
    </row>
    <row r="856" s="1" customFormat="1" spans="1:14">
      <c r="A856" s="72"/>
      <c r="B856" s="73"/>
      <c r="C856" s="72"/>
      <c r="D856" s="72"/>
      <c r="E856" s="72"/>
      <c r="F856" s="72"/>
      <c r="G856" s="72"/>
      <c r="H856" s="72"/>
      <c r="I856" s="72"/>
      <c r="J856" s="4"/>
      <c r="K856" s="4"/>
      <c r="L856" s="4"/>
      <c r="M856" s="4"/>
      <c r="N856" s="2"/>
    </row>
    <row r="857" s="1" customFormat="1" spans="1:14">
      <c r="A857" s="72"/>
      <c r="B857" s="73"/>
      <c r="C857" s="72"/>
      <c r="D857" s="72"/>
      <c r="E857" s="72"/>
      <c r="F857" s="72"/>
      <c r="G857" s="72"/>
      <c r="H857" s="72"/>
      <c r="I857" s="72"/>
      <c r="J857" s="4"/>
      <c r="K857" s="4"/>
      <c r="L857" s="4"/>
      <c r="M857" s="4"/>
      <c r="N857" s="2"/>
    </row>
    <row r="858" s="1" customFormat="1" spans="1:14">
      <c r="A858" s="72"/>
      <c r="B858" s="73"/>
      <c r="C858" s="72"/>
      <c r="D858" s="72"/>
      <c r="E858" s="72"/>
      <c r="F858" s="72"/>
      <c r="G858" s="72"/>
      <c r="H858" s="72"/>
      <c r="I858" s="72"/>
      <c r="J858" s="4"/>
      <c r="K858" s="4"/>
      <c r="L858" s="4"/>
      <c r="M858" s="4"/>
      <c r="N858" s="2"/>
    </row>
    <row r="859" s="1" customFormat="1" spans="1:14">
      <c r="A859" s="72"/>
      <c r="B859" s="73"/>
      <c r="C859" s="72"/>
      <c r="D859" s="72"/>
      <c r="E859" s="72"/>
      <c r="F859" s="72"/>
      <c r="G859" s="72"/>
      <c r="H859" s="72"/>
      <c r="I859" s="72"/>
      <c r="J859" s="4"/>
      <c r="K859" s="4"/>
      <c r="L859" s="4"/>
      <c r="M859" s="4"/>
      <c r="N859" s="2"/>
    </row>
    <row r="860" s="1" customFormat="1" spans="1:14">
      <c r="A860" s="72"/>
      <c r="B860" s="73"/>
      <c r="C860" s="72"/>
      <c r="D860" s="72"/>
      <c r="E860" s="72"/>
      <c r="F860" s="72"/>
      <c r="G860" s="72"/>
      <c r="H860" s="72"/>
      <c r="I860" s="72"/>
      <c r="J860" s="4"/>
      <c r="K860" s="4"/>
      <c r="L860" s="4"/>
      <c r="M860" s="4"/>
      <c r="N860" s="2"/>
    </row>
    <row r="861" s="1" customFormat="1" spans="1:14">
      <c r="A861" s="72"/>
      <c r="B861" s="73"/>
      <c r="C861" s="72"/>
      <c r="D861" s="72"/>
      <c r="E861" s="72"/>
      <c r="F861" s="72"/>
      <c r="G861" s="72"/>
      <c r="H861" s="72"/>
      <c r="I861" s="72"/>
      <c r="J861" s="4"/>
      <c r="K861" s="4"/>
      <c r="L861" s="4"/>
      <c r="M861" s="4"/>
      <c r="N861" s="2"/>
    </row>
    <row r="862" s="1" customFormat="1" spans="1:14">
      <c r="A862" s="72"/>
      <c r="B862" s="73"/>
      <c r="C862" s="72"/>
      <c r="D862" s="72"/>
      <c r="E862" s="72"/>
      <c r="F862" s="72"/>
      <c r="G862" s="72"/>
      <c r="H862" s="72"/>
      <c r="I862" s="72"/>
      <c r="J862" s="4"/>
      <c r="K862" s="4"/>
      <c r="L862" s="4"/>
      <c r="M862" s="4"/>
      <c r="N862" s="2"/>
    </row>
    <row r="863" s="1" customFormat="1" spans="1:14">
      <c r="A863" s="72"/>
      <c r="B863" s="73"/>
      <c r="C863" s="72"/>
      <c r="D863" s="72"/>
      <c r="E863" s="72"/>
      <c r="F863" s="72"/>
      <c r="G863" s="72"/>
      <c r="H863" s="72"/>
      <c r="I863" s="72"/>
      <c r="J863" s="4"/>
      <c r="K863" s="4"/>
      <c r="L863" s="4"/>
      <c r="M863" s="4"/>
      <c r="N863" s="2"/>
    </row>
    <row r="864" s="1" customFormat="1" spans="1:14">
      <c r="A864" s="72"/>
      <c r="B864" s="73"/>
      <c r="C864" s="72"/>
      <c r="D864" s="72"/>
      <c r="E864" s="72"/>
      <c r="F864" s="72"/>
      <c r="G864" s="72"/>
      <c r="H864" s="72"/>
      <c r="I864" s="72"/>
      <c r="J864" s="4"/>
      <c r="K864" s="4"/>
      <c r="L864" s="4"/>
      <c r="M864" s="4"/>
      <c r="N864" s="2"/>
    </row>
    <row r="865" s="1" customFormat="1" spans="1:14">
      <c r="A865" s="72"/>
      <c r="B865" s="73"/>
      <c r="C865" s="72"/>
      <c r="D865" s="72"/>
      <c r="E865" s="72"/>
      <c r="F865" s="72"/>
      <c r="G865" s="72"/>
      <c r="H865" s="72"/>
      <c r="I865" s="72"/>
      <c r="J865" s="4"/>
      <c r="K865" s="4"/>
      <c r="L865" s="4"/>
      <c r="M865" s="4"/>
      <c r="N865" s="2"/>
    </row>
    <row r="866" s="1" customFormat="1" spans="1:14">
      <c r="A866" s="72"/>
      <c r="B866" s="73"/>
      <c r="C866" s="72"/>
      <c r="D866" s="72"/>
      <c r="E866" s="72"/>
      <c r="F866" s="72"/>
      <c r="G866" s="72"/>
      <c r="H866" s="72"/>
      <c r="I866" s="72"/>
      <c r="J866" s="4"/>
      <c r="K866" s="4"/>
      <c r="L866" s="4"/>
      <c r="M866" s="4"/>
      <c r="N866" s="2"/>
    </row>
    <row r="867" s="1" customFormat="1" spans="1:14">
      <c r="A867" s="72"/>
      <c r="B867" s="73"/>
      <c r="C867" s="72"/>
      <c r="D867" s="72"/>
      <c r="E867" s="72"/>
      <c r="F867" s="72"/>
      <c r="G867" s="72"/>
      <c r="H867" s="72"/>
      <c r="I867" s="72"/>
      <c r="J867" s="4"/>
      <c r="K867" s="4"/>
      <c r="L867" s="4"/>
      <c r="M867" s="4"/>
      <c r="N867" s="2"/>
    </row>
    <row r="868" s="1" customFormat="1" spans="1:14">
      <c r="A868" s="72"/>
      <c r="B868" s="73"/>
      <c r="C868" s="72"/>
      <c r="D868" s="72"/>
      <c r="E868" s="72"/>
      <c r="F868" s="72"/>
      <c r="G868" s="72"/>
      <c r="H868" s="72"/>
      <c r="I868" s="72"/>
      <c r="J868" s="4"/>
      <c r="K868" s="4"/>
      <c r="L868" s="4"/>
      <c r="M868" s="4"/>
      <c r="N868" s="2"/>
    </row>
    <row r="869" s="1" customFormat="1" spans="1:14">
      <c r="A869" s="72"/>
      <c r="B869" s="73"/>
      <c r="C869" s="72"/>
      <c r="D869" s="72"/>
      <c r="E869" s="72"/>
      <c r="F869" s="72"/>
      <c r="G869" s="72"/>
      <c r="H869" s="72"/>
      <c r="I869" s="72"/>
      <c r="J869" s="4"/>
      <c r="K869" s="4"/>
      <c r="L869" s="4"/>
      <c r="M869" s="4"/>
      <c r="N869" s="2"/>
    </row>
    <row r="870" s="1" customFormat="1" spans="1:14">
      <c r="A870" s="72"/>
      <c r="B870" s="73"/>
      <c r="C870" s="72"/>
      <c r="D870" s="72"/>
      <c r="E870" s="72"/>
      <c r="F870" s="72"/>
      <c r="G870" s="72"/>
      <c r="H870" s="72"/>
      <c r="I870" s="72"/>
      <c r="J870" s="4"/>
      <c r="K870" s="4"/>
      <c r="L870" s="4"/>
      <c r="M870" s="4"/>
      <c r="N870" s="2"/>
    </row>
    <row r="871" s="1" customFormat="1" spans="1:14">
      <c r="A871" s="72"/>
      <c r="B871" s="73"/>
      <c r="C871" s="72"/>
      <c r="D871" s="72"/>
      <c r="E871" s="72"/>
      <c r="F871" s="72"/>
      <c r="G871" s="72"/>
      <c r="H871" s="72"/>
      <c r="I871" s="72"/>
      <c r="J871" s="4"/>
      <c r="K871" s="4"/>
      <c r="L871" s="4"/>
      <c r="M871" s="4"/>
      <c r="N871" s="2"/>
    </row>
    <row r="872" s="1" customFormat="1" spans="1:14">
      <c r="A872" s="72"/>
      <c r="B872" s="73"/>
      <c r="C872" s="72"/>
      <c r="D872" s="72"/>
      <c r="E872" s="72"/>
      <c r="F872" s="72"/>
      <c r="G872" s="72"/>
      <c r="H872" s="72"/>
      <c r="I872" s="72"/>
      <c r="J872" s="4"/>
      <c r="K872" s="4"/>
      <c r="L872" s="4"/>
      <c r="M872" s="4"/>
      <c r="N872" s="2"/>
    </row>
    <row r="873" s="1" customFormat="1" spans="1:14">
      <c r="A873" s="72"/>
      <c r="B873" s="73"/>
      <c r="C873" s="72"/>
      <c r="D873" s="72"/>
      <c r="E873" s="72"/>
      <c r="F873" s="72"/>
      <c r="G873" s="72"/>
      <c r="H873" s="72"/>
      <c r="I873" s="72"/>
      <c r="J873" s="4"/>
      <c r="K873" s="4"/>
      <c r="L873" s="4"/>
      <c r="M873" s="4"/>
      <c r="N873" s="2"/>
    </row>
    <row r="874" s="1" customFormat="1" spans="1:14">
      <c r="A874" s="72"/>
      <c r="B874" s="73"/>
      <c r="C874" s="72"/>
      <c r="D874" s="72"/>
      <c r="E874" s="72"/>
      <c r="F874" s="72"/>
      <c r="G874" s="72"/>
      <c r="H874" s="72"/>
      <c r="I874" s="72"/>
      <c r="J874" s="4"/>
      <c r="K874" s="4"/>
      <c r="L874" s="4"/>
      <c r="M874" s="4"/>
      <c r="N874" s="2"/>
    </row>
    <row r="875" s="1" customFormat="1" spans="1:14">
      <c r="A875" s="72"/>
      <c r="B875" s="73"/>
      <c r="C875" s="72"/>
      <c r="D875" s="72"/>
      <c r="E875" s="72"/>
      <c r="F875" s="72"/>
      <c r="G875" s="72"/>
      <c r="H875" s="72"/>
      <c r="I875" s="72"/>
      <c r="J875" s="4"/>
      <c r="K875" s="4"/>
      <c r="L875" s="4"/>
      <c r="M875" s="4"/>
      <c r="N875" s="2"/>
    </row>
    <row r="876" s="1" customFormat="1" spans="1:14">
      <c r="A876" s="72"/>
      <c r="B876" s="73"/>
      <c r="C876" s="72"/>
      <c r="D876" s="72"/>
      <c r="E876" s="72"/>
      <c r="F876" s="72"/>
      <c r="G876" s="72"/>
      <c r="H876" s="72"/>
      <c r="I876" s="72"/>
      <c r="J876" s="4"/>
      <c r="K876" s="4"/>
      <c r="L876" s="4"/>
      <c r="M876" s="4"/>
      <c r="N876" s="2"/>
    </row>
    <row r="877" s="1" customFormat="1" spans="1:14">
      <c r="A877" s="72"/>
      <c r="B877" s="73"/>
      <c r="C877" s="72"/>
      <c r="D877" s="72"/>
      <c r="E877" s="72"/>
      <c r="F877" s="72"/>
      <c r="G877" s="72"/>
      <c r="H877" s="72"/>
      <c r="I877" s="72"/>
      <c r="J877" s="4"/>
      <c r="K877" s="4"/>
      <c r="L877" s="4"/>
      <c r="M877" s="4"/>
      <c r="N877" s="2"/>
    </row>
    <row r="878" s="1" customFormat="1" spans="1:14">
      <c r="A878" s="72"/>
      <c r="B878" s="73"/>
      <c r="C878" s="72"/>
      <c r="D878" s="72"/>
      <c r="E878" s="72"/>
      <c r="F878" s="72"/>
      <c r="G878" s="72"/>
      <c r="H878" s="72"/>
      <c r="I878" s="72"/>
      <c r="J878" s="4"/>
      <c r="K878" s="4"/>
      <c r="L878" s="4"/>
      <c r="M878" s="4"/>
      <c r="N878" s="2"/>
    </row>
    <row r="879" s="1" customFormat="1" spans="1:14">
      <c r="A879" s="72"/>
      <c r="B879" s="73"/>
      <c r="C879" s="72"/>
      <c r="D879" s="72"/>
      <c r="E879" s="72"/>
      <c r="F879" s="72"/>
      <c r="G879" s="72"/>
      <c r="H879" s="72"/>
      <c r="I879" s="72"/>
      <c r="J879" s="4"/>
      <c r="K879" s="4"/>
      <c r="L879" s="4"/>
      <c r="M879" s="4"/>
      <c r="N879" s="2"/>
    </row>
    <row r="880" s="1" customFormat="1" spans="1:14">
      <c r="A880" s="72"/>
      <c r="B880" s="73"/>
      <c r="C880" s="72"/>
      <c r="D880" s="72"/>
      <c r="E880" s="72"/>
      <c r="F880" s="72"/>
      <c r="G880" s="72"/>
      <c r="H880" s="72"/>
      <c r="I880" s="72"/>
      <c r="J880" s="4"/>
      <c r="K880" s="4"/>
      <c r="L880" s="4"/>
      <c r="M880" s="4"/>
      <c r="N880" s="2"/>
    </row>
    <row r="881" s="1" customFormat="1" spans="1:14">
      <c r="A881" s="72"/>
      <c r="B881" s="73"/>
      <c r="C881" s="72"/>
      <c r="D881" s="72"/>
      <c r="E881" s="72"/>
      <c r="F881" s="72"/>
      <c r="G881" s="72"/>
      <c r="H881" s="72"/>
      <c r="I881" s="72"/>
      <c r="J881" s="4"/>
      <c r="K881" s="4"/>
      <c r="L881" s="4"/>
      <c r="M881" s="4"/>
      <c r="N881" s="2"/>
    </row>
    <row r="882" s="1" customFormat="1" spans="1:14">
      <c r="A882" s="72"/>
      <c r="B882" s="73"/>
      <c r="C882" s="72"/>
      <c r="D882" s="72"/>
      <c r="E882" s="72"/>
      <c r="F882" s="72"/>
      <c r="G882" s="72"/>
      <c r="H882" s="72"/>
      <c r="I882" s="72"/>
      <c r="J882" s="4"/>
      <c r="K882" s="4"/>
      <c r="L882" s="4"/>
      <c r="M882" s="4"/>
      <c r="N882" s="2"/>
    </row>
    <row r="883" s="1" customFormat="1" spans="1:14">
      <c r="A883" s="72"/>
      <c r="B883" s="73"/>
      <c r="C883" s="72"/>
      <c r="D883" s="72"/>
      <c r="E883" s="72"/>
      <c r="F883" s="72"/>
      <c r="G883" s="72"/>
      <c r="H883" s="72"/>
      <c r="I883" s="72"/>
      <c r="J883" s="4"/>
      <c r="K883" s="4"/>
      <c r="L883" s="4"/>
      <c r="M883" s="4"/>
      <c r="N883" s="2"/>
    </row>
    <row r="884" s="1" customFormat="1" spans="1:14">
      <c r="A884" s="72"/>
      <c r="B884" s="73"/>
      <c r="C884" s="72"/>
      <c r="D884" s="72"/>
      <c r="E884" s="72"/>
      <c r="F884" s="72"/>
      <c r="G884" s="72"/>
      <c r="H884" s="72"/>
      <c r="I884" s="72"/>
      <c r="J884" s="4"/>
      <c r="K884" s="4"/>
      <c r="L884" s="4"/>
      <c r="M884" s="4"/>
      <c r="N884" s="2"/>
    </row>
    <row r="885" s="1" customFormat="1" spans="1:14">
      <c r="A885" s="72"/>
      <c r="B885" s="73"/>
      <c r="C885" s="72"/>
      <c r="D885" s="72"/>
      <c r="E885" s="72"/>
      <c r="F885" s="72"/>
      <c r="G885" s="72"/>
      <c r="H885" s="72"/>
      <c r="I885" s="72"/>
      <c r="J885" s="4"/>
      <c r="K885" s="4"/>
      <c r="L885" s="4"/>
      <c r="M885" s="4"/>
      <c r="N885" s="2"/>
    </row>
    <row r="886" s="1" customFormat="1" spans="1:14">
      <c r="A886" s="72"/>
      <c r="B886" s="73"/>
      <c r="C886" s="72"/>
      <c r="D886" s="72"/>
      <c r="E886" s="72"/>
      <c r="F886" s="72"/>
      <c r="G886" s="72"/>
      <c r="H886" s="72"/>
      <c r="I886" s="72"/>
      <c r="J886" s="4"/>
      <c r="K886" s="4"/>
      <c r="L886" s="4"/>
      <c r="M886" s="4"/>
      <c r="N886" s="2"/>
    </row>
    <row r="887" s="1" customFormat="1" spans="1:14">
      <c r="A887" s="72"/>
      <c r="B887" s="73"/>
      <c r="C887" s="72"/>
      <c r="D887" s="72"/>
      <c r="E887" s="72"/>
      <c r="F887" s="72"/>
      <c r="G887" s="72"/>
      <c r="H887" s="72"/>
      <c r="I887" s="72"/>
      <c r="J887" s="4"/>
      <c r="K887" s="4"/>
      <c r="L887" s="4"/>
      <c r="M887" s="4"/>
      <c r="N887" s="2"/>
    </row>
    <row r="888" s="1" customFormat="1" spans="1:14">
      <c r="A888" s="72"/>
      <c r="B888" s="73"/>
      <c r="C888" s="72"/>
      <c r="D888" s="72"/>
      <c r="E888" s="72"/>
      <c r="F888" s="72"/>
      <c r="G888" s="72"/>
      <c r="H888" s="72"/>
      <c r="I888" s="72"/>
      <c r="J888" s="4"/>
      <c r="K888" s="4"/>
      <c r="L888" s="4"/>
      <c r="M888" s="4"/>
      <c r="N888" s="2"/>
    </row>
    <row r="889" s="1" customFormat="1" spans="1:14">
      <c r="A889" s="72"/>
      <c r="B889" s="73"/>
      <c r="C889" s="72"/>
      <c r="D889" s="72"/>
      <c r="E889" s="72"/>
      <c r="F889" s="72"/>
      <c r="G889" s="72"/>
      <c r="H889" s="72"/>
      <c r="I889" s="72"/>
      <c r="J889" s="4"/>
      <c r="K889" s="4"/>
      <c r="L889" s="4"/>
      <c r="M889" s="4"/>
      <c r="N889" s="2"/>
    </row>
    <row r="890" s="1" customFormat="1" spans="1:14">
      <c r="A890" s="72"/>
      <c r="B890" s="73"/>
      <c r="C890" s="72"/>
      <c r="D890" s="72"/>
      <c r="E890" s="72"/>
      <c r="F890" s="72"/>
      <c r="G890" s="72"/>
      <c r="H890" s="72"/>
      <c r="I890" s="72"/>
      <c r="J890" s="4"/>
      <c r="K890" s="4"/>
      <c r="L890" s="4"/>
      <c r="M890" s="4"/>
      <c r="N890" s="2"/>
    </row>
    <row r="891" s="1" customFormat="1" spans="1:14">
      <c r="A891" s="72"/>
      <c r="B891" s="73"/>
      <c r="C891" s="72"/>
      <c r="D891" s="72"/>
      <c r="E891" s="72"/>
      <c r="F891" s="72"/>
      <c r="G891" s="72"/>
      <c r="H891" s="72"/>
      <c r="I891" s="72"/>
      <c r="J891" s="4"/>
      <c r="K891" s="4"/>
      <c r="L891" s="4"/>
      <c r="M891" s="4"/>
      <c r="N891" s="2"/>
    </row>
    <row r="892" s="1" customFormat="1" spans="1:14">
      <c r="A892" s="72"/>
      <c r="B892" s="73"/>
      <c r="C892" s="72"/>
      <c r="D892" s="72"/>
      <c r="E892" s="72"/>
      <c r="F892" s="72"/>
      <c r="G892" s="72"/>
      <c r="H892" s="72"/>
      <c r="I892" s="72"/>
      <c r="J892" s="4"/>
      <c r="K892" s="4"/>
      <c r="L892" s="4"/>
      <c r="M892" s="4"/>
      <c r="N892" s="2"/>
    </row>
    <row r="893" s="1" customFormat="1" spans="1:14">
      <c r="A893" s="72"/>
      <c r="B893" s="73"/>
      <c r="C893" s="72"/>
      <c r="D893" s="72"/>
      <c r="E893" s="72"/>
      <c r="F893" s="72"/>
      <c r="G893" s="72"/>
      <c r="H893" s="72"/>
      <c r="I893" s="72"/>
      <c r="J893" s="4"/>
      <c r="K893" s="4"/>
      <c r="L893" s="4"/>
      <c r="M893" s="4"/>
      <c r="N893" s="2"/>
    </row>
    <row r="894" s="1" customFormat="1" spans="1:14">
      <c r="A894" s="72"/>
      <c r="B894" s="73"/>
      <c r="C894" s="72"/>
      <c r="D894" s="72"/>
      <c r="E894" s="72"/>
      <c r="F894" s="72"/>
      <c r="G894" s="72"/>
      <c r="H894" s="72"/>
      <c r="I894" s="72"/>
      <c r="J894" s="4"/>
      <c r="K894" s="4"/>
      <c r="L894" s="4"/>
      <c r="M894" s="4"/>
      <c r="N894" s="2"/>
    </row>
    <row r="895" s="1" customFormat="1" spans="1:14">
      <c r="A895" s="72"/>
      <c r="B895" s="73"/>
      <c r="C895" s="72"/>
      <c r="D895" s="72"/>
      <c r="E895" s="72"/>
      <c r="F895" s="72"/>
      <c r="G895" s="72"/>
      <c r="H895" s="72"/>
      <c r="I895" s="72"/>
      <c r="J895" s="4"/>
      <c r="K895" s="4"/>
      <c r="L895" s="4"/>
      <c r="M895" s="4"/>
      <c r="N895" s="2"/>
    </row>
    <row r="896" s="1" customFormat="1" spans="1:14">
      <c r="A896" s="72"/>
      <c r="B896" s="73"/>
      <c r="C896" s="72"/>
      <c r="D896" s="72"/>
      <c r="E896" s="72"/>
      <c r="F896" s="72"/>
      <c r="G896" s="72"/>
      <c r="H896" s="72"/>
      <c r="I896" s="72"/>
      <c r="J896" s="4"/>
      <c r="K896" s="4"/>
      <c r="L896" s="4"/>
      <c r="M896" s="4"/>
      <c r="N896" s="2"/>
    </row>
    <row r="897" s="1" customFormat="1" spans="1:14">
      <c r="A897" s="72"/>
      <c r="B897" s="73"/>
      <c r="C897" s="72"/>
      <c r="D897" s="72"/>
      <c r="E897" s="72"/>
      <c r="F897" s="72"/>
      <c r="G897" s="72"/>
      <c r="H897" s="72"/>
      <c r="I897" s="72"/>
      <c r="J897" s="4"/>
      <c r="K897" s="4"/>
      <c r="L897" s="4"/>
      <c r="M897" s="4"/>
      <c r="N897" s="2"/>
    </row>
    <row r="898" s="1" customFormat="1" spans="1:14">
      <c r="A898" s="72"/>
      <c r="B898" s="73"/>
      <c r="C898" s="72"/>
      <c r="D898" s="72"/>
      <c r="E898" s="72"/>
      <c r="F898" s="72"/>
      <c r="G898" s="72"/>
      <c r="H898" s="72"/>
      <c r="I898" s="72"/>
      <c r="J898" s="4"/>
      <c r="K898" s="4"/>
      <c r="L898" s="4"/>
      <c r="M898" s="4"/>
      <c r="N898" s="2"/>
    </row>
    <row r="899" s="1" customFormat="1" spans="1:14">
      <c r="A899" s="72"/>
      <c r="B899" s="73"/>
      <c r="C899" s="72"/>
      <c r="D899" s="72"/>
      <c r="E899" s="72"/>
      <c r="F899" s="72"/>
      <c r="G899" s="72"/>
      <c r="H899" s="72"/>
      <c r="I899" s="72"/>
      <c r="J899" s="4"/>
      <c r="K899" s="4"/>
      <c r="L899" s="4"/>
      <c r="M899" s="4"/>
      <c r="N899" s="2"/>
    </row>
    <row r="900" s="1" customFormat="1" spans="1:14">
      <c r="A900" s="72"/>
      <c r="B900" s="73"/>
      <c r="C900" s="72"/>
      <c r="D900" s="72"/>
      <c r="E900" s="72"/>
      <c r="F900" s="72"/>
      <c r="G900" s="72"/>
      <c r="H900" s="72"/>
      <c r="I900" s="72"/>
      <c r="J900" s="4"/>
      <c r="K900" s="4"/>
      <c r="L900" s="4"/>
      <c r="M900" s="4"/>
      <c r="N900" s="2"/>
    </row>
    <row r="901" s="1" customFormat="1" spans="1:14">
      <c r="A901" s="72"/>
      <c r="B901" s="73"/>
      <c r="C901" s="72"/>
      <c r="D901" s="72"/>
      <c r="E901" s="72"/>
      <c r="F901" s="72"/>
      <c r="G901" s="72"/>
      <c r="H901" s="72"/>
      <c r="I901" s="72"/>
      <c r="J901" s="4"/>
      <c r="K901" s="4"/>
      <c r="L901" s="4"/>
      <c r="M901" s="4"/>
      <c r="N901" s="2"/>
    </row>
    <row r="902" s="1" customFormat="1" spans="1:14">
      <c r="A902" s="72"/>
      <c r="B902" s="73"/>
      <c r="C902" s="72"/>
      <c r="D902" s="72"/>
      <c r="E902" s="72"/>
      <c r="F902" s="72"/>
      <c r="G902" s="72"/>
      <c r="H902" s="72"/>
      <c r="I902" s="72"/>
      <c r="J902" s="4"/>
      <c r="K902" s="4"/>
      <c r="L902" s="4"/>
      <c r="M902" s="4"/>
      <c r="N902" s="2"/>
    </row>
    <row r="903" s="1" customFormat="1" spans="1:14">
      <c r="A903" s="72"/>
      <c r="B903" s="73"/>
      <c r="C903" s="72"/>
      <c r="D903" s="72"/>
      <c r="E903" s="72"/>
      <c r="F903" s="72"/>
      <c r="G903" s="72"/>
      <c r="H903" s="72"/>
      <c r="I903" s="72"/>
      <c r="J903" s="4"/>
      <c r="K903" s="4"/>
      <c r="L903" s="4"/>
      <c r="M903" s="4"/>
      <c r="N903" s="2"/>
    </row>
    <row r="904" s="1" customFormat="1" spans="1:14">
      <c r="A904" s="72"/>
      <c r="B904" s="73"/>
      <c r="C904" s="72"/>
      <c r="D904" s="72"/>
      <c r="E904" s="72"/>
      <c r="F904" s="72"/>
      <c r="G904" s="72"/>
      <c r="H904" s="72"/>
      <c r="I904" s="72"/>
      <c r="J904" s="4"/>
      <c r="K904" s="4"/>
      <c r="L904" s="4"/>
      <c r="M904" s="4"/>
      <c r="N904" s="2"/>
    </row>
    <row r="905" s="1" customFormat="1" spans="1:14">
      <c r="A905" s="72"/>
      <c r="B905" s="73"/>
      <c r="C905" s="72"/>
      <c r="D905" s="72"/>
      <c r="E905" s="72"/>
      <c r="F905" s="72"/>
      <c r="G905" s="72"/>
      <c r="H905" s="72"/>
      <c r="I905" s="72"/>
      <c r="J905" s="4"/>
      <c r="K905" s="4"/>
      <c r="L905" s="4"/>
      <c r="M905" s="4"/>
      <c r="N905" s="2"/>
    </row>
    <row r="906" s="1" customFormat="1" spans="1:14">
      <c r="A906" s="72"/>
      <c r="B906" s="73"/>
      <c r="C906" s="72"/>
      <c r="D906" s="72"/>
      <c r="E906" s="72"/>
      <c r="F906" s="72"/>
      <c r="G906" s="72"/>
      <c r="H906" s="72"/>
      <c r="I906" s="72"/>
      <c r="J906" s="4"/>
      <c r="K906" s="4"/>
      <c r="L906" s="4"/>
      <c r="M906" s="4"/>
      <c r="N906" s="2"/>
    </row>
    <row r="907" s="1" customFormat="1" spans="1:14">
      <c r="A907" s="72"/>
      <c r="B907" s="73"/>
      <c r="C907" s="72"/>
      <c r="D907" s="72"/>
      <c r="E907" s="72"/>
      <c r="F907" s="72"/>
      <c r="G907" s="72"/>
      <c r="H907" s="72"/>
      <c r="I907" s="72"/>
      <c r="J907" s="4"/>
      <c r="K907" s="4"/>
      <c r="L907" s="4"/>
      <c r="M907" s="4"/>
      <c r="N907" s="2"/>
    </row>
    <row r="908" s="1" customFormat="1" spans="1:14">
      <c r="A908" s="72"/>
      <c r="B908" s="73"/>
      <c r="C908" s="72"/>
      <c r="D908" s="72"/>
      <c r="E908" s="72"/>
      <c r="F908" s="72"/>
      <c r="G908" s="72"/>
      <c r="H908" s="72"/>
      <c r="I908" s="72"/>
      <c r="J908" s="4"/>
      <c r="K908" s="4"/>
      <c r="L908" s="4"/>
      <c r="M908" s="4"/>
      <c r="N908" s="2"/>
    </row>
    <row r="909" s="1" customFormat="1" spans="1:14">
      <c r="A909" s="72"/>
      <c r="B909" s="73"/>
      <c r="C909" s="72"/>
      <c r="D909" s="72"/>
      <c r="E909" s="72"/>
      <c r="F909" s="72"/>
      <c r="G909" s="72"/>
      <c r="H909" s="72"/>
      <c r="I909" s="72"/>
      <c r="J909" s="4"/>
      <c r="K909" s="4"/>
      <c r="L909" s="4"/>
      <c r="M909" s="4"/>
      <c r="N909" s="2"/>
    </row>
    <row r="910" s="1" customFormat="1" spans="1:14">
      <c r="A910" s="72"/>
      <c r="B910" s="73"/>
      <c r="C910" s="72"/>
      <c r="D910" s="72"/>
      <c r="E910" s="72"/>
      <c r="F910" s="72"/>
      <c r="G910" s="72"/>
      <c r="H910" s="72"/>
      <c r="I910" s="72"/>
      <c r="J910" s="4"/>
      <c r="K910" s="4"/>
      <c r="L910" s="4"/>
      <c r="M910" s="4"/>
      <c r="N910" s="2"/>
    </row>
    <row r="911" s="1" customFormat="1" spans="1:14">
      <c r="A911" s="72"/>
      <c r="B911" s="73"/>
      <c r="C911" s="72"/>
      <c r="D911" s="72"/>
      <c r="E911" s="72"/>
      <c r="F911" s="72"/>
      <c r="G911" s="72"/>
      <c r="H911" s="72"/>
      <c r="I911" s="72"/>
      <c r="J911" s="4"/>
      <c r="K911" s="4"/>
      <c r="L911" s="4"/>
      <c r="M911" s="4"/>
      <c r="N911" s="2"/>
    </row>
    <row r="912" s="1" customFormat="1" spans="1:14">
      <c r="A912" s="72"/>
      <c r="B912" s="73"/>
      <c r="C912" s="72"/>
      <c r="D912" s="72"/>
      <c r="E912" s="72"/>
      <c r="F912" s="72"/>
      <c r="G912" s="72"/>
      <c r="H912" s="72"/>
      <c r="I912" s="72"/>
      <c r="J912" s="4"/>
      <c r="K912" s="4"/>
      <c r="L912" s="4"/>
      <c r="M912" s="4"/>
      <c r="N912" s="2"/>
    </row>
    <row r="913" s="1" customFormat="1" spans="1:14">
      <c r="A913" s="72"/>
      <c r="B913" s="73"/>
      <c r="C913" s="72"/>
      <c r="D913" s="72"/>
      <c r="E913" s="72"/>
      <c r="F913" s="72"/>
      <c r="G913" s="72"/>
      <c r="H913" s="72"/>
      <c r="I913" s="72"/>
      <c r="J913" s="4"/>
      <c r="K913" s="4"/>
      <c r="L913" s="4"/>
      <c r="M913" s="4"/>
      <c r="N913" s="2"/>
    </row>
    <row r="914" s="1" customFormat="1" spans="1:14">
      <c r="A914" s="72"/>
      <c r="B914" s="73"/>
      <c r="C914" s="72"/>
      <c r="D914" s="72"/>
      <c r="E914" s="72"/>
      <c r="F914" s="72"/>
      <c r="G914" s="72"/>
      <c r="H914" s="72"/>
      <c r="I914" s="72"/>
      <c r="J914" s="4"/>
      <c r="K914" s="4"/>
      <c r="L914" s="4"/>
      <c r="M914" s="4"/>
      <c r="N914" s="2"/>
    </row>
    <row r="915" s="1" customFormat="1" spans="1:14">
      <c r="A915" s="72"/>
      <c r="B915" s="73"/>
      <c r="C915" s="72"/>
      <c r="D915" s="72"/>
      <c r="E915" s="72"/>
      <c r="F915" s="72"/>
      <c r="G915" s="72"/>
      <c r="H915" s="72"/>
      <c r="I915" s="72"/>
      <c r="J915" s="4"/>
      <c r="K915" s="4"/>
      <c r="L915" s="4"/>
      <c r="M915" s="4"/>
      <c r="N915" s="2"/>
    </row>
    <row r="916" s="1" customFormat="1" spans="1:14">
      <c r="A916" s="72"/>
      <c r="B916" s="73"/>
      <c r="C916" s="72"/>
      <c r="D916" s="72"/>
      <c r="E916" s="72"/>
      <c r="F916" s="72"/>
      <c r="G916" s="72"/>
      <c r="H916" s="72"/>
      <c r="I916" s="72"/>
      <c r="J916" s="4"/>
      <c r="K916" s="4"/>
      <c r="L916" s="4"/>
      <c r="M916" s="4"/>
      <c r="N916" s="2"/>
    </row>
    <row r="917" s="1" customFormat="1" spans="1:14">
      <c r="A917" s="72"/>
      <c r="B917" s="73"/>
      <c r="C917" s="72"/>
      <c r="D917" s="72"/>
      <c r="E917" s="72"/>
      <c r="F917" s="72"/>
      <c r="G917" s="72"/>
      <c r="H917" s="72"/>
      <c r="I917" s="72"/>
      <c r="J917" s="4"/>
      <c r="K917" s="4"/>
      <c r="L917" s="4"/>
      <c r="M917" s="4"/>
      <c r="N917" s="2"/>
    </row>
    <row r="918" s="1" customFormat="1" spans="1:14">
      <c r="A918" s="72"/>
      <c r="B918" s="73"/>
      <c r="C918" s="72"/>
      <c r="D918" s="72"/>
      <c r="E918" s="72"/>
      <c r="F918" s="72"/>
      <c r="G918" s="72"/>
      <c r="H918" s="72"/>
      <c r="I918" s="72"/>
      <c r="J918" s="4"/>
      <c r="K918" s="4"/>
      <c r="L918" s="4"/>
      <c r="M918" s="4"/>
      <c r="N918" s="2"/>
    </row>
    <row r="919" s="1" customFormat="1" spans="1:14">
      <c r="A919" s="72"/>
      <c r="B919" s="73"/>
      <c r="C919" s="72"/>
      <c r="D919" s="72"/>
      <c r="E919" s="72"/>
      <c r="F919" s="72"/>
      <c r="G919" s="72"/>
      <c r="H919" s="72"/>
      <c r="I919" s="72"/>
      <c r="J919" s="4"/>
      <c r="K919" s="4"/>
      <c r="L919" s="4"/>
      <c r="M919" s="4"/>
      <c r="N919" s="2"/>
    </row>
    <row r="920" s="1" customFormat="1" spans="1:14">
      <c r="A920" s="72"/>
      <c r="B920" s="73"/>
      <c r="C920" s="72"/>
      <c r="D920" s="72"/>
      <c r="E920" s="72"/>
      <c r="F920" s="72"/>
      <c r="G920" s="72"/>
      <c r="H920" s="72"/>
      <c r="I920" s="72"/>
      <c r="J920" s="4"/>
      <c r="K920" s="4"/>
      <c r="L920" s="4"/>
      <c r="M920" s="4"/>
      <c r="N920" s="2"/>
    </row>
    <row r="921" s="1" customFormat="1" spans="1:14">
      <c r="A921" s="72"/>
      <c r="B921" s="73"/>
      <c r="C921" s="72"/>
      <c r="D921" s="72"/>
      <c r="E921" s="72"/>
      <c r="F921" s="72"/>
      <c r="G921" s="72"/>
      <c r="H921" s="72"/>
      <c r="I921" s="72"/>
      <c r="J921" s="4"/>
      <c r="K921" s="4"/>
      <c r="L921" s="4"/>
      <c r="M921" s="4"/>
      <c r="N921" s="2"/>
    </row>
    <row r="922" s="1" customFormat="1" spans="1:14">
      <c r="A922" s="72"/>
      <c r="B922" s="73"/>
      <c r="C922" s="72"/>
      <c r="D922" s="72"/>
      <c r="E922" s="72"/>
      <c r="F922" s="72"/>
      <c r="G922" s="72"/>
      <c r="H922" s="72"/>
      <c r="I922" s="72"/>
      <c r="J922" s="4"/>
      <c r="K922" s="4"/>
      <c r="L922" s="4"/>
      <c r="M922" s="4"/>
      <c r="N922" s="2"/>
    </row>
    <row r="923" s="1" customFormat="1" spans="1:14">
      <c r="A923" s="72"/>
      <c r="B923" s="73"/>
      <c r="C923" s="72"/>
      <c r="D923" s="72"/>
      <c r="E923" s="72"/>
      <c r="F923" s="72"/>
      <c r="G923" s="72"/>
      <c r="H923" s="72"/>
      <c r="I923" s="72"/>
      <c r="J923" s="4"/>
      <c r="K923" s="4"/>
      <c r="L923" s="4"/>
      <c r="M923" s="4"/>
      <c r="N923" s="2"/>
    </row>
    <row r="924" s="1" customFormat="1" spans="1:14">
      <c r="A924" s="72"/>
      <c r="B924" s="73"/>
      <c r="C924" s="72"/>
      <c r="D924" s="72"/>
      <c r="E924" s="72"/>
      <c r="F924" s="72"/>
      <c r="G924" s="72"/>
      <c r="H924" s="72"/>
      <c r="I924" s="72"/>
      <c r="J924" s="4"/>
      <c r="K924" s="4"/>
      <c r="L924" s="4"/>
      <c r="M924" s="4"/>
      <c r="N924" s="2"/>
    </row>
    <row r="925" s="1" customFormat="1" spans="1:14">
      <c r="A925" s="72"/>
      <c r="B925" s="73"/>
      <c r="C925" s="72"/>
      <c r="D925" s="72"/>
      <c r="E925" s="72"/>
      <c r="F925" s="72"/>
      <c r="G925" s="72"/>
      <c r="H925" s="72"/>
      <c r="I925" s="72"/>
      <c r="J925" s="4"/>
      <c r="K925" s="4"/>
      <c r="L925" s="4"/>
      <c r="M925" s="4"/>
      <c r="N925" s="2"/>
    </row>
    <row r="926" s="1" customFormat="1" spans="1:14">
      <c r="A926" s="72"/>
      <c r="B926" s="73"/>
      <c r="C926" s="72"/>
      <c r="D926" s="72"/>
      <c r="E926" s="72"/>
      <c r="F926" s="72"/>
      <c r="G926" s="72"/>
      <c r="H926" s="72"/>
      <c r="I926" s="72"/>
      <c r="J926" s="4"/>
      <c r="K926" s="4"/>
      <c r="L926" s="4"/>
      <c r="M926" s="4"/>
      <c r="N926" s="2"/>
    </row>
    <row r="927" s="1" customFormat="1" spans="1:14">
      <c r="A927" s="72"/>
      <c r="B927" s="73"/>
      <c r="C927" s="72"/>
      <c r="D927" s="72"/>
      <c r="E927" s="72"/>
      <c r="F927" s="72"/>
      <c r="G927" s="72"/>
      <c r="H927" s="72"/>
      <c r="I927" s="72"/>
      <c r="J927" s="4"/>
      <c r="K927" s="4"/>
      <c r="L927" s="4"/>
      <c r="M927" s="4"/>
      <c r="N927" s="2"/>
    </row>
    <row r="928" s="1" customFormat="1" spans="1:14">
      <c r="A928" s="72"/>
      <c r="B928" s="73"/>
      <c r="C928" s="72"/>
      <c r="D928" s="72"/>
      <c r="E928" s="72"/>
      <c r="F928" s="72"/>
      <c r="G928" s="72"/>
      <c r="H928" s="72"/>
      <c r="I928" s="72"/>
      <c r="J928" s="4"/>
      <c r="K928" s="4"/>
      <c r="L928" s="4"/>
      <c r="M928" s="4"/>
      <c r="N928" s="2"/>
    </row>
    <row r="929" s="1" customFormat="1" spans="1:14">
      <c r="A929" s="72"/>
      <c r="B929" s="73"/>
      <c r="C929" s="72"/>
      <c r="D929" s="72"/>
      <c r="E929" s="72"/>
      <c r="F929" s="72"/>
      <c r="G929" s="72"/>
      <c r="H929" s="72"/>
      <c r="I929" s="72"/>
      <c r="J929" s="4"/>
      <c r="K929" s="4"/>
      <c r="L929" s="4"/>
      <c r="M929" s="4"/>
      <c r="N929" s="2"/>
    </row>
    <row r="930" s="1" customFormat="1" spans="1:14">
      <c r="A930" s="72"/>
      <c r="B930" s="73"/>
      <c r="C930" s="72"/>
      <c r="D930" s="72"/>
      <c r="E930" s="72"/>
      <c r="F930" s="72"/>
      <c r="G930" s="72"/>
      <c r="H930" s="72"/>
      <c r="I930" s="72"/>
      <c r="J930" s="4"/>
      <c r="K930" s="4"/>
      <c r="L930" s="4"/>
      <c r="M930" s="4"/>
      <c r="N930" s="2"/>
    </row>
    <row r="931" s="1" customFormat="1" spans="1:14">
      <c r="A931" s="72"/>
      <c r="B931" s="73"/>
      <c r="C931" s="72"/>
      <c r="D931" s="72"/>
      <c r="E931" s="72"/>
      <c r="F931" s="72"/>
      <c r="G931" s="72"/>
      <c r="H931" s="72"/>
      <c r="I931" s="72"/>
      <c r="J931" s="4"/>
      <c r="K931" s="4"/>
      <c r="L931" s="4"/>
      <c r="M931" s="4"/>
      <c r="N931" s="2"/>
    </row>
  </sheetData>
  <mergeCells count="18">
    <mergeCell ref="A1:G1"/>
    <mergeCell ref="A4:A5"/>
    <mergeCell ref="B4:B5"/>
    <mergeCell ref="C4:C5"/>
    <mergeCell ref="D4:D5"/>
    <mergeCell ref="D6:D8"/>
    <mergeCell ref="E4:E5"/>
    <mergeCell ref="E6:E8"/>
    <mergeCell ref="F4:F5"/>
    <mergeCell ref="F6:F8"/>
    <mergeCell ref="G4:G5"/>
    <mergeCell ref="G6:G8"/>
    <mergeCell ref="H4:H5"/>
    <mergeCell ref="I4:I5"/>
    <mergeCell ref="A2:I3"/>
    <mergeCell ref="A12:I15"/>
    <mergeCell ref="A18:I19"/>
    <mergeCell ref="A22:I27"/>
  </mergeCells>
  <hyperlinks>
    <hyperlink ref="A18" r:id="rId2" display="https://partner.market.yandex.com/welcome/crossborder_cn#form&#10;"/>
  </hyperlink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/>
  <rangeList sheetStid="3" master="" otherUserPermission="visible"/>
  <rangeList sheetStid="10" master="" otherUserPermission="visible"/>
  <rangeList sheetStid="17" master="" otherUserPermission="visible"/>
  <rangeList sheetStid="16" master="" otherUserPermission="visible"/>
  <rangeList sheetStid="19" master="" otherUserPermission="visible"/>
  <rangeList sheetStid="18" master="" otherUserPermission="visible"/>
  <rangeList sheetStid="7" master="" otherUserPermission="visible"/>
  <rangeList sheetStid="12" master="" otherUserPermission="visible">
    <arrUserId title="变量可编辑" rangeCreator="" othersAccessPermission="edit"/>
  </rangeList>
  <rangeList sheetStid="11" master="" otherUserPermission="visible"/>
  <rangeList sheetStid="13" master="" otherUserPermission="visible">
    <arrUserId title="变量可编辑" rangeCreator="" othersAccessPermission="edit"/>
  </rangeList>
  <rangeList sheetStid="1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报价主页</vt:lpstr>
      <vt:lpstr>E邮宝</vt:lpstr>
      <vt:lpstr>E包裹特惠</vt:lpstr>
      <vt:lpstr>欧亚兴OYX</vt:lpstr>
      <vt:lpstr>兴远XY</vt:lpstr>
      <vt:lpstr>阿尔巴特ABT</vt:lpstr>
      <vt:lpstr>CEL</vt:lpstr>
      <vt:lpstr>UNI</vt:lpstr>
      <vt:lpstr>GUOO</vt:lpstr>
      <vt:lpstr>Yandex(CEL-WB)</vt:lpstr>
      <vt:lpstr>GUOO YANDEX资费试算表</vt:lpstr>
      <vt:lpstr>UNI-Yandex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</dc:creator>
  <cp:lastModifiedBy>我走路带风</cp:lastModifiedBy>
  <dcterms:created xsi:type="dcterms:W3CDTF">2024-03-23T06:52:00Z</dcterms:created>
  <dcterms:modified xsi:type="dcterms:W3CDTF">2025-12-13T11:01:53Z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C6CADA7AAEB14CACAA287B9B2D96029D_13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