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a\Documents\CS5180 - Information Retrieval\Assignments\Assignment_1\"/>
    </mc:Choice>
  </mc:AlternateContent>
  <xr:revisionPtr revIDLastSave="0" documentId="13_ncr:1_{FEC64583-1210-42C1-AF39-278D16C28975}" xr6:coauthVersionLast="47" xr6:coauthVersionMax="47" xr10:uidLastSave="{00000000-0000-0000-0000-000000000000}"/>
  <bookViews>
    <workbookView xWindow="50" yWindow="940" windowWidth="17770" windowHeight="8360" activeTab="2" xr2:uid="{69412046-5D53-4AFD-BDBE-6367D9CFCD1D}"/>
  </bookViews>
  <sheets>
    <sheet name="Sheet1" sheetId="1" r:id="rId1"/>
    <sheet name="Sheet1 (2)" sheetId="2" r:id="rId2"/>
    <sheet name="Question 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K22" i="2"/>
  <c r="K21" i="2"/>
  <c r="K20" i="2"/>
  <c r="K24" i="2" s="1"/>
  <c r="I22" i="2"/>
  <c r="I21" i="2"/>
  <c r="I20" i="2"/>
  <c r="I24" i="2" s="1"/>
  <c r="G22" i="2"/>
  <c r="G21" i="2"/>
  <c r="G20" i="2"/>
  <c r="G24" i="2" s="1"/>
  <c r="J7" i="2"/>
  <c r="J6" i="2"/>
  <c r="K5" i="2" s="1"/>
  <c r="J5" i="2"/>
  <c r="K6" i="2" s="1"/>
  <c r="L5" i="2" s="1"/>
  <c r="I14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H7" i="2"/>
  <c r="H6" i="2"/>
  <c r="H5" i="2"/>
  <c r="H4" i="2"/>
  <c r="G72" i="1"/>
  <c r="X72" i="1"/>
  <c r="Y72" i="1"/>
  <c r="Z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25" i="1"/>
  <c r="Y25" i="1"/>
  <c r="Z25" i="1"/>
  <c r="AA25" i="1"/>
  <c r="AB25" i="1"/>
  <c r="AB29" i="1" s="1"/>
  <c r="AC25" i="1"/>
  <c r="AC29" i="1" s="1"/>
  <c r="AD25" i="1"/>
  <c r="AD29" i="1" s="1"/>
  <c r="AE25" i="1"/>
  <c r="AE29" i="1" s="1"/>
  <c r="AF25" i="1"/>
  <c r="AG25" i="1"/>
  <c r="AH25" i="1"/>
  <c r="X26" i="1"/>
  <c r="Y26" i="1"/>
  <c r="Z26" i="1"/>
  <c r="AA26" i="1"/>
  <c r="AB26" i="1"/>
  <c r="AC26" i="1"/>
  <c r="AD26" i="1"/>
  <c r="AE26" i="1"/>
  <c r="AF26" i="1"/>
  <c r="AG26" i="1"/>
  <c r="AH26" i="1"/>
  <c r="X27" i="1"/>
  <c r="X29" i="1" s="1"/>
  <c r="Y27" i="1"/>
  <c r="Y29" i="1" s="1"/>
  <c r="Z27" i="1"/>
  <c r="AA27" i="1"/>
  <c r="AB27" i="1"/>
  <c r="AC27" i="1"/>
  <c r="AD27" i="1"/>
  <c r="AE27" i="1"/>
  <c r="AF27" i="1"/>
  <c r="AF29" i="1" s="1"/>
  <c r="AG27" i="1"/>
  <c r="AG29" i="1" s="1"/>
  <c r="AH27" i="1"/>
  <c r="X28" i="1"/>
  <c r="Y28" i="1"/>
  <c r="Z28" i="1"/>
  <c r="AA28" i="1"/>
  <c r="AB28" i="1"/>
  <c r="AC28" i="1"/>
  <c r="AD28" i="1"/>
  <c r="AE28" i="1"/>
  <c r="AF28" i="1"/>
  <c r="AG28" i="1"/>
  <c r="AH28" i="1"/>
  <c r="Z29" i="1"/>
  <c r="AA29" i="1"/>
  <c r="AH29" i="1"/>
  <c r="X47" i="1"/>
  <c r="Y47" i="1"/>
  <c r="Z47" i="1"/>
  <c r="AA47" i="1"/>
  <c r="AB47" i="1"/>
  <c r="AC47" i="1"/>
  <c r="AD47" i="1"/>
  <c r="AE47" i="1"/>
  <c r="AF47" i="1"/>
  <c r="AG47" i="1"/>
  <c r="AH47" i="1"/>
  <c r="AI47" i="1"/>
  <c r="X48" i="1"/>
  <c r="X51" i="1" s="1"/>
  <c r="Y48" i="1"/>
  <c r="Y51" i="1" s="1"/>
  <c r="Z48" i="1"/>
  <c r="Z51" i="1" s="1"/>
  <c r="AA48" i="1"/>
  <c r="AA51" i="1" s="1"/>
  <c r="AB48" i="1"/>
  <c r="AC48" i="1"/>
  <c r="AD48" i="1"/>
  <c r="AE48" i="1"/>
  <c r="AF48" i="1"/>
  <c r="AF51" i="1" s="1"/>
  <c r="AG48" i="1"/>
  <c r="AG51" i="1" s="1"/>
  <c r="AH48" i="1"/>
  <c r="AH51" i="1" s="1"/>
  <c r="AI48" i="1"/>
  <c r="AI51" i="1" s="1"/>
  <c r="X49" i="1"/>
  <c r="Y49" i="1"/>
  <c r="Z49" i="1"/>
  <c r="AA49" i="1"/>
  <c r="AB49" i="1"/>
  <c r="AC49" i="1"/>
  <c r="AD49" i="1"/>
  <c r="AE49" i="1"/>
  <c r="AF49" i="1"/>
  <c r="AG49" i="1"/>
  <c r="AH49" i="1"/>
  <c r="AI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A62" i="1"/>
  <c r="AB62" i="1"/>
  <c r="AC62" i="1"/>
  <c r="AD62" i="1"/>
  <c r="AE62" i="1"/>
  <c r="AE66" i="1" s="1"/>
  <c r="AF62" i="1"/>
  <c r="AF66" i="1" s="1"/>
  <c r="AG62" i="1"/>
  <c r="AG66" i="1" s="1"/>
  <c r="AH62" i="1"/>
  <c r="AH66" i="1" s="1"/>
  <c r="AI62" i="1"/>
  <c r="AA63" i="1"/>
  <c r="AB63" i="1"/>
  <c r="AC63" i="1"/>
  <c r="AD63" i="1"/>
  <c r="AE63" i="1"/>
  <c r="AF63" i="1"/>
  <c r="AG63" i="1"/>
  <c r="AH63" i="1"/>
  <c r="AI63" i="1"/>
  <c r="AA64" i="1"/>
  <c r="AB64" i="1"/>
  <c r="AC64" i="1"/>
  <c r="AD64" i="1"/>
  <c r="AE64" i="1"/>
  <c r="AF64" i="1"/>
  <c r="AG64" i="1"/>
  <c r="AH64" i="1"/>
  <c r="AI64" i="1"/>
  <c r="AA65" i="1"/>
  <c r="AB65" i="1"/>
  <c r="AC65" i="1"/>
  <c r="AD65" i="1"/>
  <c r="AE65" i="1"/>
  <c r="AF65" i="1"/>
  <c r="AG65" i="1"/>
  <c r="AH65" i="1"/>
  <c r="AI65" i="1"/>
  <c r="AA66" i="1"/>
  <c r="AB66" i="1"/>
  <c r="AC66" i="1"/>
  <c r="AD66" i="1"/>
  <c r="AI66" i="1"/>
  <c r="O62" i="1"/>
  <c r="P62" i="1"/>
  <c r="P66" i="1" s="1"/>
  <c r="Q62" i="1"/>
  <c r="R62" i="1"/>
  <c r="S62" i="1"/>
  <c r="T62" i="1"/>
  <c r="U62" i="1"/>
  <c r="V62" i="1"/>
  <c r="W62" i="1"/>
  <c r="X62" i="1"/>
  <c r="Y62" i="1"/>
  <c r="Z62" i="1"/>
  <c r="O63" i="1"/>
  <c r="O66" i="1" s="1"/>
  <c r="P63" i="1"/>
  <c r="Q63" i="1"/>
  <c r="Q66" i="1" s="1"/>
  <c r="R63" i="1"/>
  <c r="R66" i="1" s="1"/>
  <c r="S63" i="1"/>
  <c r="T63" i="1"/>
  <c r="U63" i="1"/>
  <c r="V63" i="1"/>
  <c r="W63" i="1"/>
  <c r="W66" i="1" s="1"/>
  <c r="X63" i="1"/>
  <c r="X66" i="1" s="1"/>
  <c r="Y63" i="1"/>
  <c r="Y66" i="1" s="1"/>
  <c r="Z63" i="1"/>
  <c r="Z66" i="1" s="1"/>
  <c r="O64" i="1"/>
  <c r="P64" i="1"/>
  <c r="Q64" i="1"/>
  <c r="R64" i="1"/>
  <c r="S64" i="1"/>
  <c r="T64" i="1"/>
  <c r="U64" i="1"/>
  <c r="V64" i="1"/>
  <c r="W64" i="1"/>
  <c r="X64" i="1"/>
  <c r="Y64" i="1"/>
  <c r="Z64" i="1"/>
  <c r="O65" i="1"/>
  <c r="P65" i="1"/>
  <c r="Q65" i="1"/>
  <c r="R65" i="1"/>
  <c r="S65" i="1"/>
  <c r="T65" i="1"/>
  <c r="U65" i="1"/>
  <c r="V65" i="1"/>
  <c r="W65" i="1"/>
  <c r="X65" i="1"/>
  <c r="Y65" i="1"/>
  <c r="Z65" i="1"/>
  <c r="S66" i="1"/>
  <c r="T66" i="1"/>
  <c r="U66" i="1"/>
  <c r="V66" i="1"/>
  <c r="H62" i="1"/>
  <c r="H66" i="1" s="1"/>
  <c r="I62" i="1"/>
  <c r="J62" i="1"/>
  <c r="K62" i="1"/>
  <c r="L62" i="1"/>
  <c r="M62" i="1"/>
  <c r="M66" i="1" s="1"/>
  <c r="N62" i="1"/>
  <c r="H63" i="1"/>
  <c r="I63" i="1"/>
  <c r="I66" i="1" s="1"/>
  <c r="J63" i="1"/>
  <c r="K63" i="1"/>
  <c r="L63" i="1"/>
  <c r="M63" i="1"/>
  <c r="N63" i="1"/>
  <c r="H64" i="1"/>
  <c r="I64" i="1"/>
  <c r="J64" i="1"/>
  <c r="J66" i="1" s="1"/>
  <c r="K64" i="1"/>
  <c r="L64" i="1"/>
  <c r="M64" i="1"/>
  <c r="N64" i="1"/>
  <c r="H65" i="1"/>
  <c r="I65" i="1"/>
  <c r="J65" i="1"/>
  <c r="K65" i="1"/>
  <c r="K66" i="1" s="1"/>
  <c r="L65" i="1"/>
  <c r="M65" i="1"/>
  <c r="N65" i="1"/>
  <c r="L66" i="1"/>
  <c r="N66" i="1"/>
  <c r="G66" i="1"/>
  <c r="G65" i="1"/>
  <c r="G63" i="1"/>
  <c r="G64" i="1"/>
  <c r="G62" i="1"/>
  <c r="U47" i="1"/>
  <c r="V47" i="1"/>
  <c r="W47" i="1"/>
  <c r="P47" i="1"/>
  <c r="Q47" i="1"/>
  <c r="R47" i="1"/>
  <c r="S47" i="1"/>
  <c r="T47" i="1"/>
  <c r="H47" i="1"/>
  <c r="I47" i="1"/>
  <c r="J47" i="1"/>
  <c r="K47" i="1"/>
  <c r="L47" i="1"/>
  <c r="M47" i="1"/>
  <c r="N47" i="1"/>
  <c r="O47" i="1"/>
  <c r="G47" i="1"/>
  <c r="N25" i="1"/>
  <c r="O25" i="1"/>
  <c r="P25" i="1"/>
  <c r="Q25" i="1"/>
  <c r="R25" i="1"/>
  <c r="S25" i="1"/>
  <c r="T25" i="1"/>
  <c r="U25" i="1"/>
  <c r="V25" i="1"/>
  <c r="W25" i="1"/>
  <c r="H25" i="1"/>
  <c r="I25" i="1"/>
  <c r="J25" i="1"/>
  <c r="K25" i="1"/>
  <c r="L25" i="1"/>
  <c r="M25" i="1"/>
  <c r="G25" i="1"/>
  <c r="AB8" i="1"/>
  <c r="AC8" i="1"/>
  <c r="AD8" i="1"/>
  <c r="AE8" i="1"/>
  <c r="AF8" i="1"/>
  <c r="AG8" i="1"/>
  <c r="X8" i="1"/>
  <c r="Y8" i="1"/>
  <c r="Z8" i="1"/>
  <c r="AA8" i="1"/>
  <c r="O8" i="1"/>
  <c r="P8" i="1"/>
  <c r="Q8" i="1"/>
  <c r="R8" i="1"/>
  <c r="S8" i="1"/>
  <c r="T8" i="1"/>
  <c r="U8" i="1"/>
  <c r="V8" i="1"/>
  <c r="W8" i="1"/>
  <c r="I8" i="1"/>
  <c r="J8" i="1"/>
  <c r="K8" i="1"/>
  <c r="L8" i="1"/>
  <c r="M8" i="1"/>
  <c r="N8" i="1"/>
  <c r="G59" i="1"/>
  <c r="E58" i="1"/>
  <c r="G61" i="1"/>
  <c r="F67" i="1"/>
  <c r="E61" i="1"/>
  <c r="E60" i="1"/>
  <c r="E59" i="1"/>
  <c r="G22" i="1"/>
  <c r="G26" i="1" s="1"/>
  <c r="F35" i="1"/>
  <c r="E24" i="1"/>
  <c r="E23" i="1"/>
  <c r="E22" i="1"/>
  <c r="E21" i="1"/>
  <c r="G45" i="1"/>
  <c r="G44" i="1" s="1"/>
  <c r="F52" i="1"/>
  <c r="E46" i="1"/>
  <c r="E45" i="1"/>
  <c r="E44" i="1"/>
  <c r="E43" i="1"/>
  <c r="F14" i="1"/>
  <c r="E5" i="1"/>
  <c r="E6" i="1"/>
  <c r="E7" i="1"/>
  <c r="E4" i="1"/>
  <c r="G4" i="1" s="1"/>
  <c r="G5" i="1" s="1"/>
  <c r="K7" i="2" l="1"/>
  <c r="L6" i="2" s="1"/>
  <c r="L7" i="2"/>
  <c r="M6" i="2" s="1"/>
  <c r="K8" i="2"/>
  <c r="J8" i="2"/>
  <c r="G48" i="1"/>
  <c r="G49" i="1"/>
  <c r="G60" i="1"/>
  <c r="H59" i="1" s="1"/>
  <c r="G8" i="1"/>
  <c r="H8" i="1"/>
  <c r="G9" i="1"/>
  <c r="G23" i="1"/>
  <c r="G46" i="1"/>
  <c r="G6" i="1"/>
  <c r="M5" i="2" l="1"/>
  <c r="M7" i="2"/>
  <c r="N5" i="2"/>
  <c r="N7" i="2"/>
  <c r="J10" i="2"/>
  <c r="K9" i="2"/>
  <c r="J9" i="2"/>
  <c r="J14" i="2"/>
  <c r="H45" i="1"/>
  <c r="G50" i="1"/>
  <c r="G51" i="1" s="1"/>
  <c r="H61" i="1"/>
  <c r="H60" i="1"/>
  <c r="I59" i="1" s="1"/>
  <c r="G27" i="1"/>
  <c r="G67" i="1"/>
  <c r="H5" i="1"/>
  <c r="G10" i="1"/>
  <c r="G24" i="1"/>
  <c r="H22" i="1"/>
  <c r="H44" i="1"/>
  <c r="H46" i="1"/>
  <c r="G7" i="1"/>
  <c r="N6" i="2" l="1"/>
  <c r="O5" i="2" s="1"/>
  <c r="O6" i="2"/>
  <c r="O7" i="2"/>
  <c r="P6" i="2" s="1"/>
  <c r="Q5" i="2" s="1"/>
  <c r="J11" i="2"/>
  <c r="J12" i="2" s="1"/>
  <c r="H48" i="1"/>
  <c r="H49" i="1"/>
  <c r="H50" i="1"/>
  <c r="H26" i="1"/>
  <c r="G34" i="1"/>
  <c r="G28" i="1"/>
  <c r="G29" i="1" s="1"/>
  <c r="H67" i="1"/>
  <c r="I61" i="1"/>
  <c r="I60" i="1" s="1"/>
  <c r="G14" i="1"/>
  <c r="G11" i="1"/>
  <c r="G12" i="1" s="1"/>
  <c r="H9" i="1"/>
  <c r="G35" i="1"/>
  <c r="H23" i="1"/>
  <c r="I45" i="1"/>
  <c r="I49" i="1" s="1"/>
  <c r="H6" i="1"/>
  <c r="P5" i="2" l="1"/>
  <c r="P7" i="2"/>
  <c r="K10" i="2"/>
  <c r="H51" i="1"/>
  <c r="J59" i="1"/>
  <c r="I67" i="1"/>
  <c r="J61" i="1"/>
  <c r="I22" i="1"/>
  <c r="H27" i="1"/>
  <c r="H10" i="1"/>
  <c r="H24" i="1"/>
  <c r="I44" i="1"/>
  <c r="I46" i="1"/>
  <c r="H52" i="1"/>
  <c r="G52" i="1"/>
  <c r="H7" i="1"/>
  <c r="I5" i="1"/>
  <c r="Q6" i="2" l="1"/>
  <c r="Q7" i="2"/>
  <c r="R6" i="2" s="1"/>
  <c r="S5" i="2" s="1"/>
  <c r="K11" i="2"/>
  <c r="K14" i="2"/>
  <c r="K12" i="2"/>
  <c r="L9" i="2"/>
  <c r="J60" i="1"/>
  <c r="K59" i="1" s="1"/>
  <c r="I48" i="1"/>
  <c r="I50" i="1"/>
  <c r="I26" i="1"/>
  <c r="H35" i="1"/>
  <c r="H28" i="1"/>
  <c r="H29" i="1" s="1"/>
  <c r="J67" i="1"/>
  <c r="K61" i="1"/>
  <c r="K60" i="1" s="1"/>
  <c r="L59" i="1" s="1"/>
  <c r="I9" i="1"/>
  <c r="H14" i="1"/>
  <c r="H11" i="1"/>
  <c r="H12" i="1" s="1"/>
  <c r="H34" i="1"/>
  <c r="I23" i="1"/>
  <c r="J45" i="1"/>
  <c r="I6" i="1"/>
  <c r="R5" i="2" l="1"/>
  <c r="S7" i="2" s="1"/>
  <c r="T6" i="2" s="1"/>
  <c r="U5" i="2" s="1"/>
  <c r="R7" i="2"/>
  <c r="S6" i="2" s="1"/>
  <c r="T5" i="2" s="1"/>
  <c r="L14" i="2"/>
  <c r="L11" i="2"/>
  <c r="L10" i="2"/>
  <c r="L61" i="1"/>
  <c r="K67" i="1"/>
  <c r="J44" i="1"/>
  <c r="J49" i="1"/>
  <c r="I51" i="1"/>
  <c r="I27" i="1"/>
  <c r="I10" i="1"/>
  <c r="J22" i="1"/>
  <c r="I24" i="1"/>
  <c r="L60" i="1"/>
  <c r="M59" i="1" s="1"/>
  <c r="J46" i="1"/>
  <c r="I52" i="1"/>
  <c r="J5" i="1"/>
  <c r="I7" i="1"/>
  <c r="U7" i="2" l="1"/>
  <c r="V6" i="2" s="1"/>
  <c r="W5" i="2" s="1"/>
  <c r="T7" i="2"/>
  <c r="U6" i="2" s="1"/>
  <c r="V5" i="2" s="1"/>
  <c r="W7" i="2" s="1"/>
  <c r="X6" i="2" s="1"/>
  <c r="L12" i="2"/>
  <c r="Y5" i="2"/>
  <c r="M9" i="2"/>
  <c r="K45" i="1"/>
  <c r="J50" i="1"/>
  <c r="J48" i="1"/>
  <c r="I35" i="1"/>
  <c r="I28" i="1"/>
  <c r="I29" i="1" s="1"/>
  <c r="J26" i="1"/>
  <c r="J9" i="1"/>
  <c r="I14" i="1"/>
  <c r="I11" i="1"/>
  <c r="I12" i="1" s="1"/>
  <c r="I34" i="1"/>
  <c r="J23" i="1"/>
  <c r="M61" i="1"/>
  <c r="M60" i="1" s="1"/>
  <c r="N59" i="1" s="1"/>
  <c r="L67" i="1"/>
  <c r="M67" i="1"/>
  <c r="K46" i="1"/>
  <c r="K50" i="1" s="1"/>
  <c r="J6" i="1"/>
  <c r="V7" i="2" l="1"/>
  <c r="W6" i="2" s="1"/>
  <c r="X5" i="2" s="1"/>
  <c r="Y7" i="2" s="1"/>
  <c r="Z6" i="2"/>
  <c r="M10" i="2"/>
  <c r="J51" i="1"/>
  <c r="K44" i="1"/>
  <c r="K49" i="1"/>
  <c r="J27" i="1"/>
  <c r="J10" i="1"/>
  <c r="J24" i="1"/>
  <c r="N61" i="1"/>
  <c r="N60" i="1" s="1"/>
  <c r="K22" i="1"/>
  <c r="J52" i="1"/>
  <c r="K5" i="1"/>
  <c r="J7" i="1"/>
  <c r="X7" i="2" l="1"/>
  <c r="Y6" i="2" s="1"/>
  <c r="AA5" i="2"/>
  <c r="M11" i="2"/>
  <c r="M12" i="2" s="1"/>
  <c r="M14" i="2"/>
  <c r="N9" i="2"/>
  <c r="K48" i="1"/>
  <c r="K51" i="1" s="1"/>
  <c r="L45" i="1"/>
  <c r="K26" i="1"/>
  <c r="J35" i="1"/>
  <c r="J28" i="1"/>
  <c r="J29" i="1"/>
  <c r="O59" i="1"/>
  <c r="O61" i="1"/>
  <c r="N67" i="1"/>
  <c r="J14" i="1"/>
  <c r="J11" i="1"/>
  <c r="J12" i="1" s="1"/>
  <c r="K9" i="1"/>
  <c r="K23" i="1"/>
  <c r="J34" i="1"/>
  <c r="K6" i="1"/>
  <c r="K7" i="1"/>
  <c r="K11" i="1" s="1"/>
  <c r="Z5" i="2" l="1"/>
  <c r="AA7" i="2" s="1"/>
  <c r="Z7" i="2"/>
  <c r="AA6" i="2" s="1"/>
  <c r="AB5" i="2" s="1"/>
  <c r="AB6" i="2"/>
  <c r="AB7" i="2"/>
  <c r="AC6" i="2" s="1"/>
  <c r="AD5" i="2" s="1"/>
  <c r="N10" i="2"/>
  <c r="N14" i="2"/>
  <c r="O60" i="1"/>
  <c r="P59" i="1" s="1"/>
  <c r="L44" i="1"/>
  <c r="L46" i="1"/>
  <c r="L49" i="1"/>
  <c r="L22" i="1"/>
  <c r="K27" i="1"/>
  <c r="P61" i="1"/>
  <c r="P60" i="1" s="1"/>
  <c r="K24" i="1"/>
  <c r="K10" i="1"/>
  <c r="K12" i="1" s="1"/>
  <c r="O67" i="1"/>
  <c r="K52" i="1"/>
  <c r="L5" i="1"/>
  <c r="K14" i="1"/>
  <c r="AC5" i="2" l="1"/>
  <c r="AC7" i="2"/>
  <c r="O11" i="2"/>
  <c r="O9" i="2"/>
  <c r="N11" i="2"/>
  <c r="N12" i="2" s="1"/>
  <c r="M45" i="1"/>
  <c r="L50" i="1"/>
  <c r="L48" i="1"/>
  <c r="L51" i="1" s="1"/>
  <c r="M46" i="1"/>
  <c r="M50" i="1" s="1"/>
  <c r="Q59" i="1"/>
  <c r="P67" i="1"/>
  <c r="K34" i="1"/>
  <c r="K28" i="1"/>
  <c r="K29" i="1" s="1"/>
  <c r="K35" i="1"/>
  <c r="L23" i="1"/>
  <c r="L26" i="1"/>
  <c r="L9" i="1"/>
  <c r="Q61" i="1"/>
  <c r="Q60" i="1" s="1"/>
  <c r="R59" i="1" s="1"/>
  <c r="L52" i="1"/>
  <c r="L6" i="1"/>
  <c r="AD7" i="2" l="1"/>
  <c r="AE6" i="2" s="1"/>
  <c r="AF5" i="2" s="1"/>
  <c r="AD6" i="2"/>
  <c r="O10" i="2"/>
  <c r="O12" i="2" s="1"/>
  <c r="O14" i="2"/>
  <c r="Q67" i="1"/>
  <c r="M44" i="1"/>
  <c r="N45" i="1" s="1"/>
  <c r="N49" i="1" s="1"/>
  <c r="M49" i="1"/>
  <c r="M22" i="1"/>
  <c r="L27" i="1"/>
  <c r="L24" i="1"/>
  <c r="M5" i="1"/>
  <c r="L10" i="1"/>
  <c r="R61" i="1"/>
  <c r="R60" i="1"/>
  <c r="S59" i="1" s="1"/>
  <c r="S61" i="1"/>
  <c r="L7" i="1"/>
  <c r="AE5" i="2" l="1"/>
  <c r="AE7" i="2"/>
  <c r="P9" i="2"/>
  <c r="N46" i="1"/>
  <c r="M48" i="1"/>
  <c r="M51" i="1" s="1"/>
  <c r="N44" i="1"/>
  <c r="M23" i="1"/>
  <c r="L28" i="1"/>
  <c r="L29" i="1" s="1"/>
  <c r="L35" i="1"/>
  <c r="L34" i="1"/>
  <c r="M26" i="1"/>
  <c r="L14" i="1"/>
  <c r="L11" i="1"/>
  <c r="L12" i="1" s="1"/>
  <c r="M9" i="1"/>
  <c r="R67" i="1"/>
  <c r="S60" i="1"/>
  <c r="T59" i="1" s="1"/>
  <c r="N52" i="1"/>
  <c r="M52" i="1"/>
  <c r="M6" i="1"/>
  <c r="AF6" i="2" l="1"/>
  <c r="AF7" i="2"/>
  <c r="AG6" i="2" s="1"/>
  <c r="AH5" i="2" s="1"/>
  <c r="P14" i="2"/>
  <c r="P11" i="2"/>
  <c r="P10" i="2"/>
  <c r="O45" i="1"/>
  <c r="O46" i="1" s="1"/>
  <c r="N50" i="1"/>
  <c r="N48" i="1"/>
  <c r="N51" i="1" s="1"/>
  <c r="N22" i="1"/>
  <c r="M24" i="1"/>
  <c r="M35" i="1" s="1"/>
  <c r="M27" i="1"/>
  <c r="M10" i="1"/>
  <c r="S67" i="1"/>
  <c r="T61" i="1"/>
  <c r="T60" i="1"/>
  <c r="U59" i="1" s="1"/>
  <c r="U61" i="1"/>
  <c r="N5" i="1"/>
  <c r="M7" i="1"/>
  <c r="AG5" i="2" l="1"/>
  <c r="AG7" i="2"/>
  <c r="P12" i="2"/>
  <c r="Q9" i="2"/>
  <c r="O50" i="1"/>
  <c r="O44" i="1"/>
  <c r="O49" i="1"/>
  <c r="M34" i="1"/>
  <c r="M28" i="1"/>
  <c r="M29" i="1" s="1"/>
  <c r="N23" i="1"/>
  <c r="N26" i="1"/>
  <c r="M14" i="1"/>
  <c r="M11" i="1"/>
  <c r="M12" i="1" s="1"/>
  <c r="N9" i="1"/>
  <c r="T67" i="1"/>
  <c r="U60" i="1"/>
  <c r="V59" i="1" s="1"/>
  <c r="V61" i="1"/>
  <c r="N6" i="1"/>
  <c r="AH7" i="2" l="1"/>
  <c r="AI6" i="2" s="1"/>
  <c r="AJ5" i="2" s="1"/>
  <c r="AH6" i="2"/>
  <c r="Q10" i="2"/>
  <c r="O48" i="1"/>
  <c r="O51" i="1" s="1"/>
  <c r="O52" i="1"/>
  <c r="P45" i="1"/>
  <c r="O22" i="1"/>
  <c r="N27" i="1"/>
  <c r="N24" i="1"/>
  <c r="N34" i="1" s="1"/>
  <c r="O5" i="1"/>
  <c r="N10" i="1"/>
  <c r="U67" i="1"/>
  <c r="V60" i="1"/>
  <c r="W59" i="1" s="1"/>
  <c r="N7" i="1"/>
  <c r="AI5" i="2" l="1"/>
  <c r="AI7" i="2"/>
  <c r="R9" i="2"/>
  <c r="Q11" i="2"/>
  <c r="Q12" i="2" s="1"/>
  <c r="Q14" i="2"/>
  <c r="P44" i="1"/>
  <c r="P49" i="1"/>
  <c r="P46" i="1"/>
  <c r="N35" i="1"/>
  <c r="N28" i="1"/>
  <c r="N29" i="1"/>
  <c r="O23" i="1"/>
  <c r="O26" i="1"/>
  <c r="N14" i="1"/>
  <c r="N11" i="1"/>
  <c r="N12" i="1" s="1"/>
  <c r="O9" i="1"/>
  <c r="V67" i="1"/>
  <c r="W61" i="1"/>
  <c r="W60" i="1" s="1"/>
  <c r="O6" i="1"/>
  <c r="AJ6" i="2" l="1"/>
  <c r="AJ7" i="2"/>
  <c r="AK6" i="2" s="1"/>
  <c r="AL5" i="2" s="1"/>
  <c r="R14" i="2"/>
  <c r="R10" i="2"/>
  <c r="P50" i="1"/>
  <c r="Q45" i="1"/>
  <c r="Q46" i="1"/>
  <c r="P48" i="1"/>
  <c r="P51" i="1" s="1"/>
  <c r="P52" i="1"/>
  <c r="P22" i="1"/>
  <c r="O27" i="1"/>
  <c r="O24" i="1"/>
  <c r="O10" i="1"/>
  <c r="X59" i="1"/>
  <c r="X61" i="1"/>
  <c r="W67" i="1"/>
  <c r="P5" i="1"/>
  <c r="O7" i="1"/>
  <c r="AK5" i="2" l="1"/>
  <c r="AK7" i="2"/>
  <c r="S9" i="2"/>
  <c r="R11" i="2"/>
  <c r="R12" i="2" s="1"/>
  <c r="Q44" i="1"/>
  <c r="Q49" i="1"/>
  <c r="Q50" i="1"/>
  <c r="O35" i="1"/>
  <c r="O28" i="1"/>
  <c r="O29" i="1" s="1"/>
  <c r="O34" i="1"/>
  <c r="P23" i="1"/>
  <c r="P26" i="1"/>
  <c r="O14" i="1"/>
  <c r="O11" i="1"/>
  <c r="O12" i="1" s="1"/>
  <c r="P9" i="1"/>
  <c r="X60" i="1"/>
  <c r="Y59" i="1" s="1"/>
  <c r="P6" i="1"/>
  <c r="AL6" i="2" l="1"/>
  <c r="AL7" i="2"/>
  <c r="AM6" i="2" s="1"/>
  <c r="AN5" i="2" s="1"/>
  <c r="S10" i="2"/>
  <c r="Q52" i="1"/>
  <c r="Q48" i="1"/>
  <c r="Q51" i="1" s="1"/>
  <c r="R45" i="1"/>
  <c r="Q22" i="1"/>
  <c r="P27" i="1"/>
  <c r="P24" i="1"/>
  <c r="P35" i="1" s="1"/>
  <c r="Q5" i="1"/>
  <c r="P10" i="1"/>
  <c r="X67" i="1"/>
  <c r="P7" i="1"/>
  <c r="Y61" i="1"/>
  <c r="Y60" i="1" s="1"/>
  <c r="AM5" i="2" l="1"/>
  <c r="AM7" i="2"/>
  <c r="S11" i="2"/>
  <c r="S12" i="2" s="1"/>
  <c r="S14" i="2"/>
  <c r="T11" i="2"/>
  <c r="T9" i="2"/>
  <c r="R44" i="1"/>
  <c r="R49" i="1"/>
  <c r="Q6" i="1"/>
  <c r="Q10" i="1" s="1"/>
  <c r="R46" i="1"/>
  <c r="Q23" i="1"/>
  <c r="Q24" i="1" s="1"/>
  <c r="P28" i="1"/>
  <c r="P29" i="1" s="1"/>
  <c r="P34" i="1"/>
  <c r="Q26" i="1"/>
  <c r="Z59" i="1"/>
  <c r="Z61" i="1"/>
  <c r="Y67" i="1"/>
  <c r="R5" i="1"/>
  <c r="P14" i="1"/>
  <c r="P11" i="1"/>
  <c r="P12" i="1" s="1"/>
  <c r="Q9" i="1"/>
  <c r="Z60" i="1"/>
  <c r="AA59" i="1" s="1"/>
  <c r="AN6" i="2" l="1"/>
  <c r="AN7" i="2"/>
  <c r="AO6" i="2" s="1"/>
  <c r="AP5" i="2" s="1"/>
  <c r="T14" i="2"/>
  <c r="T10" i="2"/>
  <c r="T12" i="2" s="1"/>
  <c r="Z67" i="1"/>
  <c r="AA61" i="1"/>
  <c r="AA60" i="1" s="1"/>
  <c r="AB59" i="1" s="1"/>
  <c r="R50" i="1"/>
  <c r="Q7" i="1"/>
  <c r="Q11" i="1" s="1"/>
  <c r="S45" i="1"/>
  <c r="S46" i="1"/>
  <c r="R52" i="1"/>
  <c r="R48" i="1"/>
  <c r="R51" i="1" s="1"/>
  <c r="Q35" i="1"/>
  <c r="Q28" i="1"/>
  <c r="R22" i="1"/>
  <c r="Q27" i="1"/>
  <c r="Q34" i="1"/>
  <c r="R6" i="1"/>
  <c r="S5" i="1" s="1"/>
  <c r="Q12" i="1"/>
  <c r="R9" i="1"/>
  <c r="AO5" i="2" l="1"/>
  <c r="AO7" i="2"/>
  <c r="U9" i="2"/>
  <c r="Q14" i="1"/>
  <c r="AB61" i="1"/>
  <c r="AB60" i="1" s="1"/>
  <c r="AC61" i="1" s="1"/>
  <c r="Q29" i="1"/>
  <c r="AA67" i="1"/>
  <c r="R7" i="1"/>
  <c r="R11" i="1" s="1"/>
  <c r="S44" i="1"/>
  <c r="S49" i="1"/>
  <c r="S50" i="1"/>
  <c r="R23" i="1"/>
  <c r="R26" i="1"/>
  <c r="R10" i="1"/>
  <c r="S9" i="1"/>
  <c r="AB67" i="1"/>
  <c r="AC59" i="1"/>
  <c r="AP7" i="2" l="1"/>
  <c r="AQ6" i="2" s="1"/>
  <c r="AR5" i="2" s="1"/>
  <c r="AP6" i="2"/>
  <c r="U10" i="2"/>
  <c r="U12" i="2" s="1"/>
  <c r="U11" i="2"/>
  <c r="U14" i="2"/>
  <c r="R12" i="1"/>
  <c r="S52" i="1"/>
  <c r="S48" i="1"/>
  <c r="S51" i="1" s="1"/>
  <c r="S6" i="1"/>
  <c r="R14" i="1"/>
  <c r="T45" i="1"/>
  <c r="S22" i="1"/>
  <c r="R27" i="1"/>
  <c r="R24" i="1"/>
  <c r="AC60" i="1"/>
  <c r="AQ5" i="2" l="1"/>
  <c r="AQ7" i="2"/>
  <c r="V9" i="2"/>
  <c r="T44" i="1"/>
  <c r="T49" i="1"/>
  <c r="S7" i="1"/>
  <c r="S10" i="1"/>
  <c r="T5" i="1"/>
  <c r="T9" i="1" s="1"/>
  <c r="T46" i="1"/>
  <c r="R35" i="1"/>
  <c r="R28" i="1"/>
  <c r="R29" i="1" s="1"/>
  <c r="R34" i="1"/>
  <c r="S23" i="1"/>
  <c r="S26" i="1"/>
  <c r="AC67" i="1"/>
  <c r="AD59" i="1"/>
  <c r="AD61" i="1"/>
  <c r="AR6" i="2" l="1"/>
  <c r="AR7" i="2"/>
  <c r="AS6" i="2" s="1"/>
  <c r="AT5" i="2" s="1"/>
  <c r="V10" i="2"/>
  <c r="V11" i="2"/>
  <c r="V14" i="2"/>
  <c r="T6" i="1"/>
  <c r="T7" i="1" s="1"/>
  <c r="T50" i="1"/>
  <c r="S11" i="1"/>
  <c r="S12" i="1" s="1"/>
  <c r="S14" i="1"/>
  <c r="U45" i="1"/>
  <c r="U46" i="1"/>
  <c r="T52" i="1"/>
  <c r="T48" i="1"/>
  <c r="T22" i="1"/>
  <c r="S27" i="1"/>
  <c r="S24" i="1"/>
  <c r="T14" i="1"/>
  <c r="T11" i="1"/>
  <c r="U5" i="1"/>
  <c r="T10" i="1"/>
  <c r="AD60" i="1"/>
  <c r="AE59" i="1" s="1"/>
  <c r="AS5" i="2" l="1"/>
  <c r="AS7" i="2"/>
  <c r="V12" i="2"/>
  <c r="W9" i="2"/>
  <c r="U44" i="1"/>
  <c r="U49" i="1"/>
  <c r="T12" i="1"/>
  <c r="T51" i="1"/>
  <c r="U50" i="1"/>
  <c r="S35" i="1"/>
  <c r="S28" i="1"/>
  <c r="S29" i="1" s="1"/>
  <c r="S34" i="1"/>
  <c r="AD67" i="1"/>
  <c r="T23" i="1"/>
  <c r="T26" i="1"/>
  <c r="AE61" i="1"/>
  <c r="AE60" i="1" s="1"/>
  <c r="AF59" i="1" s="1"/>
  <c r="U9" i="1"/>
  <c r="U6" i="1"/>
  <c r="AT6" i="2" l="1"/>
  <c r="AT7" i="2"/>
  <c r="AU6" i="2" s="1"/>
  <c r="AV5" i="2" s="1"/>
  <c r="W10" i="2"/>
  <c r="AF61" i="1"/>
  <c r="AF60" i="1" s="1"/>
  <c r="AG59" i="1" s="1"/>
  <c r="U52" i="1"/>
  <c r="U48" i="1"/>
  <c r="U51" i="1" s="1"/>
  <c r="AE67" i="1"/>
  <c r="V45" i="1"/>
  <c r="U22" i="1"/>
  <c r="T27" i="1"/>
  <c r="T24" i="1"/>
  <c r="V5" i="1"/>
  <c r="U10" i="1"/>
  <c r="U7" i="1"/>
  <c r="AF67" i="1"/>
  <c r="AG61" i="1"/>
  <c r="AU5" i="2" l="1"/>
  <c r="AU7" i="2"/>
  <c r="W11" i="2"/>
  <c r="W12" i="2" s="1"/>
  <c r="X9" i="2"/>
  <c r="W14" i="2"/>
  <c r="V44" i="1"/>
  <c r="V49" i="1"/>
  <c r="V46" i="1"/>
  <c r="T35" i="1"/>
  <c r="T28" i="1"/>
  <c r="T29" i="1" s="1"/>
  <c r="T34" i="1"/>
  <c r="U23" i="1"/>
  <c r="U24" i="1" s="1"/>
  <c r="U26" i="1"/>
  <c r="U14" i="1"/>
  <c r="U11" i="1"/>
  <c r="U12" i="1" s="1"/>
  <c r="V6" i="1"/>
  <c r="V7" i="1" s="1"/>
  <c r="V11" i="1" s="1"/>
  <c r="V9" i="1"/>
  <c r="AG60" i="1"/>
  <c r="AH59" i="1" s="1"/>
  <c r="AV6" i="2" l="1"/>
  <c r="AV7" i="2"/>
  <c r="AW6" i="2" s="1"/>
  <c r="AX5" i="2" s="1"/>
  <c r="X10" i="2"/>
  <c r="X11" i="2"/>
  <c r="X12" i="2" s="1"/>
  <c r="X14" i="2"/>
  <c r="W45" i="1"/>
  <c r="V50" i="1"/>
  <c r="W46" i="1"/>
  <c r="V52" i="1"/>
  <c r="V48" i="1"/>
  <c r="V51" i="1" s="1"/>
  <c r="V22" i="1"/>
  <c r="U27" i="1"/>
  <c r="U28" i="1"/>
  <c r="U29" i="1" s="1"/>
  <c r="U34" i="1"/>
  <c r="U35" i="1"/>
  <c r="AG67" i="1"/>
  <c r="AH61" i="1"/>
  <c r="AH60" i="1" s="1"/>
  <c r="AI59" i="1" s="1"/>
  <c r="V14" i="1"/>
  <c r="W5" i="1"/>
  <c r="V10" i="1"/>
  <c r="V12" i="1" s="1"/>
  <c r="AW5" i="2" l="1"/>
  <c r="AW7" i="2"/>
  <c r="Y9" i="2"/>
  <c r="W50" i="1"/>
  <c r="W44" i="1"/>
  <c r="W49" i="1"/>
  <c r="V23" i="1"/>
  <c r="V24" i="1"/>
  <c r="V26" i="1"/>
  <c r="W6" i="1"/>
  <c r="W9" i="1"/>
  <c r="AI61" i="1"/>
  <c r="AI60" i="1" s="1"/>
  <c r="AH67" i="1"/>
  <c r="AX7" i="2" l="1"/>
  <c r="AY6" i="2" s="1"/>
  <c r="AZ5" i="2" s="1"/>
  <c r="AX6" i="2"/>
  <c r="Y10" i="2"/>
  <c r="V34" i="1"/>
  <c r="W52" i="1"/>
  <c r="W48" i="1"/>
  <c r="W51" i="1" s="1"/>
  <c r="X45" i="1"/>
  <c r="X44" i="1" s="1"/>
  <c r="V35" i="1"/>
  <c r="V28" i="1"/>
  <c r="W22" i="1"/>
  <c r="V27" i="1"/>
  <c r="AJ59" i="1"/>
  <c r="AI67" i="1"/>
  <c r="AJ61" i="1"/>
  <c r="X5" i="1"/>
  <c r="W10" i="1"/>
  <c r="W7" i="1"/>
  <c r="W14" i="1" s="1"/>
  <c r="AY5" i="2" l="1"/>
  <c r="AY7" i="2"/>
  <c r="Y11" i="2"/>
  <c r="Y12" i="2" s="1"/>
  <c r="Y14" i="2"/>
  <c r="Z11" i="2"/>
  <c r="Z9" i="2"/>
  <c r="X46" i="1"/>
  <c r="Y45" i="1" s="1"/>
  <c r="W23" i="1"/>
  <c r="W24" i="1"/>
  <c r="W34" i="1"/>
  <c r="W26" i="1"/>
  <c r="V29" i="1"/>
  <c r="AJ60" i="1"/>
  <c r="AK59" i="1" s="1"/>
  <c r="X9" i="1"/>
  <c r="X6" i="1"/>
  <c r="W11" i="1"/>
  <c r="W12" i="1" s="1"/>
  <c r="AZ6" i="2" l="1"/>
  <c r="AZ7" i="2"/>
  <c r="BA6" i="2" s="1"/>
  <c r="BB5" i="2" s="1"/>
  <c r="Z14" i="2"/>
  <c r="Z10" i="2"/>
  <c r="Z12" i="2" s="1"/>
  <c r="Y44" i="1"/>
  <c r="Y46" i="1"/>
  <c r="Z45" i="1" s="1"/>
  <c r="Z44" i="1" s="1"/>
  <c r="X52" i="1"/>
  <c r="AJ67" i="1"/>
  <c r="AK61" i="1"/>
  <c r="AK60" i="1" s="1"/>
  <c r="AL61" i="1" s="1"/>
  <c r="W35" i="1"/>
  <c r="W28" i="1"/>
  <c r="X22" i="1"/>
  <c r="W27" i="1"/>
  <c r="Y5" i="1"/>
  <c r="X10" i="1"/>
  <c r="X7" i="1"/>
  <c r="BA5" i="2" l="1"/>
  <c r="BA7" i="2"/>
  <c r="AA9" i="2"/>
  <c r="AL59" i="1"/>
  <c r="AL60" i="1" s="1"/>
  <c r="W29" i="1"/>
  <c r="Z46" i="1"/>
  <c r="AA45" i="1" s="1"/>
  <c r="AA44" i="1" s="1"/>
  <c r="Y52" i="1"/>
  <c r="X23" i="1"/>
  <c r="Y22" i="1" s="1"/>
  <c r="AK67" i="1"/>
  <c r="Y9" i="1"/>
  <c r="Y6" i="1"/>
  <c r="X11" i="1"/>
  <c r="X12" i="1" s="1"/>
  <c r="X14" i="1"/>
  <c r="BB7" i="2" l="1"/>
  <c r="BC6" i="2" s="1"/>
  <c r="BD5" i="2" s="1"/>
  <c r="BB6" i="2"/>
  <c r="AA10" i="2"/>
  <c r="AM59" i="1"/>
  <c r="AM61" i="1"/>
  <c r="AM60" i="1" s="1"/>
  <c r="AN59" i="1" s="1"/>
  <c r="AL67" i="1"/>
  <c r="Z52" i="1"/>
  <c r="AA46" i="1"/>
  <c r="AB45" i="1" s="1"/>
  <c r="AB44" i="1" s="1"/>
  <c r="X24" i="1"/>
  <c r="X35" i="1" s="1"/>
  <c r="Y23" i="1"/>
  <c r="Y24" i="1" s="1"/>
  <c r="AN61" i="1"/>
  <c r="Z5" i="1"/>
  <c r="Y10" i="1"/>
  <c r="Y7" i="1"/>
  <c r="BC5" i="2" l="1"/>
  <c r="BC7" i="2"/>
  <c r="AA11" i="2"/>
  <c r="AA12" i="2" s="1"/>
  <c r="AA14" i="2"/>
  <c r="AB9" i="2"/>
  <c r="AM67" i="1"/>
  <c r="X34" i="1"/>
  <c r="AA52" i="1"/>
  <c r="AB46" i="1"/>
  <c r="AC45" i="1" s="1"/>
  <c r="Z22" i="1"/>
  <c r="Y34" i="1"/>
  <c r="Y35" i="1"/>
  <c r="Y14" i="1"/>
  <c r="Y11" i="1"/>
  <c r="Y12" i="1" s="1"/>
  <c r="Z6" i="1"/>
  <c r="Z7" i="1" s="1"/>
  <c r="Z9" i="1"/>
  <c r="AN60" i="1"/>
  <c r="AO59" i="1" s="1"/>
  <c r="BD6" i="2" l="1"/>
  <c r="BD7" i="2"/>
  <c r="BE6" i="2" s="1"/>
  <c r="BF5" i="2" s="1"/>
  <c r="AB10" i="2"/>
  <c r="AB14" i="2"/>
  <c r="AC44" i="1"/>
  <c r="AC46" i="1"/>
  <c r="AD45" i="1" s="1"/>
  <c r="AD44" i="1" s="1"/>
  <c r="AB52" i="1"/>
  <c r="Z23" i="1"/>
  <c r="AA22" i="1" s="1"/>
  <c r="Z14" i="1"/>
  <c r="AA5" i="1"/>
  <c r="Z10" i="1"/>
  <c r="Z11" i="1"/>
  <c r="AN67" i="1"/>
  <c r="AO61" i="1"/>
  <c r="AO60" i="1" s="1"/>
  <c r="BE5" i="2" l="1"/>
  <c r="BE7" i="2"/>
  <c r="AB11" i="2"/>
  <c r="AB12" i="2" s="1"/>
  <c r="AC9" i="2"/>
  <c r="Z12" i="1"/>
  <c r="AD46" i="1"/>
  <c r="AE45" i="1" s="1"/>
  <c r="AE44" i="1" s="1"/>
  <c r="AC52" i="1"/>
  <c r="Z24" i="1"/>
  <c r="Z35" i="1" s="1"/>
  <c r="AP59" i="1"/>
  <c r="AO67" i="1"/>
  <c r="AP61" i="1"/>
  <c r="AA6" i="1"/>
  <c r="AA7" i="1" s="1"/>
  <c r="AA9" i="1"/>
  <c r="BF7" i="2" l="1"/>
  <c r="BG6" i="2" s="1"/>
  <c r="BH5" i="2" s="1"/>
  <c r="BF6" i="2"/>
  <c r="AC10" i="2"/>
  <c r="Z34" i="1"/>
  <c r="AD52" i="1"/>
  <c r="AE46" i="1"/>
  <c r="AF45" i="1" s="1"/>
  <c r="AF44" i="1" s="1"/>
  <c r="AP60" i="1"/>
  <c r="AQ59" i="1" s="1"/>
  <c r="AA23" i="1"/>
  <c r="AA14" i="1"/>
  <c r="AA11" i="1"/>
  <c r="AB5" i="1"/>
  <c r="AA10" i="1"/>
  <c r="BG5" i="2" l="1"/>
  <c r="BG7" i="2"/>
  <c r="AD9" i="2"/>
  <c r="AC11" i="2"/>
  <c r="AC12" i="2" s="1"/>
  <c r="AC14" i="2"/>
  <c r="AQ61" i="1"/>
  <c r="AQ60" i="1" s="1"/>
  <c r="AR59" i="1" s="1"/>
  <c r="AR61" i="1"/>
  <c r="AA12" i="1"/>
  <c r="AP67" i="1"/>
  <c r="AE52" i="1"/>
  <c r="AF46" i="1"/>
  <c r="AG45" i="1" s="1"/>
  <c r="AG44" i="1" s="1"/>
  <c r="AB22" i="1"/>
  <c r="AA24" i="1"/>
  <c r="AA35" i="1" s="1"/>
  <c r="AB6" i="1"/>
  <c r="AB7" i="1"/>
  <c r="AB9" i="1"/>
  <c r="AR60" i="1"/>
  <c r="AR67" i="1"/>
  <c r="AQ67" i="1"/>
  <c r="BH6" i="2" l="1"/>
  <c r="BH7" i="2"/>
  <c r="BI6" i="2" s="1"/>
  <c r="BJ5" i="2" s="1"/>
  <c r="AD14" i="2"/>
  <c r="AD11" i="2"/>
  <c r="AD10" i="2"/>
  <c r="AD12" i="2" s="1"/>
  <c r="AA34" i="1"/>
  <c r="AF52" i="1"/>
  <c r="AG46" i="1"/>
  <c r="AH45" i="1" s="1"/>
  <c r="AH44" i="1" s="1"/>
  <c r="AB23" i="1"/>
  <c r="AC22" i="1" s="1"/>
  <c r="AB24" i="1"/>
  <c r="AB35" i="1" s="1"/>
  <c r="AB34" i="1"/>
  <c r="AS59" i="1"/>
  <c r="AS61" i="1"/>
  <c r="AB14" i="1"/>
  <c r="AB11" i="1"/>
  <c r="AC5" i="1"/>
  <c r="AB10" i="1"/>
  <c r="AB12" i="1" s="1"/>
  <c r="BI5" i="2" l="1"/>
  <c r="BI7" i="2"/>
  <c r="AE9" i="2"/>
  <c r="AG52" i="1"/>
  <c r="AS60" i="1"/>
  <c r="AT59" i="1" s="1"/>
  <c r="AH46" i="1"/>
  <c r="AC23" i="1"/>
  <c r="AD22" i="1" s="1"/>
  <c r="AC24" i="1"/>
  <c r="AC6" i="1"/>
  <c r="AC9" i="1"/>
  <c r="BJ6" i="2" l="1"/>
  <c r="BJ7" i="2"/>
  <c r="BK6" i="2" s="1"/>
  <c r="BL5" i="2" s="1"/>
  <c r="AE10" i="2"/>
  <c r="AE14" i="2"/>
  <c r="AI45" i="1"/>
  <c r="AH52" i="1"/>
  <c r="AT61" i="1"/>
  <c r="AT60" i="1" s="1"/>
  <c r="AT67" i="1" s="1"/>
  <c r="AS67" i="1"/>
  <c r="AC35" i="1"/>
  <c r="AD23" i="1"/>
  <c r="AE22" i="1" s="1"/>
  <c r="AC34" i="1"/>
  <c r="AU59" i="1"/>
  <c r="AC7" i="1"/>
  <c r="AD5" i="1"/>
  <c r="AC10" i="1"/>
  <c r="BK5" i="2" l="1"/>
  <c r="BK7" i="2"/>
  <c r="AE11" i="2"/>
  <c r="AE12" i="2" s="1"/>
  <c r="AF9" i="2"/>
  <c r="AU61" i="1"/>
  <c r="AI44" i="1"/>
  <c r="AI46" i="1"/>
  <c r="AD24" i="1"/>
  <c r="AD35" i="1" s="1"/>
  <c r="AU60" i="1"/>
  <c r="AV59" i="1" s="1"/>
  <c r="AD34" i="1"/>
  <c r="AD6" i="1"/>
  <c r="AD7" i="1" s="1"/>
  <c r="AD9" i="1"/>
  <c r="AC14" i="1"/>
  <c r="AC11" i="1"/>
  <c r="AC12" i="1" s="1"/>
  <c r="BL6" i="2" l="1"/>
  <c r="BL7" i="2"/>
  <c r="BM6" i="2" s="1"/>
  <c r="BN5" i="2" s="1"/>
  <c r="AF14" i="2"/>
  <c r="AF10" i="2"/>
  <c r="AU67" i="1"/>
  <c r="AV61" i="1"/>
  <c r="AV60" i="1" s="1"/>
  <c r="AV67" i="1" s="1"/>
  <c r="AJ45" i="1"/>
  <c r="AJ44" i="1" s="1"/>
  <c r="AJ46" i="1"/>
  <c r="AK45" i="1" s="1"/>
  <c r="AK44" i="1" s="1"/>
  <c r="AI52" i="1"/>
  <c r="AE23" i="1"/>
  <c r="AW59" i="1"/>
  <c r="AW61" i="1"/>
  <c r="AD14" i="1"/>
  <c r="AD11" i="1"/>
  <c r="AE5" i="1"/>
  <c r="AD10" i="1"/>
  <c r="AD12" i="1" s="1"/>
  <c r="AJ52" i="1"/>
  <c r="BM5" i="2" l="1"/>
  <c r="BM7" i="2"/>
  <c r="AF11" i="2"/>
  <c r="AF12" i="2" s="1"/>
  <c r="AG9" i="2"/>
  <c r="AK46" i="1"/>
  <c r="AL45" i="1" s="1"/>
  <c r="AL44" i="1" s="1"/>
  <c r="AF22" i="1"/>
  <c r="AE24" i="1"/>
  <c r="AE35" i="1" s="1"/>
  <c r="AE6" i="1"/>
  <c r="AE7" i="1" s="1"/>
  <c r="AE9" i="1"/>
  <c r="AW60" i="1"/>
  <c r="AX59" i="1" s="1"/>
  <c r="AK52" i="1"/>
  <c r="BN7" i="2" l="1"/>
  <c r="BO6" i="2" s="1"/>
  <c r="BP5" i="2" s="1"/>
  <c r="BN6" i="2"/>
  <c r="AG11" i="2"/>
  <c r="AG10" i="2"/>
  <c r="AG12" i="2" s="1"/>
  <c r="AG14" i="2"/>
  <c r="AE14" i="1"/>
  <c r="AL46" i="1"/>
  <c r="AM45" i="1" s="1"/>
  <c r="AM44" i="1" s="1"/>
  <c r="AE34" i="1"/>
  <c r="AF23" i="1"/>
  <c r="AG22" i="1" s="1"/>
  <c r="AE11" i="1"/>
  <c r="AF5" i="1"/>
  <c r="AE10" i="1"/>
  <c r="AE12" i="1" s="1"/>
  <c r="AW67" i="1"/>
  <c r="AX61" i="1"/>
  <c r="AX60" i="1" s="1"/>
  <c r="AL52" i="1"/>
  <c r="BO5" i="2" l="1"/>
  <c r="BO7" i="2"/>
  <c r="AH9" i="2"/>
  <c r="AF24" i="1"/>
  <c r="AF35" i="1" s="1"/>
  <c r="AM46" i="1"/>
  <c r="AN45" i="1" s="1"/>
  <c r="AF34" i="1"/>
  <c r="AY59" i="1"/>
  <c r="AY61" i="1"/>
  <c r="AY60" i="1" s="1"/>
  <c r="AZ59" i="1" s="1"/>
  <c r="AX67" i="1"/>
  <c r="AF6" i="1"/>
  <c r="AF7" i="1" s="1"/>
  <c r="AF9" i="1"/>
  <c r="BP6" i="2" l="1"/>
  <c r="BP7" i="2"/>
  <c r="BQ6" i="2" s="1"/>
  <c r="BR5" i="2" s="1"/>
  <c r="AH11" i="2"/>
  <c r="AH14" i="2"/>
  <c r="AH10" i="2"/>
  <c r="AG23" i="1"/>
  <c r="AH22" i="1" s="1"/>
  <c r="AN44" i="1"/>
  <c r="AN46" i="1"/>
  <c r="AO45" i="1" s="1"/>
  <c r="AG24" i="1"/>
  <c r="AH23" i="1" s="1"/>
  <c r="AI22" i="1" s="1"/>
  <c r="AF14" i="1"/>
  <c r="AF11" i="1"/>
  <c r="AG5" i="1"/>
  <c r="AF10" i="1"/>
  <c r="AY67" i="1"/>
  <c r="AZ61" i="1"/>
  <c r="AZ60" i="1" s="1"/>
  <c r="BA59" i="1" s="1"/>
  <c r="AM52" i="1"/>
  <c r="BQ5" i="2" l="1"/>
  <c r="BQ7" i="2"/>
  <c r="AH12" i="2"/>
  <c r="AI9" i="2"/>
  <c r="BA61" i="1"/>
  <c r="AO46" i="1"/>
  <c r="AO44" i="1"/>
  <c r="AG34" i="1"/>
  <c r="AZ67" i="1"/>
  <c r="AH24" i="1"/>
  <c r="AH35" i="1" s="1"/>
  <c r="AI23" i="1"/>
  <c r="AJ22" i="1" s="1"/>
  <c r="AI24" i="1"/>
  <c r="AI35" i="1" s="1"/>
  <c r="AF12" i="1"/>
  <c r="AG35" i="1"/>
  <c r="BA60" i="1"/>
  <c r="BB59" i="1" s="1"/>
  <c r="AG6" i="1"/>
  <c r="AG7" i="1"/>
  <c r="AG9" i="1"/>
  <c r="AN52" i="1"/>
  <c r="BR6" i="2" l="1"/>
  <c r="BR7" i="2"/>
  <c r="AI10" i="2"/>
  <c r="AH34" i="1"/>
  <c r="AP45" i="1"/>
  <c r="AP44" i="1" s="1"/>
  <c r="BB61" i="1"/>
  <c r="AJ23" i="1"/>
  <c r="AJ24" i="1"/>
  <c r="BA67" i="1"/>
  <c r="AI34" i="1"/>
  <c r="AG14" i="1"/>
  <c r="AG11" i="1"/>
  <c r="AH5" i="1"/>
  <c r="AG10" i="1"/>
  <c r="BB60" i="1"/>
  <c r="AJ9" i="2" l="1"/>
  <c r="AI11" i="2"/>
  <c r="AI12" i="2" s="1"/>
  <c r="AI14" i="2"/>
  <c r="AJ35" i="1"/>
  <c r="AP46" i="1"/>
  <c r="AQ45" i="1" s="1"/>
  <c r="AQ44" i="1" s="1"/>
  <c r="AK22" i="1"/>
  <c r="AJ34" i="1"/>
  <c r="BC59" i="1"/>
  <c r="BB67" i="1"/>
  <c r="BC61" i="1"/>
  <c r="AG12" i="1"/>
  <c r="AH6" i="1"/>
  <c r="AI5" i="1" s="1"/>
  <c r="AH7" i="1"/>
  <c r="AH14" i="1" s="1"/>
  <c r="AO52" i="1"/>
  <c r="AJ10" i="2" l="1"/>
  <c r="AJ11" i="2"/>
  <c r="AQ46" i="1"/>
  <c r="AR45" i="1" s="1"/>
  <c r="AK23" i="1"/>
  <c r="AL22" i="1" s="1"/>
  <c r="AK24" i="1"/>
  <c r="AK35" i="1" s="1"/>
  <c r="AI6" i="1"/>
  <c r="AJ5" i="1" s="1"/>
  <c r="BC60" i="1"/>
  <c r="BD59" i="1" s="1"/>
  <c r="AJ12" i="2" l="1"/>
  <c r="AJ14" i="2"/>
  <c r="AR44" i="1"/>
  <c r="AR46" i="1"/>
  <c r="AS45" i="1" s="1"/>
  <c r="AS44" i="1" s="1"/>
  <c r="AK34" i="1"/>
  <c r="BC67" i="1"/>
  <c r="BD61" i="1"/>
  <c r="BD60" i="1" s="1"/>
  <c r="BE59" i="1" s="1"/>
  <c r="AL23" i="1"/>
  <c r="AL24" i="1"/>
  <c r="AL35" i="1" s="1"/>
  <c r="AI7" i="1"/>
  <c r="AI14" i="1" s="1"/>
  <c r="AQ52" i="1"/>
  <c r="AP52" i="1"/>
  <c r="AK14" i="2" l="1"/>
  <c r="AJ6" i="1"/>
  <c r="AK5" i="1" s="1"/>
  <c r="BD67" i="1"/>
  <c r="BE61" i="1"/>
  <c r="BE60" i="1" s="1"/>
  <c r="BF59" i="1" s="1"/>
  <c r="AS46" i="1"/>
  <c r="AT45" i="1" s="1"/>
  <c r="AM22" i="1"/>
  <c r="AL34" i="1"/>
  <c r="AJ7" i="1"/>
  <c r="AK6" i="1" s="1"/>
  <c r="AL5" i="1" s="1"/>
  <c r="BE67" i="1"/>
  <c r="AL14" i="2" l="1"/>
  <c r="AM14" i="2"/>
  <c r="AJ14" i="1"/>
  <c r="BF61" i="1"/>
  <c r="BF60" i="1" s="1"/>
  <c r="BF67" i="1" s="1"/>
  <c r="AK7" i="1"/>
  <c r="AK14" i="1" s="1"/>
  <c r="AT44" i="1"/>
  <c r="AT46" i="1"/>
  <c r="AU45" i="1" s="1"/>
  <c r="AU44" i="1" s="1"/>
  <c r="AM23" i="1"/>
  <c r="AN22" i="1" s="1"/>
  <c r="AM24" i="1"/>
  <c r="AM35" i="1" s="1"/>
  <c r="AM34" i="1"/>
  <c r="AR52" i="1"/>
  <c r="AL6" i="1" l="1"/>
  <c r="AU46" i="1"/>
  <c r="AV45" i="1" s="1"/>
  <c r="AN23" i="1"/>
  <c r="AN24" i="1"/>
  <c r="AN35" i="1" s="1"/>
  <c r="AM5" i="1"/>
  <c r="AL7" i="1"/>
  <c r="AL14" i="1" s="1"/>
  <c r="BG59" i="1"/>
  <c r="BG61" i="1"/>
  <c r="AS52" i="1"/>
  <c r="AV44" i="1" l="1"/>
  <c r="AV46" i="1"/>
  <c r="AW45" i="1" s="1"/>
  <c r="AW44" i="1" s="1"/>
  <c r="AO22" i="1"/>
  <c r="AN34" i="1"/>
  <c r="BG60" i="1"/>
  <c r="BH59" i="1" s="1"/>
  <c r="BH61" i="1"/>
  <c r="BH60" i="1" s="1"/>
  <c r="BI59" i="1" s="1"/>
  <c r="AM6" i="1"/>
  <c r="AN5" i="1" s="1"/>
  <c r="AM7" i="1"/>
  <c r="AM14" i="1" s="1"/>
  <c r="AT52" i="1"/>
  <c r="AO14" i="2" l="1"/>
  <c r="AN14" i="2"/>
  <c r="AW46" i="1"/>
  <c r="AX45" i="1" s="1"/>
  <c r="AX44" i="1" s="1"/>
  <c r="AO23" i="1"/>
  <c r="AP22" i="1" s="1"/>
  <c r="AO24" i="1"/>
  <c r="AN6" i="1"/>
  <c r="AO5" i="1" s="1"/>
  <c r="BH67" i="1"/>
  <c r="BI61" i="1"/>
  <c r="BI60" i="1" s="1"/>
  <c r="BG67" i="1"/>
  <c r="AN7" i="1" l="1"/>
  <c r="AX46" i="1"/>
  <c r="AY45" i="1" s="1"/>
  <c r="AO34" i="1"/>
  <c r="AP23" i="1"/>
  <c r="AQ22" i="1" s="1"/>
  <c r="AO35" i="1"/>
  <c r="BJ59" i="1"/>
  <c r="BI67" i="1"/>
  <c r="BJ61" i="1"/>
  <c r="AV52" i="1"/>
  <c r="AU52" i="1"/>
  <c r="AO6" i="1" l="1"/>
  <c r="AN14" i="1"/>
  <c r="AY44" i="1"/>
  <c r="AY46" i="1"/>
  <c r="AP24" i="1"/>
  <c r="AP35" i="1" s="1"/>
  <c r="AQ23" i="1"/>
  <c r="AQ24" i="1"/>
  <c r="AQ35" i="1" s="1"/>
  <c r="BJ60" i="1"/>
  <c r="BK59" i="1" s="1"/>
  <c r="AP14" i="2" l="1"/>
  <c r="AQ14" i="2"/>
  <c r="AP34" i="1"/>
  <c r="AP5" i="1"/>
  <c r="AO7" i="1"/>
  <c r="AO14" i="1" s="1"/>
  <c r="BK61" i="1"/>
  <c r="BK60" i="1" s="1"/>
  <c r="BJ67" i="1"/>
  <c r="AZ45" i="1"/>
  <c r="AZ44" i="1" s="1"/>
  <c r="AZ46" i="1"/>
  <c r="BA45" i="1" s="1"/>
  <c r="BA44" i="1" s="1"/>
  <c r="AR22" i="1"/>
  <c r="AQ34" i="1"/>
  <c r="BL59" i="1" l="1"/>
  <c r="BK67" i="1"/>
  <c r="BL61" i="1"/>
  <c r="BL60" i="1" s="1"/>
  <c r="BM59" i="1" s="1"/>
  <c r="AP6" i="1"/>
  <c r="BA46" i="1"/>
  <c r="BB45" i="1" s="1"/>
  <c r="BB44" i="1" s="1"/>
  <c r="AR23" i="1"/>
  <c r="AS22" i="1" s="1"/>
  <c r="BL67" i="1"/>
  <c r="BM61" i="1"/>
  <c r="BM60" i="1" s="1"/>
  <c r="AX52" i="1"/>
  <c r="AW52" i="1"/>
  <c r="AR14" i="2" l="1"/>
  <c r="AQ5" i="1"/>
  <c r="AP7" i="1"/>
  <c r="AP14" i="1" s="1"/>
  <c r="BB46" i="1"/>
  <c r="BC45" i="1" s="1"/>
  <c r="BC44" i="1" s="1"/>
  <c r="AR24" i="1"/>
  <c r="AR34" i="1" s="1"/>
  <c r="BN59" i="1"/>
  <c r="BM67" i="1"/>
  <c r="BN61" i="1"/>
  <c r="AQ6" i="1" l="1"/>
  <c r="BC46" i="1"/>
  <c r="BD45" i="1" s="1"/>
  <c r="AS23" i="1"/>
  <c r="AR35" i="1"/>
  <c r="BN60" i="1"/>
  <c r="BO59" i="1" s="1"/>
  <c r="AY52" i="1"/>
  <c r="AR5" i="1" l="1"/>
  <c r="AQ7" i="1"/>
  <c r="AQ14" i="1" s="1"/>
  <c r="BD44" i="1"/>
  <c r="BD46" i="1"/>
  <c r="BE45" i="1" s="1"/>
  <c r="BE44" i="1" s="1"/>
  <c r="BO61" i="1"/>
  <c r="BO60" i="1" s="1"/>
  <c r="BO67" i="1" s="1"/>
  <c r="BN67" i="1"/>
  <c r="AT22" i="1"/>
  <c r="AS24" i="1"/>
  <c r="AS34" i="1" s="1"/>
  <c r="AZ52" i="1"/>
  <c r="AS14" i="2" l="1"/>
  <c r="AR6" i="1"/>
  <c r="BE46" i="1"/>
  <c r="BF45" i="1" s="1"/>
  <c r="BF44" i="1" s="1"/>
  <c r="AS35" i="1"/>
  <c r="AT23" i="1"/>
  <c r="AU22" i="1" s="1"/>
  <c r="AT14" i="2" l="1"/>
  <c r="AS5" i="1"/>
  <c r="AR7" i="1"/>
  <c r="AR14" i="1" s="1"/>
  <c r="BF46" i="1"/>
  <c r="BG45" i="1" s="1"/>
  <c r="BG44" i="1" s="1"/>
  <c r="AT24" i="1"/>
  <c r="AT34" i="1" s="1"/>
  <c r="BB52" i="1"/>
  <c r="BA52" i="1"/>
  <c r="AS6" i="1" l="1"/>
  <c r="AT5" i="1" s="1"/>
  <c r="AS7" i="1"/>
  <c r="AS14" i="1" s="1"/>
  <c r="BG46" i="1"/>
  <c r="BH45" i="1" s="1"/>
  <c r="AU23" i="1"/>
  <c r="AT35" i="1"/>
  <c r="AU14" i="2" l="1"/>
  <c r="AT6" i="1"/>
  <c r="AU5" i="1" s="1"/>
  <c r="BH44" i="1"/>
  <c r="BH46" i="1"/>
  <c r="BI45" i="1" s="1"/>
  <c r="BI44" i="1" s="1"/>
  <c r="AV22" i="1"/>
  <c r="AU24" i="1"/>
  <c r="AU35" i="1" s="1"/>
  <c r="BC52" i="1"/>
  <c r="AT7" i="1" l="1"/>
  <c r="AT14" i="1" s="1"/>
  <c r="BI46" i="1"/>
  <c r="BJ45" i="1" s="1"/>
  <c r="AU34" i="1"/>
  <c r="AV23" i="1"/>
  <c r="AW22" i="1" s="1"/>
  <c r="AV24" i="1"/>
  <c r="AV34" i="1" s="1"/>
  <c r="BD52" i="1"/>
  <c r="AV14" i="2" l="1"/>
  <c r="AW14" i="2"/>
  <c r="AU6" i="1"/>
  <c r="BJ44" i="1"/>
  <c r="BJ46" i="1"/>
  <c r="BK45" i="1" s="1"/>
  <c r="BK44" i="1" s="1"/>
  <c r="AV35" i="1"/>
  <c r="AW23" i="1"/>
  <c r="AW24" i="1"/>
  <c r="AW35" i="1"/>
  <c r="AV5" i="1" l="1"/>
  <c r="AU7" i="1"/>
  <c r="AU14" i="1" s="1"/>
  <c r="BK46" i="1"/>
  <c r="BL45" i="1" s="1"/>
  <c r="BL44" i="1" s="1"/>
  <c r="AX22" i="1"/>
  <c r="AX23" i="1" s="1"/>
  <c r="AY22" i="1" s="1"/>
  <c r="AW34" i="1"/>
  <c r="BE52" i="1"/>
  <c r="AX14" i="2" l="1"/>
  <c r="AV6" i="1"/>
  <c r="AW5" i="1" s="1"/>
  <c r="AV7" i="1"/>
  <c r="AV14" i="1" s="1"/>
  <c r="BL46" i="1"/>
  <c r="BM45" i="1" s="1"/>
  <c r="BM44" i="1" s="1"/>
  <c r="AX24" i="1"/>
  <c r="AY23" i="1" s="1"/>
  <c r="AZ22" i="1" s="1"/>
  <c r="AY24" i="1"/>
  <c r="AY35" i="1" s="1"/>
  <c r="BF52" i="1"/>
  <c r="AW6" i="1" l="1"/>
  <c r="AX5" i="1" s="1"/>
  <c r="AW7" i="1"/>
  <c r="AW14" i="1" s="1"/>
  <c r="BM46" i="1"/>
  <c r="BN45" i="1" s="1"/>
  <c r="BN44" i="1" s="1"/>
  <c r="AX34" i="1"/>
  <c r="AZ23" i="1"/>
  <c r="BA22" i="1" s="1"/>
  <c r="AZ24" i="1"/>
  <c r="AY34" i="1"/>
  <c r="AX35" i="1"/>
  <c r="BG52" i="1"/>
  <c r="AX6" i="1" l="1"/>
  <c r="AY5" i="1" s="1"/>
  <c r="AX7" i="1"/>
  <c r="AX14" i="1" s="1"/>
  <c r="AZ35" i="1"/>
  <c r="BN46" i="1"/>
  <c r="BO45" i="1" s="1"/>
  <c r="BO44" i="1" s="1"/>
  <c r="BA23" i="1"/>
  <c r="BB22" i="1" s="1"/>
  <c r="BA24" i="1"/>
  <c r="BH52" i="1"/>
  <c r="AY14" i="2" l="1"/>
  <c r="AZ14" i="2"/>
  <c r="BA35" i="1"/>
  <c r="AY6" i="1"/>
  <c r="AZ5" i="1" s="1"/>
  <c r="AY7" i="1"/>
  <c r="AY14" i="1" s="1"/>
  <c r="BO46" i="1"/>
  <c r="BB23" i="1"/>
  <c r="BC22" i="1" s="1"/>
  <c r="BB24" i="1"/>
  <c r="BC23" i="1" s="1"/>
  <c r="BD22" i="1" s="1"/>
  <c r="BA14" i="2" l="1"/>
  <c r="AZ6" i="1"/>
  <c r="BA5" i="1" s="1"/>
  <c r="BB35" i="1"/>
  <c r="BC24" i="1"/>
  <c r="BC35" i="1" s="1"/>
  <c r="BI52" i="1"/>
  <c r="AZ7" i="1" l="1"/>
  <c r="AZ14" i="1" s="1"/>
  <c r="BD23" i="1"/>
  <c r="BE22" i="1" s="1"/>
  <c r="BJ52" i="1"/>
  <c r="BB14" i="2" l="1"/>
  <c r="BD24" i="1"/>
  <c r="BD35" i="1" s="1"/>
  <c r="BA6" i="1"/>
  <c r="BE23" i="1"/>
  <c r="BF22" i="1" s="1"/>
  <c r="BE24" i="1"/>
  <c r="BE35" i="1" s="1"/>
  <c r="BF23" i="1"/>
  <c r="BG22" i="1" s="1"/>
  <c r="BF24" i="1"/>
  <c r="BF35" i="1" s="1"/>
  <c r="BB5" i="1" l="1"/>
  <c r="BA7" i="1"/>
  <c r="BA14" i="1" s="1"/>
  <c r="BG23" i="1"/>
  <c r="BH22" i="1" s="1"/>
  <c r="BG24" i="1"/>
  <c r="BL52" i="1"/>
  <c r="BK52" i="1"/>
  <c r="BB6" i="1" l="1"/>
  <c r="BC5" i="1" s="1"/>
  <c r="BB7" i="1"/>
  <c r="BB14" i="1" s="1"/>
  <c r="BG35" i="1"/>
  <c r="BH23" i="1"/>
  <c r="BI22" i="1" s="1"/>
  <c r="BH24" i="1"/>
  <c r="BI23" i="1" s="1"/>
  <c r="BJ22" i="1" s="1"/>
  <c r="BD14" i="2" l="1"/>
  <c r="BC14" i="2"/>
  <c r="BH35" i="1"/>
  <c r="BC6" i="1"/>
  <c r="BD5" i="1" s="1"/>
  <c r="BC7" i="1"/>
  <c r="BC14" i="1" s="1"/>
  <c r="BI24" i="1"/>
  <c r="BJ23" i="1" s="1"/>
  <c r="BI35" i="1"/>
  <c r="BN52" i="1"/>
  <c r="BM52" i="1"/>
  <c r="BE14" i="2" l="1"/>
  <c r="BD6" i="1"/>
  <c r="BE5" i="1" s="1"/>
  <c r="BD7" i="1"/>
  <c r="BD14" i="1" s="1"/>
  <c r="BK22" i="1"/>
  <c r="BJ24" i="1"/>
  <c r="BJ35" i="1" s="1"/>
  <c r="BO52" i="1"/>
  <c r="BF14" i="2" l="1"/>
  <c r="BE6" i="1"/>
  <c r="BF5" i="1" s="1"/>
  <c r="BE7" i="1"/>
  <c r="BE14" i="1" s="1"/>
  <c r="BF6" i="1"/>
  <c r="BK23" i="1"/>
  <c r="BG14" i="2" l="1"/>
  <c r="BG5" i="1"/>
  <c r="BF7" i="1"/>
  <c r="BF14" i="1" s="1"/>
  <c r="BL22" i="1"/>
  <c r="BK24" i="1"/>
  <c r="BL23" i="1" s="1"/>
  <c r="BM22" i="1" s="1"/>
  <c r="BK35" i="1"/>
  <c r="BG6" i="1" l="1"/>
  <c r="BH5" i="1" s="1"/>
  <c r="BG7" i="1"/>
  <c r="BG14" i="1"/>
  <c r="BL24" i="1"/>
  <c r="BM23" i="1" s="1"/>
  <c r="BH14" i="2" l="1"/>
  <c r="BH6" i="1"/>
  <c r="BI5" i="1" s="1"/>
  <c r="BH7" i="1"/>
  <c r="BH14" i="1" s="1"/>
  <c r="BN22" i="1"/>
  <c r="BM24" i="1"/>
  <c r="BM35" i="1"/>
  <c r="BL35" i="1"/>
  <c r="BN23" i="1" l="1"/>
  <c r="BO22" i="1" s="1"/>
  <c r="BI6" i="1"/>
  <c r="BJ5" i="1" s="1"/>
  <c r="BN24" i="1"/>
  <c r="BO23" i="1" s="1"/>
  <c r="BJ14" i="2" l="1"/>
  <c r="BI14" i="2"/>
  <c r="BI7" i="1"/>
  <c r="BI14" i="1" s="1"/>
  <c r="BO24" i="1"/>
  <c r="BO35" i="1"/>
  <c r="BN35" i="1"/>
  <c r="BJ6" i="1" l="1"/>
  <c r="BK14" i="2" l="1"/>
  <c r="BK5" i="1"/>
  <c r="BJ7" i="1"/>
  <c r="BJ14" i="1" s="1"/>
  <c r="BK6" i="1" l="1"/>
  <c r="BL5" i="1" s="1"/>
  <c r="BL14" i="2" l="1"/>
  <c r="BK7" i="1"/>
  <c r="BK14" i="1" s="1"/>
  <c r="BL6" i="1"/>
  <c r="BM5" i="1" s="1"/>
  <c r="BM14" i="2" l="1"/>
  <c r="BL7" i="1"/>
  <c r="BL14" i="1" s="1"/>
  <c r="BM6" i="1" l="1"/>
  <c r="BN14" i="2" l="1"/>
  <c r="BN5" i="1"/>
  <c r="BM7" i="1"/>
  <c r="BM14" i="1" s="1"/>
  <c r="BN6" i="1" l="1"/>
  <c r="BO5" i="1" s="1"/>
  <c r="BN7" i="1" l="1"/>
  <c r="BN14" i="1" s="1"/>
  <c r="BP14" i="2" l="1"/>
  <c r="BO14" i="2"/>
  <c r="BO6" i="1"/>
  <c r="BO7" i="1" s="1"/>
  <c r="BO14" i="1" s="1"/>
  <c r="BQ14" i="2" l="1"/>
  <c r="BR14" i="2" l="1"/>
</calcChain>
</file>

<file path=xl/sharedStrings.xml><?xml version="1.0" encoding="utf-8"?>
<sst xmlns="http://schemas.openxmlformats.org/spreadsheetml/2006/main" count="335" uniqueCount="107">
  <si>
    <t>A</t>
  </si>
  <si>
    <t>B</t>
  </si>
  <si>
    <t>C</t>
  </si>
  <si>
    <t>D</t>
  </si>
  <si>
    <t>Forward links</t>
  </si>
  <si>
    <t>Backlinks</t>
  </si>
  <si>
    <r>
      <t>PR</t>
    </r>
    <r>
      <rPr>
        <vertAlign val="subscript"/>
        <sz val="11"/>
        <color theme="1"/>
        <rFont val="Aptos Narrow"/>
        <family val="2"/>
        <scheme val="minor"/>
      </rPr>
      <t>0</t>
    </r>
  </si>
  <si>
    <t>B, C</t>
  </si>
  <si>
    <t>C, D</t>
  </si>
  <si>
    <t>B, D</t>
  </si>
  <si>
    <t>A, C</t>
  </si>
  <si>
    <t>A, B, D</t>
  </si>
  <si>
    <t>-</t>
  </si>
  <si>
    <t>Teleport constant</t>
  </si>
  <si>
    <t>Page</t>
  </si>
  <si>
    <t>Damping factor</t>
  </si>
  <si>
    <r>
      <t>PR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</si>
  <si>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</si>
  <si>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</si>
  <si>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</si>
  <si>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</si>
  <si>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</si>
  <si>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</si>
  <si>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</si>
  <si>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9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</si>
  <si>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</si>
  <si>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</si>
  <si>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12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</si>
  <si>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13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</si>
  <si>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</si>
  <si>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15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</si>
  <si>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16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</si>
  <si>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17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</si>
  <si>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</si>
  <si>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19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</si>
  <si>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20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</si>
  <si>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21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</si>
  <si>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22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</si>
  <si>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23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</si>
  <si>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24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</si>
  <si>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25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</si>
  <si>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26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</si>
  <si>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27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</si>
  <si>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28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</si>
  <si>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29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</si>
  <si>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30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</si>
  <si>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31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</si>
  <si>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32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</si>
  <si>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33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</si>
  <si>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34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</si>
  <si>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35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</si>
  <si>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36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</si>
  <si>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37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</si>
  <si>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38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</si>
  <si>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39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</si>
  <si>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40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</si>
  <si>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41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</si>
  <si>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42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</si>
  <si>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43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</si>
  <si>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44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</si>
  <si>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45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</si>
  <si>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46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</si>
  <si>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47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</si>
  <si>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48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</si>
  <si>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49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</si>
  <si>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50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</si>
  <si>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51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</si>
  <si>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52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</si>
  <si>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53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</si>
  <si>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54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</si>
  <si>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55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</si>
  <si>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56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</si>
  <si>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57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</si>
  <si>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58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</si>
  <si>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59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</si>
  <si>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60</t>
    </r>
    <r>
      <rPr>
        <sz val="11"/>
        <color theme="1"/>
        <rFont val="Aptos Narrow"/>
        <family val="2"/>
        <scheme val="minor"/>
      </rPr>
      <t/>
    </r>
  </si>
  <si>
    <r>
      <t>PR</t>
    </r>
    <r>
      <rPr>
        <vertAlign val="subscript"/>
        <sz val="11"/>
        <color theme="1"/>
        <rFont val="Aptos Narrow"/>
        <family val="2"/>
        <scheme val="minor"/>
      </rPr>
      <t>61</t>
    </r>
    <r>
      <rPr>
        <sz val="11"/>
        <color theme="1"/>
        <rFont val="Aptos Narrow"/>
        <family val="2"/>
        <scheme val="minor"/>
      </rPr>
      <t/>
    </r>
  </si>
  <si>
    <t>Aggregate probability</t>
  </si>
  <si>
    <t>Starting Node (A)</t>
  </si>
  <si>
    <t>Starting Node (C)</t>
  </si>
  <si>
    <t>Starting Node (B)</t>
  </si>
  <si>
    <t>Starting Node (D)</t>
  </si>
  <si>
    <t>Convergence</t>
  </si>
  <si>
    <t>**** Converges quickest</t>
  </si>
  <si>
    <t xml:space="preserve">* PR is 0% because page (A) has no backlinks. </t>
  </si>
  <si>
    <t>.25/2 + .25/2 =</t>
  </si>
  <si>
    <t>.25/2 + .25/2 + .25/1 =</t>
  </si>
  <si>
    <t>0/2 + .5/2 =</t>
  </si>
  <si>
    <t>0/2 + .25/2 + .25/1 =</t>
  </si>
  <si>
    <t>.25/2 + .5/2 =</t>
  </si>
  <si>
    <t>0/2 + .375/2 =</t>
  </si>
  <si>
    <t>0/2 + .25/2 + .375/1 =</t>
  </si>
  <si>
    <t>.25/2 + .375/2 =</t>
  </si>
  <si>
    <t>Aggregate:</t>
  </si>
  <si>
    <t>𝑑1 = “I love cats and cats”.</t>
  </si>
  <si>
    <t>𝑑2= “She loves her dog”.</t>
  </si>
  <si>
    <t>𝑑3= “They love their dogs and cat”.</t>
  </si>
  <si>
    <t>Stemming &amp; stopword removal</t>
  </si>
  <si>
    <t>love cat cat</t>
  </si>
  <si>
    <t>love dog</t>
  </si>
  <si>
    <t>love dog cat</t>
  </si>
  <si>
    <t>love</t>
  </si>
  <si>
    <t>cat</t>
  </si>
  <si>
    <t>dog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</si>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</sst>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0" applyNumberFormat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/>
    <xf numFmtId="10" fontId="0" fillId="0" borderId="10" xfId="0" applyNumberFormat="1" applyBorder="1"/>
    <xf numFmtId="10" fontId="0" fillId="0" borderId="11" xfId="0" applyNumberFormat="1" applyBorder="1"/>
    <xf numFmtId="9" fontId="0" fillId="0" borderId="4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10" fontId="0" fillId="0" borderId="8" xfId="0" applyNumberFormat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/>
    <xf numFmtId="10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314828</xdr:colOff>
      <xdr:row>2</xdr:row>
      <xdr:rowOff>14927</xdr:rowOff>
    </xdr:from>
    <xdr:to>
      <xdr:col>4</xdr:col>
      <xdr:colOff>591777</xdr:colOff>
      <xdr:row>2</xdr:row>
      <xdr:rowOff>154293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9413611-2F53-849F-8BAC-21423C6B6F5D}"/>
            </a:ext>
          </a:extLst>
        </xdr:cNvPr>
        <xdr:cNvSpPr/>
      </xdr:nvSpPr>
      <xdr:spPr>
        <a:xfrm>
          <a:off x="2743424" y="382559"/>
          <a:ext cx="276949" cy="13936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303687</xdr:colOff>
      <xdr:row>3</xdr:row>
      <xdr:rowOff>37208</xdr:rowOff>
    </xdr:from>
    <xdr:to>
      <xdr:col>4</xdr:col>
      <xdr:colOff>580636</xdr:colOff>
      <xdr:row>3</xdr:row>
      <xdr:rowOff>176574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4F686E33-D31C-6C5F-A1AF-7F3B2ABBB558}"/>
            </a:ext>
          </a:extLst>
        </xdr:cNvPr>
        <xdr:cNvSpPr/>
      </xdr:nvSpPr>
      <xdr:spPr>
        <a:xfrm>
          <a:off x="2732283" y="588655"/>
          <a:ext cx="276949" cy="13936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298117</xdr:colOff>
      <xdr:row>4</xdr:row>
      <xdr:rowOff>70629</xdr:rowOff>
    </xdr:from>
    <xdr:to>
      <xdr:col>4</xdr:col>
      <xdr:colOff>575066</xdr:colOff>
      <xdr:row>5</xdr:row>
      <xdr:rowOff>26179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C620E0FD-674F-2DDD-473D-3CB4FF9BFB55}"/>
            </a:ext>
          </a:extLst>
        </xdr:cNvPr>
        <xdr:cNvSpPr/>
      </xdr:nvSpPr>
      <xdr:spPr>
        <a:xfrm>
          <a:off x="2726713" y="805892"/>
          <a:ext cx="276949" cy="13936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4A0D-189F-4A99-9916-0D444D660AB4}">
  <dimension ref="A2:BO72"/>
  <sheetViews>
    <sheetView zoomScale="44" zoomScaleNormal="69" workbookViewId="0">
      <selection activeCell="K51" sqref="K51"/>
    </sheetView>
  </sheetViews>
  <sheetFormatPr defaultRowHeight="14.5" x14ac:dyDescent="0.35"/>
  <cols>
    <col min="2" max="3" width="12.6328125" customWidth="1"/>
    <col min="4" max="4" width="16.453125" customWidth="1"/>
    <col min="5" max="5" width="19.90625" customWidth="1"/>
    <col min="6" max="6" width="16.453125" customWidth="1"/>
    <col min="7" max="7" width="9.08984375" bestFit="1" customWidth="1"/>
    <col min="8" max="8" width="12" bestFit="1" customWidth="1"/>
    <col min="9" max="11" width="9.08984375" bestFit="1" customWidth="1"/>
    <col min="12" max="14" width="11.90625" bestFit="1" customWidth="1"/>
    <col min="15" max="21" width="9.1796875" bestFit="1" customWidth="1"/>
    <col min="22" max="22" width="9.08984375" bestFit="1" customWidth="1"/>
    <col min="23" max="23" width="13.6328125" bestFit="1" customWidth="1"/>
    <col min="24" max="39" width="13.54296875" bestFit="1" customWidth="1"/>
    <col min="40" max="40" width="11.453125" bestFit="1" customWidth="1"/>
    <col min="41" max="41" width="13.54296875" bestFit="1" customWidth="1"/>
    <col min="42" max="47" width="11.81640625" bestFit="1" customWidth="1"/>
    <col min="48" max="51" width="8.81640625" bestFit="1" customWidth="1"/>
  </cols>
  <sheetData>
    <row r="2" spans="1:67" x14ac:dyDescent="0.35">
      <c r="A2" s="1" t="s">
        <v>78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3"/>
    </row>
    <row r="3" spans="1:67" ht="16.5" x14ac:dyDescent="0.45">
      <c r="A3" s="4" t="s">
        <v>14</v>
      </c>
      <c r="B3" t="s">
        <v>4</v>
      </c>
      <c r="C3" t="s">
        <v>5</v>
      </c>
      <c r="D3" t="s">
        <v>15</v>
      </c>
      <c r="E3" t="s">
        <v>13</v>
      </c>
      <c r="F3" t="s">
        <v>6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  <c r="AU3" t="s">
        <v>56</v>
      </c>
      <c r="AV3" t="s">
        <v>57</v>
      </c>
      <c r="AW3" t="s">
        <v>58</v>
      </c>
      <c r="AX3" t="s">
        <v>59</v>
      </c>
      <c r="AY3" t="s">
        <v>60</v>
      </c>
      <c r="AZ3" t="s">
        <v>61</v>
      </c>
      <c r="BA3" t="s">
        <v>62</v>
      </c>
      <c r="BB3" t="s">
        <v>63</v>
      </c>
      <c r="BC3" t="s">
        <v>64</v>
      </c>
      <c r="BD3" t="s">
        <v>65</v>
      </c>
      <c r="BE3" t="s">
        <v>66</v>
      </c>
      <c r="BF3" t="s">
        <v>67</v>
      </c>
      <c r="BG3" t="s">
        <v>68</v>
      </c>
      <c r="BH3" t="s">
        <v>69</v>
      </c>
      <c r="BI3" t="s">
        <v>70</v>
      </c>
      <c r="BJ3" t="s">
        <v>71</v>
      </c>
      <c r="BK3" t="s">
        <v>72</v>
      </c>
      <c r="BL3" t="s">
        <v>73</v>
      </c>
      <c r="BM3" t="s">
        <v>74</v>
      </c>
      <c r="BN3" t="s">
        <v>75</v>
      </c>
      <c r="BO3" s="5" t="s">
        <v>76</v>
      </c>
    </row>
    <row r="4" spans="1:67" x14ac:dyDescent="0.35">
      <c r="A4" s="4" t="s">
        <v>0</v>
      </c>
      <c r="B4" t="s">
        <v>7</v>
      </c>
      <c r="C4" t="s">
        <v>12</v>
      </c>
      <c r="D4">
        <v>0.85</v>
      </c>
      <c r="E4">
        <f xml:space="preserve"> (1-0.85)/4</f>
        <v>3.7500000000000006E-2</v>
      </c>
      <c r="F4" s="6">
        <v>0.25</v>
      </c>
      <c r="G4" s="6">
        <f>E4</f>
        <v>3.7500000000000006E-2</v>
      </c>
      <c r="H4" s="6">
        <v>3.7499999999999999E-2</v>
      </c>
      <c r="I4" s="6">
        <v>3.7499999999999999E-2</v>
      </c>
      <c r="J4" s="6">
        <v>3.7499999999999999E-2</v>
      </c>
      <c r="K4" s="6">
        <v>3.7499999999999999E-2</v>
      </c>
      <c r="L4" s="6">
        <v>3.7499999999999999E-2</v>
      </c>
      <c r="M4" s="6">
        <v>3.7499999999999999E-2</v>
      </c>
      <c r="N4" s="6">
        <v>3.7499999999999999E-2</v>
      </c>
      <c r="O4" s="6">
        <v>3.7499999999999999E-2</v>
      </c>
      <c r="P4" s="6">
        <v>3.7499999999999999E-2</v>
      </c>
      <c r="Q4" s="6">
        <v>3.7499999999999999E-2</v>
      </c>
      <c r="R4" s="6">
        <v>3.7499999999999999E-2</v>
      </c>
      <c r="S4" s="6">
        <v>3.7499999999999999E-2</v>
      </c>
      <c r="T4" s="6">
        <v>3.7499999999999999E-2</v>
      </c>
      <c r="U4" s="6">
        <v>3.7499999999999999E-2</v>
      </c>
      <c r="V4" s="6">
        <v>3.7499999999999999E-2</v>
      </c>
      <c r="W4" s="6">
        <v>3.7499999999999999E-2</v>
      </c>
      <c r="X4" s="6">
        <v>3.7499999999999999E-2</v>
      </c>
      <c r="Y4" s="6">
        <v>3.7499999999999999E-2</v>
      </c>
      <c r="Z4" s="6">
        <v>3.7499999999999999E-2</v>
      </c>
      <c r="AA4" s="6">
        <v>3.7499999999999999E-2</v>
      </c>
      <c r="AB4" s="6">
        <v>3.7499999999999999E-2</v>
      </c>
      <c r="AC4" s="6">
        <v>3.7499999999999999E-2</v>
      </c>
      <c r="AD4" s="6">
        <v>3.7499999999999999E-2</v>
      </c>
      <c r="AE4" s="6">
        <v>3.7499999999999999E-2</v>
      </c>
      <c r="AF4" s="6">
        <v>3.7499999999999999E-2</v>
      </c>
      <c r="AG4" s="6">
        <v>3.7499999999999999E-2</v>
      </c>
      <c r="AH4" s="6">
        <v>3.7499999999999999E-2</v>
      </c>
      <c r="AI4" s="6">
        <v>3.7499999999999999E-2</v>
      </c>
      <c r="AJ4" s="6">
        <v>3.7499999999999999E-2</v>
      </c>
      <c r="AK4" s="6">
        <v>3.7499999999999999E-2</v>
      </c>
      <c r="AL4" s="6">
        <v>3.7499999999999999E-2</v>
      </c>
      <c r="AM4" s="6">
        <v>3.7499999999999999E-2</v>
      </c>
      <c r="AN4" s="6">
        <v>3.7499999999999999E-2</v>
      </c>
      <c r="AO4" s="6">
        <v>3.7499999999999999E-2</v>
      </c>
      <c r="AP4" s="6">
        <v>3.7499999999999999E-2</v>
      </c>
      <c r="AQ4" s="6">
        <v>3.7499999999999999E-2</v>
      </c>
      <c r="AR4" s="6">
        <v>3.7499999999999999E-2</v>
      </c>
      <c r="AS4" s="6">
        <v>3.7499999999999999E-2</v>
      </c>
      <c r="AT4" s="6">
        <v>3.7499999999999999E-2</v>
      </c>
      <c r="AU4" s="6">
        <v>3.7499999999999999E-2</v>
      </c>
      <c r="AV4" s="6">
        <v>3.7499999999999999E-2</v>
      </c>
      <c r="AW4" s="6">
        <v>3.7499999999999999E-2</v>
      </c>
      <c r="AX4" s="6">
        <v>3.7499999999999999E-2</v>
      </c>
      <c r="AY4" s="6">
        <v>3.7499999999999999E-2</v>
      </c>
      <c r="AZ4" s="6">
        <v>3.7499999999999999E-2</v>
      </c>
      <c r="BA4" s="6">
        <v>3.7499999999999999E-2</v>
      </c>
      <c r="BB4" s="6">
        <v>3.7499999999999999E-2</v>
      </c>
      <c r="BC4" s="6">
        <v>3.7499999999999999E-2</v>
      </c>
      <c r="BD4" s="6">
        <v>3.7499999999999999E-2</v>
      </c>
      <c r="BE4" s="6">
        <v>3.7499999999999999E-2</v>
      </c>
      <c r="BF4" s="6">
        <v>3.7499999999999999E-2</v>
      </c>
      <c r="BG4" s="6">
        <v>3.7499999999999999E-2</v>
      </c>
      <c r="BH4" s="6">
        <v>3.7499999999999999E-2</v>
      </c>
      <c r="BI4" s="6">
        <v>3.7499999999999999E-2</v>
      </c>
      <c r="BJ4" s="6">
        <v>3.7499999999999999E-2</v>
      </c>
      <c r="BK4" s="6">
        <v>3.7499999999999999E-2</v>
      </c>
      <c r="BL4" s="6">
        <v>3.7499999999999999E-2</v>
      </c>
      <c r="BM4" s="6">
        <v>3.7499999999999999E-2</v>
      </c>
      <c r="BN4" s="6">
        <v>3.7499999999999999E-2</v>
      </c>
      <c r="BO4" s="7">
        <v>3.7499999999999999E-2</v>
      </c>
    </row>
    <row r="5" spans="1:67" x14ac:dyDescent="0.35">
      <c r="A5" s="4" t="s">
        <v>1</v>
      </c>
      <c r="B5" t="s">
        <v>8</v>
      </c>
      <c r="C5" t="s">
        <v>10</v>
      </c>
      <c r="D5">
        <v>0.85</v>
      </c>
      <c r="E5">
        <f t="shared" ref="E5:E7" si="0" xml:space="preserve"> (1-0.85)/4</f>
        <v>3.7500000000000006E-2</v>
      </c>
      <c r="F5" s="6">
        <v>0.25</v>
      </c>
      <c r="G5" s="6">
        <f t="shared" ref="G5:H5" si="1">(G4/2 +F6/2)*0.85+0.0375</f>
        <v>0.15968749999999998</v>
      </c>
      <c r="H5" s="6">
        <f t="shared" si="1"/>
        <v>0.19530449218749998</v>
      </c>
      <c r="I5" s="6">
        <f>(I4/2 +H6/2)*0.85+0.0375</f>
        <v>0.20073865881347655</v>
      </c>
      <c r="J5" s="6">
        <f>(J4/2 +I6/2)*0.85+0.0375</f>
        <v>0.20915161918571468</v>
      </c>
      <c r="K5" s="6">
        <f>(K4/2 +J6/2)*0.85+0.0375</f>
        <v>0.21454470648221571</v>
      </c>
      <c r="L5" s="6">
        <f t="shared" ref="L5:N5" si="2">(L4/2 +K6/2)*0.85+0.0375</f>
        <v>0.21875873798315737</v>
      </c>
      <c r="M5" s="6">
        <f t="shared" si="2"/>
        <v>0.22187022373672105</v>
      </c>
      <c r="N5" s="6">
        <f t="shared" si="2"/>
        <v>0.22420324560331231</v>
      </c>
      <c r="O5" s="6">
        <f t="shared" ref="O5" si="3">(O4/2 +N6/2)*0.85+0.0375</f>
        <v>0.22594516212437327</v>
      </c>
      <c r="P5" s="6">
        <f t="shared" ref="P5" si="4">(P4/2 +O6/2)*0.85+0.0375</f>
        <v>0.22724725490267828</v>
      </c>
      <c r="Q5" s="6">
        <f t="shared" ref="Q5" si="5">(Q4/2 +P6/2)*0.85+0.0375</f>
        <v>0.22822026504779644</v>
      </c>
      <c r="R5" s="6">
        <f t="shared" ref="R5" si="6">(R4/2 +Q6/2)*0.85+0.0375</f>
        <v>0.22894742685205149</v>
      </c>
      <c r="S5" s="6">
        <f t="shared" ref="S5" si="7">(S4/2 +R6/2)*0.85+0.0375</f>
        <v>0.22949084511857487</v>
      </c>
      <c r="T5" s="6">
        <f t="shared" ref="T5" si="8">(T4/2 +S6/2)*0.85+0.0375</f>
        <v>0.22989695195250678</v>
      </c>
      <c r="U5" s="6">
        <f t="shared" ref="U5" si="9">(U4/2 +T6/2)*0.85+0.0375</f>
        <v>0.23020044277887577</v>
      </c>
      <c r="V5" s="6">
        <f t="shared" ref="V5" si="10">(V4/2 +U6/2)*0.85+0.0375</f>
        <v>0.23042724696026159</v>
      </c>
      <c r="W5" s="6">
        <f t="shared" ref="W5" si="11">(W4/2 +V6/2)*0.85+0.0375</f>
        <v>0.23059674180198597</v>
      </c>
      <c r="X5" s="6">
        <f t="shared" ref="X5" si="12">(X4/2 +W6/2)*0.85+0.0375</f>
        <v>0.2307234083488188</v>
      </c>
      <c r="Y5" s="6">
        <f t="shared" ref="Y5" si="13">(Y4/2 +X6/2)*0.85+0.0375</f>
        <v>0.23081806853880232</v>
      </c>
      <c r="Z5" s="6">
        <f t="shared" ref="Z5" si="14">(Z4/2 +Y6/2)*0.85+0.0375</f>
        <v>0.23088880980251805</v>
      </c>
      <c r="AA5" s="6">
        <f t="shared" ref="AA5" si="15">(AA4/2 +Z6/2)*0.85+0.0375</f>
        <v>0.23094167602208743</v>
      </c>
      <c r="AB5" s="6">
        <f t="shared" ref="AB5" si="16">(AB4/2 +AA6/2)*0.85+0.0375</f>
        <v>0.23098118389946146</v>
      </c>
      <c r="AC5" s="6">
        <f t="shared" ref="AC5" si="17">(AC4/2 +AB6/2)*0.85+0.0375</f>
        <v>0.23101070884728678</v>
      </c>
      <c r="AD5" s="6">
        <f t="shared" ref="AD5" si="18">(AD4/2 +AC6/2)*0.85+0.0375</f>
        <v>0.23103277337218769</v>
      </c>
      <c r="AE5" s="6">
        <f t="shared" ref="AE5" si="19">(AE4/2 +AD6/2)*0.85+0.0375</f>
        <v>0.23104926258876413</v>
      </c>
      <c r="AF5" s="6">
        <f t="shared" ref="AF5" si="20">(AF4/2 +AE6/2)*0.85+0.0375</f>
        <v>0.23106158527708526</v>
      </c>
      <c r="AG5" s="6">
        <f t="shared" ref="AG5" si="21">(AG4/2 +AF6/2)*0.85+0.0375</f>
        <v>0.23107079424385174</v>
      </c>
      <c r="AH5" s="6">
        <f t="shared" ref="AH5" si="22">(AH4/2 +AG6/2)*0.85+0.0375</f>
        <v>0.23107767627045964</v>
      </c>
      <c r="AI5" s="6">
        <f t="shared" ref="AI5" si="23">(AI4/2 +AH6/2)*0.85+0.0375</f>
        <v>0.23108281933280664</v>
      </c>
      <c r="AJ5" s="6">
        <f t="shared" ref="AJ5" si="24">(AJ4/2 +AI6/2)*0.85+0.0375</f>
        <v>0.23108666283586354</v>
      </c>
      <c r="AK5" s="6">
        <f t="shared" ref="AK5" si="25">(AK4/2 +AJ6/2)*0.85+0.0375</f>
        <v>0.23108953515487352</v>
      </c>
      <c r="AL5" s="6">
        <f t="shared" ref="AL5" si="26">(AL4/2 +AK6/2)*0.85+0.0375</f>
        <v>0.23109168169056574</v>
      </c>
      <c r="AM5" s="6">
        <f t="shared" ref="AM5" si="27">(AM4/2 +AL6/2)*0.85+0.0375</f>
        <v>0.23109328583532196</v>
      </c>
      <c r="AN5" s="6">
        <f t="shared" ref="AN5" si="28">(AN4/2 +AM6/2)*0.85+0.0375</f>
        <v>0.2310944846415697</v>
      </c>
      <c r="AO5" s="6">
        <f t="shared" ref="AO5" si="29">(AO4/2 +AN6/2)*0.85+0.0375</f>
        <v>0.23109538053105483</v>
      </c>
      <c r="AP5" s="6">
        <f t="shared" ref="AP5" si="30">(AP4/2 +AO6/2)*0.85+0.0375</f>
        <v>0.23109605004539133</v>
      </c>
      <c r="AQ5" s="6">
        <f t="shared" ref="AQ5" si="31">(AQ4/2 +AP6/2)*0.85+0.0375</f>
        <v>0.23109655038550489</v>
      </c>
      <c r="AR5" s="6">
        <f t="shared" ref="AR5" si="32">(AR4/2 +AQ6/2)*0.85+0.0375</f>
        <v>0.23109692429867693</v>
      </c>
      <c r="AS5" s="6">
        <f t="shared" ref="AS5" si="33">(AS4/2 +AR6/2)*0.85+0.0375</f>
        <v>0.23109720373072007</v>
      </c>
      <c r="AT5" s="6">
        <f t="shared" ref="AT5" si="34">(AT4/2 +AS6/2)*0.85+0.0375</f>
        <v>0.23109741255531516</v>
      </c>
      <c r="AU5" s="6">
        <f t="shared" ref="AU5" si="35">(AU4/2 +AT6/2)*0.85+0.0375</f>
        <v>0.23109756861369346</v>
      </c>
      <c r="AV5" s="6">
        <f t="shared" ref="AV5" si="36">(AV4/2 +AU6/2)*0.85+0.0375</f>
        <v>0.23109768523892835</v>
      </c>
      <c r="AW5" s="6">
        <f t="shared" ref="AW5" si="37">(AW4/2 +AV6/2)*0.85+0.0375</f>
        <v>0.2310977723950654</v>
      </c>
      <c r="AX5" s="6">
        <f t="shared" ref="AX5" si="38">(AX4/2 +AW6/2)*0.85+0.0375</f>
        <v>0.23109783752841523</v>
      </c>
      <c r="AY5" s="6">
        <f t="shared" ref="AY5" si="39">(AY4/2 +AX6/2)*0.85+0.0375</f>
        <v>0.23109788620373989</v>
      </c>
      <c r="AZ5" s="6">
        <f t="shared" ref="AZ5" si="40">(AZ4/2 +AY6/2)*0.85+0.0375</f>
        <v>0.231097922579686</v>
      </c>
      <c r="BA5" s="6">
        <f t="shared" ref="BA5" si="41">(BA4/2 +AZ6/2)*0.85+0.0375</f>
        <v>0.23109794976408526</v>
      </c>
      <c r="BB5" s="6">
        <f t="shared" ref="BB5" si="42">(BB4/2 +BA6/2)*0.85+0.0375</f>
        <v>0.23109797007947608</v>
      </c>
      <c r="BC5" s="6">
        <f t="shared" ref="BC5" si="43">(BC4/2 +BB6/2)*0.85+0.0375</f>
        <v>0.2310979852615333</v>
      </c>
      <c r="BD5" s="6">
        <f t="shared" ref="BD5" si="44">(BD4/2 +BC6/2)*0.85+0.0375</f>
        <v>0.23109799660735786</v>
      </c>
      <c r="BE5" s="6">
        <f t="shared" ref="BE5" si="45">(BE4/2 +BD6/2)*0.85+0.0375</f>
        <v>0.2310980050862968</v>
      </c>
      <c r="BF5" s="6">
        <f t="shared" ref="BF5" si="46">(BF4/2 +BE6/2)*0.85+0.0375</f>
        <v>0.23109801142276046</v>
      </c>
      <c r="BG5" s="6">
        <f t="shared" ref="BG5" si="47">(BG4/2 +BF6/2)*0.85+0.0375</f>
        <v>0.23109801615811379</v>
      </c>
      <c r="BH5" s="6">
        <f t="shared" ref="BH5" si="48">(BH4/2 +BG6/2)*0.85+0.0375</f>
        <v>0.23109801969692859</v>
      </c>
      <c r="BI5" s="6">
        <f t="shared" ref="BI5" si="49">(BI4/2 +BH6/2)*0.85+0.0375</f>
        <v>0.23109802234154855</v>
      </c>
      <c r="BJ5" s="6">
        <f t="shared" ref="BJ5" si="50">(BJ4/2 +BI6/2)*0.85+0.0375</f>
        <v>0.23109802431792068</v>
      </c>
      <c r="BK5" s="6">
        <f t="shared" ref="BK5" si="51">(BK4/2 +BJ6/2)*0.85+0.0375</f>
        <v>0.23109802579489913</v>
      </c>
      <c r="BL5" s="6">
        <f t="shared" ref="BL5" si="52">(BL4/2 +BK6/2)*0.85+0.0375</f>
        <v>0.23109802689867168</v>
      </c>
      <c r="BM5" s="6">
        <f t="shared" ref="BM5" si="53">(BM4/2 +BL6/2)*0.85+0.0375</f>
        <v>0.23109802772354079</v>
      </c>
      <c r="BN5" s="6">
        <f t="shared" ref="BN5" si="54">(BN4/2 +BM6/2)*0.85+0.0375</f>
        <v>0.23109802833998033</v>
      </c>
      <c r="BO5" s="7">
        <f t="shared" ref="BO5" si="55">(BO4/2 +BN6/2)*0.85+0.0375</f>
        <v>0.23109802880065669</v>
      </c>
    </row>
    <row r="6" spans="1:67" x14ac:dyDescent="0.35">
      <c r="A6" s="4" t="s">
        <v>2</v>
      </c>
      <c r="B6" t="s">
        <v>9</v>
      </c>
      <c r="C6" t="s">
        <v>11</v>
      </c>
      <c r="D6">
        <v>0.85</v>
      </c>
      <c r="E6">
        <f t="shared" si="0"/>
        <v>3.7500000000000006E-2</v>
      </c>
      <c r="F6" s="6">
        <v>0.25</v>
      </c>
      <c r="G6" s="6">
        <f t="shared" ref="G6:H6" si="56">(G4/2 +G5/2 +F7/1)*0.85 + 0.0375</f>
        <v>0.33380468749999997</v>
      </c>
      <c r="H6" s="6">
        <f t="shared" si="56"/>
        <v>0.34659096191406247</v>
      </c>
      <c r="I6" s="6">
        <f>(I4/2 +I5/2 +H7/1)*0.85 + 0.0375</f>
        <v>0.36638616278991692</v>
      </c>
      <c r="J6" s="6">
        <f>(J4/2 +J5/2 +I7/1)*0.85 + 0.0375</f>
        <v>0.37907577995815461</v>
      </c>
      <c r="K6" s="6">
        <f>(K4/2 +K5/2 +J7/1)*0.85 + 0.0375</f>
        <v>0.38899114819566444</v>
      </c>
      <c r="L6" s="6">
        <f t="shared" ref="L6:N6" si="57">(L4/2 +L5/2 +K7/1)*0.85 + 0.0375</f>
        <v>0.39631229114522604</v>
      </c>
      <c r="M6" s="6">
        <f t="shared" si="57"/>
        <v>0.40180175436073484</v>
      </c>
      <c r="N6" s="6">
        <f t="shared" si="57"/>
        <v>0.40590038146911361</v>
      </c>
      <c r="O6" s="6">
        <f t="shared" ref="O6" si="58">(O4/2 +O5/2 +N7/1)*0.85 + 0.0375</f>
        <v>0.40896412918277242</v>
      </c>
      <c r="P6" s="6">
        <f t="shared" ref="P6" si="59">(P4/2 +P5/2 +O7/1)*0.85 + 0.0375</f>
        <v>0.41125356481834457</v>
      </c>
      <c r="Q6" s="6">
        <f t="shared" ref="Q6" si="60">(Q4/2 +Q5/2 +P7/1)*0.85 + 0.0375</f>
        <v>0.41296453376953296</v>
      </c>
      <c r="R6" s="6">
        <f t="shared" ref="R6" si="61">(R4/2 +R5/2 +Q7/1)*0.85 + 0.0375</f>
        <v>0.41424316498488206</v>
      </c>
      <c r="S6" s="6">
        <f t="shared" ref="S6" si="62">(S4/2 +S5/2 +R7/1)*0.85 + 0.0375</f>
        <v>0.41519871047648654</v>
      </c>
      <c r="T6" s="6">
        <f t="shared" ref="T6" si="63">(T4/2 +T5/2 +S7/1)*0.85 + 0.0375</f>
        <v>0.41591280653853124</v>
      </c>
      <c r="U6" s="6">
        <f t="shared" ref="U6" si="64">(U4/2 +U5/2 +T7/1)*0.85 + 0.0375</f>
        <v>0.41644646343590963</v>
      </c>
      <c r="V6" s="6">
        <f t="shared" ref="V6" si="65">(V4/2 +V5/2 +U7/1)*0.85 + 0.0375</f>
        <v>0.41684527482820233</v>
      </c>
      <c r="W6" s="6">
        <f t="shared" ref="W6" si="66">(W4/2 +W5/2 +V7/1)*0.85 + 0.0375</f>
        <v>0.41714331376192659</v>
      </c>
      <c r="X6" s="6">
        <f t="shared" ref="X6" si="67">(X4/2 +X5/2 +W7/1)*0.85 + 0.0375</f>
        <v>0.41736604362071139</v>
      </c>
      <c r="Y6" s="6">
        <f t="shared" ref="Y6" si="68">(Y4/2 +Y5/2 +X7/1)*0.85 + 0.0375</f>
        <v>0.41753249365298367</v>
      </c>
      <c r="Z6" s="6">
        <f t="shared" ref="Z6" si="69">(Z4/2 +Z5/2 +Y7/1)*0.85 + 0.0375</f>
        <v>0.41765688475785279</v>
      </c>
      <c r="AA6" s="6">
        <f t="shared" ref="AA6" si="70">(AA4/2 +AA5/2 +Z7/1)*0.85 + 0.0375</f>
        <v>0.41774984446932106</v>
      </c>
      <c r="AB6" s="6">
        <f t="shared" ref="AB6" si="71">(AB4/2 +AB5/2 +AA7/1)*0.85 + 0.0375</f>
        <v>0.41781931493479241</v>
      </c>
      <c r="AC6" s="6">
        <f t="shared" ref="AC6" si="72">(AC4/2 +AC5/2 +AB7/1)*0.85 + 0.0375</f>
        <v>0.41787123146397104</v>
      </c>
      <c r="AD6" s="6">
        <f t="shared" ref="AD6" si="73">(AD4/2 +AD5/2 +AC7/1)*0.85 + 0.0375</f>
        <v>0.41791002962062151</v>
      </c>
      <c r="AE6" s="6">
        <f t="shared" ref="AE6" si="74">(AE4/2 +AE5/2 +AD7/1)*0.85 + 0.0375</f>
        <v>0.41793902418137707</v>
      </c>
      <c r="AF6" s="6">
        <f t="shared" ref="AF6" si="75">(AF4/2 +AF5/2 +AE7/1)*0.85 + 0.0375</f>
        <v>0.41796069233847472</v>
      </c>
      <c r="AG6" s="6">
        <f t="shared" ref="AG6" si="76">(AG4/2 +AG5/2 +AF7/1)*0.85 + 0.0375</f>
        <v>0.41797688534225796</v>
      </c>
      <c r="AH6" s="6">
        <f t="shared" ref="AH6" si="77">(AH4/2 +AH5/2 +AG7/1)*0.85 + 0.0375</f>
        <v>0.41798898666542739</v>
      </c>
      <c r="AI6" s="6">
        <f t="shared" ref="AI6" si="78">(AI4/2 +AI5/2 +AH7/1)*0.85 + 0.0375</f>
        <v>0.41799803020203191</v>
      </c>
      <c r="AJ6" s="6">
        <f t="shared" ref="AJ6" si="79">(AJ4/2 +AJ5/2 +AI7/1)*0.85 + 0.0375</f>
        <v>0.41800478859970241</v>
      </c>
      <c r="AK6" s="6">
        <f t="shared" ref="AK6" si="80">(AK4/2 +AK5/2 +AJ7/1)*0.85 + 0.0375</f>
        <v>0.41800983927191937</v>
      </c>
      <c r="AL6" s="6">
        <f t="shared" ref="AL6" si="81">(AL4/2 +AL5/2 +AK7/1)*0.85 + 0.0375</f>
        <v>0.41801361373016932</v>
      </c>
      <c r="AM6" s="6">
        <f t="shared" ref="AM6" si="82">(AM4/2 +AM5/2 +AL7/1)*0.85 + 0.0375</f>
        <v>0.41801643445075226</v>
      </c>
      <c r="AN6" s="6">
        <f t="shared" ref="AN6" si="83">(AN4/2 +AN5/2 +AM7/1)*0.85 + 0.0375</f>
        <v>0.41801854242601139</v>
      </c>
      <c r="AO6" s="6">
        <f t="shared" ref="AO6" si="84">(AO4/2 +AO5/2 +AN7/1)*0.85 + 0.0375</f>
        <v>0.41802011775386194</v>
      </c>
      <c r="AP6" s="6">
        <f t="shared" ref="AP6" si="85">(AP4/2 +AP5/2 +AO7/1)*0.85 + 0.0375</f>
        <v>0.41802129502471741</v>
      </c>
      <c r="AQ6" s="6">
        <f t="shared" ref="AQ6" si="86">(AQ4/2 +AQ5/2 +AP7/1)*0.85 + 0.0375</f>
        <v>0.41802217482041631</v>
      </c>
      <c r="AR6" s="6">
        <f t="shared" ref="AR6" si="87">(AR4/2 +AR5/2 +AQ7/1)*0.85 + 0.0375</f>
        <v>0.41802283230757664</v>
      </c>
      <c r="AS6" s="6">
        <f t="shared" ref="AS6" si="88">(AS4/2 +AS5/2 +AR7/1)*0.85 + 0.0375</f>
        <v>0.41802332365956507</v>
      </c>
      <c r="AT6" s="6">
        <f t="shared" ref="AT6" si="89">(AT4/2 +AT5/2 +AS7/1)*0.85 + 0.0375</f>
        <v>0.41802369085574936</v>
      </c>
      <c r="AU6" s="6">
        <f t="shared" ref="AU6" si="90">(AU4/2 +AU5/2 +AT7/1)*0.85 + 0.0375</f>
        <v>0.41802396526806673</v>
      </c>
      <c r="AV6" s="6">
        <f t="shared" ref="AV6" si="91">(AV4/2 +AV5/2 +AU7/1)*0.85 + 0.0375</f>
        <v>0.41802417034133038</v>
      </c>
      <c r="AW6" s="6">
        <f t="shared" ref="AW6" si="92">(AW4/2 +AW5/2 +AV7/1)*0.85 + 0.0375</f>
        <v>0.41802432359627117</v>
      </c>
      <c r="AX6" s="6">
        <f t="shared" ref="AX6" si="93">(AX4/2 +AX5/2 +AW7/1)*0.85 + 0.0375</f>
        <v>0.4180244381264468</v>
      </c>
      <c r="AY6" s="6">
        <f t="shared" ref="AY6" si="94">(AY4/2 +AY5/2 +AX7/1)*0.85 + 0.0375</f>
        <v>0.41802452371690829</v>
      </c>
      <c r="AZ6" s="6">
        <f t="shared" ref="AZ6" si="95">(AZ4/2 +AZ5/2 +AY7/1)*0.85 + 0.0375</f>
        <v>0.41802458768020062</v>
      </c>
      <c r="BA6" s="6">
        <f t="shared" ref="BA6" si="96">(BA4/2 +BA5/2 +AZ7/1)*0.85 + 0.0375</f>
        <v>0.41802463548112023</v>
      </c>
      <c r="BB6" s="6">
        <f t="shared" ref="BB6" si="97">(BB4/2 +BB5/2 +BA7/1)*0.85 + 0.0375</f>
        <v>0.41802467120360776</v>
      </c>
      <c r="BC6" s="6">
        <f t="shared" ref="BC6" si="98">(BC4/2 +BC5/2 +BB7/1)*0.85 + 0.0375</f>
        <v>0.41802469789966556</v>
      </c>
      <c r="BD6" s="6">
        <f t="shared" ref="BD6" si="99">(BD4/2 +BD5/2 +BC7/1)*0.85 + 0.0375</f>
        <v>0.41802471785011014</v>
      </c>
      <c r="BE6" s="6">
        <f t="shared" ref="BE6" si="100">(BE4/2 +BE5/2 +BD7/1)*0.85 + 0.0375</f>
        <v>0.41802473275943641</v>
      </c>
      <c r="BF6" s="6">
        <f t="shared" ref="BF6" si="101">(BF4/2 +BF5/2 +BE7/1)*0.85 + 0.0375</f>
        <v>0.41802474390144423</v>
      </c>
      <c r="BG6" s="6">
        <f t="shared" ref="BG6" si="102">(BG4/2 +BG5/2 +BF7/1)*0.85 + 0.0375</f>
        <v>0.41802475222806729</v>
      </c>
      <c r="BH6" s="6">
        <f t="shared" ref="BH6" si="103">(BH4/2 +BH5/2 +BG7/1)*0.85 + 0.0375</f>
        <v>0.41802475845070253</v>
      </c>
      <c r="BI6" s="6">
        <f t="shared" ref="BI6" si="104">(BI4/2 +BI5/2 +BH7/1)*0.85 + 0.0375</f>
        <v>0.41802476310098985</v>
      </c>
      <c r="BJ6" s="6">
        <f t="shared" ref="BJ6" si="105">(BJ4/2 +BJ5/2 +BI7/1)*0.85 + 0.0375</f>
        <v>0.41802476657623328</v>
      </c>
      <c r="BK6" s="6">
        <f t="shared" ref="BK6" si="106">(BK4/2 +BK5/2 +BJ7/1)*0.85 + 0.0375</f>
        <v>0.41802476917334513</v>
      </c>
      <c r="BL6" s="6">
        <f t="shared" ref="BL6" si="107">(BL4/2 +BL5/2 +BK7/1)*0.85 + 0.0375</f>
        <v>0.41802477111421366</v>
      </c>
      <c r="BM6" s="6">
        <f t="shared" ref="BM6" si="108">(BM4/2 +BM5/2 +BL7/1)*0.85 + 0.0375</f>
        <v>0.41802477256465964</v>
      </c>
      <c r="BN6" s="6">
        <f t="shared" ref="BN6" si="109">(BN4/2 +BN5/2 +BM7/1)*0.85 + 0.0375</f>
        <v>0.41802477364860402</v>
      </c>
      <c r="BO6" s="7">
        <f t="shared" ref="BO6" si="110">(BO4/2 +BO5/2 +BN7/1)*0.85 + 0.0375</f>
        <v>0.41802477445865516</v>
      </c>
    </row>
    <row r="7" spans="1:67" x14ac:dyDescent="0.35">
      <c r="A7" s="4" t="s">
        <v>3</v>
      </c>
      <c r="B7" t="s">
        <v>2</v>
      </c>
      <c r="C7" t="s">
        <v>7</v>
      </c>
      <c r="D7">
        <v>0.85</v>
      </c>
      <c r="E7">
        <f t="shared" si="0"/>
        <v>3.7500000000000006E-2</v>
      </c>
      <c r="F7" s="6">
        <v>0.25</v>
      </c>
      <c r="G7" s="6">
        <f t="shared" ref="G7:H7" si="111">(G5/2 + G6/2)*0.85 +0.0375</f>
        <v>0.24723417968749997</v>
      </c>
      <c r="H7" s="6">
        <f t="shared" si="111"/>
        <v>0.26780556799316402</v>
      </c>
      <c r="I7" s="6">
        <f>(I5/2 + I6/2)*0.85 +0.0375</f>
        <v>0.27852804918144225</v>
      </c>
      <c r="J7" s="6">
        <f>(J5/2 + J6/2)*0.85 +0.0375</f>
        <v>0.28749664463614444</v>
      </c>
      <c r="K7" s="6">
        <f>(K5/2 + K6/2)*0.85 +0.0375</f>
        <v>0.29400273823809903</v>
      </c>
      <c r="L7" s="6">
        <f t="shared" ref="L7:N7" si="112">(L5/2 + L6/2)*0.85 +0.0375</f>
        <v>0.2989051873795629</v>
      </c>
      <c r="M7" s="6">
        <f t="shared" si="112"/>
        <v>0.30256059069141872</v>
      </c>
      <c r="N7" s="6">
        <f t="shared" si="112"/>
        <v>0.30529404150578099</v>
      </c>
      <c r="O7" s="6">
        <f t="shared" ref="O7" si="113">(O5/2 + O6/2)*0.85 +0.0375</f>
        <v>0.3073364488055369</v>
      </c>
      <c r="P7" s="6">
        <f t="shared" ref="P7" si="114">(P5/2 + P6/2)*0.85 +0.0375</f>
        <v>0.30886284838143468</v>
      </c>
      <c r="Q7" s="6">
        <f t="shared" ref="Q7" si="115">(Q5/2 + Q6/2)*0.85 +0.0375</f>
        <v>0.31000353949736498</v>
      </c>
      <c r="R7" s="6">
        <f t="shared" ref="R7" si="116">(R5/2 + R6/2)*0.85 +0.0375</f>
        <v>0.31085600153069676</v>
      </c>
      <c r="S7" s="6">
        <f t="shared" ref="S7" si="117">(S5/2 + S6/2)*0.85 +0.0375</f>
        <v>0.31149306112790104</v>
      </c>
      <c r="T7" s="6">
        <f t="shared" ref="T7" si="118">(T5/2 + T6/2)*0.85 +0.0375</f>
        <v>0.31196914735869113</v>
      </c>
      <c r="U7" s="6">
        <f t="shared" ref="U7" si="119">(U5/2 + U6/2)*0.85 +0.0375</f>
        <v>0.31232493514128373</v>
      </c>
      <c r="V7" s="6">
        <f t="shared" ref="V7" si="120">(V5/2 + V6/2)*0.85 +0.0375</f>
        <v>0.31259082176009717</v>
      </c>
      <c r="W7" s="6">
        <f t="shared" ref="W7" si="121">(W5/2 + W6/2)*0.85 +0.0375</f>
        <v>0.31278952361466283</v>
      </c>
      <c r="X7" s="6">
        <f t="shared" ref="X7" si="122">(X5/2 + X6/2)*0.85 +0.0375</f>
        <v>0.31293801708705027</v>
      </c>
      <c r="Y7" s="6">
        <f t="shared" ref="Y7" si="123">(Y5/2 + Y6/2)*0.85 +0.0375</f>
        <v>0.31304898893150901</v>
      </c>
      <c r="Z7" s="6">
        <f t="shared" ref="Z7" si="124">(Z5/2 + Z6/2)*0.85 +0.0375</f>
        <v>0.31313192018815755</v>
      </c>
      <c r="AA7" s="6">
        <f t="shared" ref="AA7" si="125">(AA5/2 + AA6/2)*0.85 +0.0375</f>
        <v>0.31319389620884858</v>
      </c>
      <c r="AB7" s="6">
        <f t="shared" ref="AB7" si="126">(AB5/2 + AB6/2)*0.85 +0.0375</f>
        <v>0.31324021200455787</v>
      </c>
      <c r="AC7" s="6">
        <f t="shared" ref="AC7" si="127">(AC5/2 + AC6/2)*0.85 +0.0375</f>
        <v>0.31327482463228451</v>
      </c>
      <c r="AD7" s="6">
        <f t="shared" ref="AD7" si="128">(AD5/2 + AD6/2)*0.85 +0.0375</f>
        <v>0.31330069127194393</v>
      </c>
      <c r="AE7" s="6">
        <f t="shared" ref="AE7" si="129">(AE5/2 + AE6/2)*0.85 +0.0375</f>
        <v>0.31332002187731001</v>
      </c>
      <c r="AF7" s="6">
        <f t="shared" ref="AF7" si="130">(AF5/2 + AF6/2)*0.85 +0.0375</f>
        <v>0.31333446798661296</v>
      </c>
      <c r="AG7" s="6">
        <f t="shared" ref="AG7" si="131">(AG5/2 + AG6/2)*0.85 +0.0375</f>
        <v>0.31334526382409661</v>
      </c>
      <c r="AH7" s="6">
        <f t="shared" ref="AH7" si="132">(AH5/2 + AH6/2)*0.85 +0.0375</f>
        <v>0.31335333174775193</v>
      </c>
      <c r="AI7" s="6">
        <f t="shared" ref="AI7" si="133">(AI5/2 + AI6/2)*0.85 +0.0375</f>
        <v>0.31335936105230638</v>
      </c>
      <c r="AJ7" s="6">
        <f t="shared" ref="AJ7" si="134">(AJ5/2 + AJ6/2)*0.85 +0.0375</f>
        <v>0.31336386686011547</v>
      </c>
      <c r="AK7" s="6">
        <f t="shared" ref="AK7" si="135">(AK5/2 + AK6/2)*0.85 +0.0375</f>
        <v>0.31336723413138695</v>
      </c>
      <c r="AL7" s="6">
        <f t="shared" ref="AL7" si="136">(AL5/2 + AL6/2)*0.85 +0.0375</f>
        <v>0.31336975055381233</v>
      </c>
      <c r="AM7" s="6">
        <f t="shared" ref="AM7" si="137">(AM5/2 + AM6/2)*0.85 +0.0375</f>
        <v>0.31337163112158156</v>
      </c>
      <c r="AN7" s="6">
        <f t="shared" ref="AN7" si="138">(AN5/2 + AN6/2)*0.85 +0.0375</f>
        <v>0.31337303650372195</v>
      </c>
      <c r="AO7" s="6">
        <f t="shared" ref="AO7" si="139">(AO5/2 + AO6/2)*0.85 +0.0375</f>
        <v>0.31337408677108958</v>
      </c>
      <c r="AP7" s="6">
        <f t="shared" ref="AP7" si="140">(AP5/2 + AP6/2)*0.85 +0.0375</f>
        <v>0.31337487165479622</v>
      </c>
      <c r="AQ7" s="6">
        <f t="shared" ref="AQ7" si="141">(AQ5/2 + AQ6/2)*0.85 +0.0375</f>
        <v>0.31337545821251644</v>
      </c>
      <c r="AR7" s="6">
        <f t="shared" ref="AR7" si="142">(AR5/2 + AR6/2)*0.85 +0.0375</f>
        <v>0.31337589655765774</v>
      </c>
      <c r="AS7" s="6">
        <f t="shared" ref="AS7" si="143">(AS5/2 + AS6/2)*0.85 +0.0375</f>
        <v>0.31337622414087113</v>
      </c>
      <c r="AT7" s="6">
        <f t="shared" ref="AT7" si="144">(AT5/2 + AT6/2)*0.85 +0.0375</f>
        <v>0.31337646894970239</v>
      </c>
      <c r="AU7" s="6">
        <f t="shared" ref="AU7" si="145">(AU5/2 + AU6/2)*0.85 +0.0375</f>
        <v>0.31337665189974806</v>
      </c>
      <c r="AV7" s="6">
        <f t="shared" ref="AV7" si="146">(AV5/2 + AV6/2)*0.85 +0.0375</f>
        <v>0.31337678862160989</v>
      </c>
      <c r="AW7" s="6">
        <f t="shared" ref="AW7" si="147">(AW5/2 + AW6/2)*0.85 +0.0375</f>
        <v>0.31337689079631803</v>
      </c>
      <c r="AX7" s="6">
        <f t="shared" ref="AX7" si="148">(AX5/2 + AX6/2)*0.85 +0.0375</f>
        <v>0.31337696715331631</v>
      </c>
      <c r="AY7" s="6">
        <f t="shared" ref="AY7" si="149">(AY5/2 + AY6/2)*0.85 +0.0375</f>
        <v>0.31337702421627545</v>
      </c>
      <c r="AZ7" s="6">
        <f t="shared" ref="AZ7" si="150">(AZ5/2 + AZ6/2)*0.85 +0.0375</f>
        <v>0.3133770668604518</v>
      </c>
      <c r="BA7" s="6">
        <f t="shared" ref="BA7" si="151">(BA5/2 + BA6/2)*0.85 +0.0375</f>
        <v>0.31337709872921232</v>
      </c>
      <c r="BB7" s="6">
        <f t="shared" ref="BB7" si="152">(BB5/2 + BB6/2)*0.85 +0.0375</f>
        <v>0.31337712254531058</v>
      </c>
      <c r="BC7" s="6">
        <f t="shared" ref="BC7" si="153">(BC5/2 + BC6/2)*0.85 +0.0375</f>
        <v>0.3133771403435095</v>
      </c>
      <c r="BD7" s="6">
        <f t="shared" ref="BD7" si="154">(BD5/2 + BD6/2)*0.85 +0.0375</f>
        <v>0.31337715364442387</v>
      </c>
      <c r="BE7" s="6">
        <f t="shared" ref="BE7" si="155">(BE5/2 + BE6/2)*0.85 +0.0375</f>
        <v>0.31337716358443657</v>
      </c>
      <c r="BF7" s="6">
        <f t="shared" ref="BF7" si="156">(BF5/2 + BF6/2)*0.85 +0.0375</f>
        <v>0.31337717101278695</v>
      </c>
      <c r="BG7" s="6">
        <f t="shared" ref="BG7" si="157">(BG5/2 + BG6/2)*0.85 +0.0375</f>
        <v>0.31337717656412695</v>
      </c>
      <c r="BH7" s="6">
        <f t="shared" ref="BH7" si="158">(BH5/2 + BH6/2)*0.85 +0.0375</f>
        <v>0.31337718071274318</v>
      </c>
      <c r="BI7" s="6">
        <f t="shared" ref="BI7" si="159">(BI5/2 + BI6/2)*0.85 +0.0375</f>
        <v>0.31337718381307883</v>
      </c>
      <c r="BJ7" s="6">
        <f t="shared" ref="BJ7" si="160">(BJ5/2 + BJ6/2)*0.85 +0.0375</f>
        <v>0.31337718613001536</v>
      </c>
      <c r="BK7" s="6">
        <f t="shared" ref="BK7" si="161">(BK5/2 + BK6/2)*0.85 +0.0375</f>
        <v>0.31337718786150381</v>
      </c>
      <c r="BL7" s="6">
        <f t="shared" ref="BL7" si="162">(BL5/2 + BL6/2)*0.85 +0.0375</f>
        <v>0.31337718915547624</v>
      </c>
      <c r="BM7" s="6">
        <f t="shared" ref="BM7" si="163">(BM5/2 + BM6/2)*0.85 +0.0375</f>
        <v>0.31337719012248516</v>
      </c>
      <c r="BN7" s="6">
        <f t="shared" ref="BN7" si="164">(BN5/2 + BN6/2)*0.85 +0.0375</f>
        <v>0.31337719084514837</v>
      </c>
      <c r="BO7" s="7">
        <f t="shared" ref="BO7" si="165">(BO5/2 + BO6/2)*0.85 +0.0375</f>
        <v>0.31337719138520748</v>
      </c>
    </row>
    <row r="8" spans="1:67" x14ac:dyDescent="0.35">
      <c r="A8" s="4"/>
      <c r="G8">
        <f>ABS(F4-G4)</f>
        <v>0.21249999999999999</v>
      </c>
      <c r="H8">
        <f t="shared" ref="H8:O8" si="166">ABS(G4-H4)</f>
        <v>6.9388939039072284E-18</v>
      </c>
      <c r="I8">
        <f t="shared" si="166"/>
        <v>0</v>
      </c>
      <c r="J8">
        <f t="shared" si="166"/>
        <v>0</v>
      </c>
      <c r="K8">
        <f t="shared" si="166"/>
        <v>0</v>
      </c>
      <c r="L8">
        <f t="shared" si="166"/>
        <v>0</v>
      </c>
      <c r="M8">
        <f t="shared" si="166"/>
        <v>0</v>
      </c>
      <c r="N8">
        <f t="shared" si="166"/>
        <v>0</v>
      </c>
      <c r="O8">
        <f t="shared" si="166"/>
        <v>0</v>
      </c>
      <c r="P8">
        <f t="shared" ref="P8:W8" si="167">ABS(O4-P4)</f>
        <v>0</v>
      </c>
      <c r="Q8">
        <f t="shared" si="167"/>
        <v>0</v>
      </c>
      <c r="R8">
        <f t="shared" si="167"/>
        <v>0</v>
      </c>
      <c r="S8">
        <f t="shared" si="167"/>
        <v>0</v>
      </c>
      <c r="T8">
        <f t="shared" si="167"/>
        <v>0</v>
      </c>
      <c r="U8">
        <f t="shared" si="167"/>
        <v>0</v>
      </c>
      <c r="V8">
        <f t="shared" si="167"/>
        <v>0</v>
      </c>
      <c r="W8">
        <f t="shared" si="167"/>
        <v>0</v>
      </c>
      <c r="X8">
        <f>ABS(W4-X4)</f>
        <v>0</v>
      </c>
      <c r="Y8">
        <f t="shared" ref="Y8:AA8" si="168">ABS(X4-Y4)</f>
        <v>0</v>
      </c>
      <c r="Z8">
        <f t="shared" si="168"/>
        <v>0</v>
      </c>
      <c r="AA8">
        <f t="shared" si="168"/>
        <v>0</v>
      </c>
      <c r="AB8">
        <f>ABS(AA4-AB4)</f>
        <v>0</v>
      </c>
      <c r="AC8">
        <f t="shared" ref="AC8:AG8" si="169">ABS(AB4-AC4)</f>
        <v>0</v>
      </c>
      <c r="AD8">
        <f t="shared" si="169"/>
        <v>0</v>
      </c>
      <c r="AE8">
        <f t="shared" si="169"/>
        <v>0</v>
      </c>
      <c r="AF8">
        <f t="shared" si="169"/>
        <v>0</v>
      </c>
      <c r="AG8">
        <f t="shared" si="169"/>
        <v>0</v>
      </c>
      <c r="BO8" s="5"/>
    </row>
    <row r="9" spans="1:67" x14ac:dyDescent="0.35">
      <c r="A9" s="4"/>
      <c r="G9">
        <f t="shared" ref="G9:N11" si="170">ABS(F5-G5)</f>
        <v>9.0312500000000018E-2</v>
      </c>
      <c r="H9">
        <f t="shared" si="170"/>
        <v>3.5616992187500002E-2</v>
      </c>
      <c r="I9">
        <f t="shared" si="170"/>
        <v>5.4341666259765664E-3</v>
      </c>
      <c r="J9">
        <f t="shared" si="170"/>
        <v>8.4129603722381263E-3</v>
      </c>
      <c r="K9">
        <f t="shared" si="170"/>
        <v>5.3930872965010368E-3</v>
      </c>
      <c r="L9">
        <f t="shared" si="170"/>
        <v>4.2140315009416562E-3</v>
      </c>
      <c r="M9">
        <f t="shared" si="170"/>
        <v>3.1114857535636808E-3</v>
      </c>
      <c r="N9">
        <f t="shared" si="170"/>
        <v>2.3330218665912617E-3</v>
      </c>
      <c r="O9">
        <f t="shared" ref="O9:AG9" si="171">ABS(N5-O5)</f>
        <v>1.7419165210609544E-3</v>
      </c>
      <c r="P9">
        <f t="shared" si="171"/>
        <v>1.3020927783050085E-3</v>
      </c>
      <c r="Q9">
        <f t="shared" si="171"/>
        <v>9.7301014511816386E-4</v>
      </c>
      <c r="R9">
        <f t="shared" si="171"/>
        <v>7.2716180425505539E-4</v>
      </c>
      <c r="S9">
        <f t="shared" si="171"/>
        <v>5.4341826652337666E-4</v>
      </c>
      <c r="T9">
        <f t="shared" si="171"/>
        <v>4.0610683393191294E-4</v>
      </c>
      <c r="U9">
        <f t="shared" si="171"/>
        <v>3.0349082636899061E-4</v>
      </c>
      <c r="V9">
        <f t="shared" si="171"/>
        <v>2.2680418138582015E-4</v>
      </c>
      <c r="W9">
        <f t="shared" si="171"/>
        <v>1.694948417243769E-4</v>
      </c>
      <c r="X9">
        <f t="shared" si="171"/>
        <v>1.2666654683282652E-4</v>
      </c>
      <c r="Y9">
        <f t="shared" si="171"/>
        <v>9.4660189983525322E-5</v>
      </c>
      <c r="Z9">
        <f t="shared" si="171"/>
        <v>7.0741263715728975E-5</v>
      </c>
      <c r="AA9">
        <f t="shared" si="171"/>
        <v>5.2866219569375206E-5</v>
      </c>
      <c r="AB9">
        <f t="shared" si="171"/>
        <v>3.9507877374028721E-5</v>
      </c>
      <c r="AC9">
        <f t="shared" si="171"/>
        <v>2.9524947825321224E-5</v>
      </c>
      <c r="AD9">
        <f t="shared" si="171"/>
        <v>2.2064524900916593E-5</v>
      </c>
      <c r="AE9">
        <f t="shared" si="171"/>
        <v>1.6489216576431875E-5</v>
      </c>
      <c r="AF9">
        <f t="shared" si="171"/>
        <v>1.232268832113137E-5</v>
      </c>
      <c r="AG9">
        <f t="shared" si="171"/>
        <v>9.2089667664829733E-6</v>
      </c>
      <c r="BO9" s="5"/>
    </row>
    <row r="10" spans="1:67" x14ac:dyDescent="0.35">
      <c r="A10" s="4"/>
      <c r="G10">
        <f t="shared" si="170"/>
        <v>8.3804687499999975E-2</v>
      </c>
      <c r="H10">
        <f t="shared" si="170"/>
        <v>1.2786274414062493E-2</v>
      </c>
      <c r="I10">
        <f t="shared" si="170"/>
        <v>1.9795200875854457E-2</v>
      </c>
      <c r="J10">
        <f t="shared" si="170"/>
        <v>1.2689617168237688E-2</v>
      </c>
      <c r="K10">
        <f t="shared" si="170"/>
        <v>9.9153682375098251E-3</v>
      </c>
      <c r="L10">
        <f t="shared" si="170"/>
        <v>7.3211429495615987E-3</v>
      </c>
      <c r="M10">
        <f t="shared" si="170"/>
        <v>5.4894632155088052E-3</v>
      </c>
      <c r="N10">
        <f t="shared" si="170"/>
        <v>4.0986271083787718E-3</v>
      </c>
      <c r="O10">
        <f t="shared" ref="O10:AG10" si="172">ABS(N6-O6)</f>
        <v>3.0637477136588043E-3</v>
      </c>
      <c r="P10">
        <f t="shared" si="172"/>
        <v>2.2894356355721568E-3</v>
      </c>
      <c r="Q10">
        <f t="shared" si="172"/>
        <v>1.7109689511883852E-3</v>
      </c>
      <c r="R10">
        <f t="shared" si="172"/>
        <v>1.278631215349102E-3</v>
      </c>
      <c r="S10">
        <f t="shared" si="172"/>
        <v>9.5554549160448143E-4</v>
      </c>
      <c r="T10">
        <f t="shared" si="172"/>
        <v>7.1409606204470011E-4</v>
      </c>
      <c r="U10">
        <f t="shared" si="172"/>
        <v>5.3365689737838728E-4</v>
      </c>
      <c r="V10">
        <f t="shared" si="172"/>
        <v>3.9881139229269724E-4</v>
      </c>
      <c r="W10">
        <f t="shared" si="172"/>
        <v>2.9803893372426504E-4</v>
      </c>
      <c r="X10">
        <f t="shared" si="172"/>
        <v>2.2272985878479812E-4</v>
      </c>
      <c r="Y10">
        <f t="shared" si="172"/>
        <v>1.6645003227228061E-4</v>
      </c>
      <c r="Z10">
        <f t="shared" si="172"/>
        <v>1.2439110486911487E-4</v>
      </c>
      <c r="AA10">
        <f t="shared" si="172"/>
        <v>9.2959711468276751E-5</v>
      </c>
      <c r="AB10">
        <f t="shared" si="172"/>
        <v>6.9470465471344056E-5</v>
      </c>
      <c r="AC10">
        <f t="shared" si="172"/>
        <v>5.1916529178630544E-5</v>
      </c>
      <c r="AD10">
        <f t="shared" si="172"/>
        <v>3.8798156650476923E-5</v>
      </c>
      <c r="AE10">
        <f t="shared" si="172"/>
        <v>2.8994560755557508E-5</v>
      </c>
      <c r="AF10">
        <f t="shared" si="172"/>
        <v>2.1668157097642915E-5</v>
      </c>
      <c r="AG10">
        <f t="shared" si="172"/>
        <v>1.6193003783249171E-5</v>
      </c>
      <c r="BO10" s="5"/>
    </row>
    <row r="11" spans="1:67" x14ac:dyDescent="0.35">
      <c r="A11" s="4"/>
      <c r="G11">
        <f t="shared" si="170"/>
        <v>2.765820312500028E-3</v>
      </c>
      <c r="H11">
        <f t="shared" si="170"/>
        <v>2.0571388305664046E-2</v>
      </c>
      <c r="I11">
        <f t="shared" si="170"/>
        <v>1.0722481188278232E-2</v>
      </c>
      <c r="J11">
        <f t="shared" si="170"/>
        <v>8.9685954547021884E-3</v>
      </c>
      <c r="K11">
        <f t="shared" si="170"/>
        <v>6.5060936019545879E-3</v>
      </c>
      <c r="L11">
        <f t="shared" si="170"/>
        <v>4.9024491414638716E-3</v>
      </c>
      <c r="M11">
        <f t="shared" si="170"/>
        <v>3.6554033118558205E-3</v>
      </c>
      <c r="N11">
        <f t="shared" si="170"/>
        <v>2.7334508143622704E-3</v>
      </c>
      <c r="O11">
        <f t="shared" ref="O11:AG11" si="173">ABS(N7-O7)</f>
        <v>2.0424072997559106E-3</v>
      </c>
      <c r="P11">
        <f t="shared" si="173"/>
        <v>1.5263995758977855E-3</v>
      </c>
      <c r="Q11">
        <f t="shared" si="173"/>
        <v>1.1406911159302924E-3</v>
      </c>
      <c r="R11">
        <f t="shared" si="173"/>
        <v>8.5246203333178006E-4</v>
      </c>
      <c r="S11">
        <f t="shared" si="173"/>
        <v>6.370595972042814E-4</v>
      </c>
      <c r="T11">
        <f t="shared" si="173"/>
        <v>4.7608623079009593E-4</v>
      </c>
      <c r="U11">
        <f t="shared" si="173"/>
        <v>3.5578778259259813E-4</v>
      </c>
      <c r="V11">
        <f t="shared" si="173"/>
        <v>2.6588661881343789E-4</v>
      </c>
      <c r="W11">
        <f t="shared" si="173"/>
        <v>1.987018545656638E-4</v>
      </c>
      <c r="X11">
        <f t="shared" si="173"/>
        <v>1.4849347238743427E-4</v>
      </c>
      <c r="Y11">
        <f t="shared" si="173"/>
        <v>1.1097184445874042E-4</v>
      </c>
      <c r="Z11">
        <f t="shared" si="173"/>
        <v>8.2931256648544061E-5</v>
      </c>
      <c r="AA11">
        <f t="shared" si="173"/>
        <v>6.1976020691023592E-5</v>
      </c>
      <c r="AB11">
        <f t="shared" si="173"/>
        <v>4.6315795709295227E-5</v>
      </c>
      <c r="AC11">
        <f t="shared" si="173"/>
        <v>3.4612627726637868E-5</v>
      </c>
      <c r="AD11">
        <f t="shared" si="173"/>
        <v>2.5866639659422042E-5</v>
      </c>
      <c r="AE11">
        <f t="shared" si="173"/>
        <v>1.9330605366074671E-5</v>
      </c>
      <c r="AF11">
        <f t="shared" si="173"/>
        <v>1.4446109302956867E-5</v>
      </c>
      <c r="AG11">
        <f t="shared" si="173"/>
        <v>1.0795837483645876E-5</v>
      </c>
      <c r="BO11" s="5"/>
    </row>
    <row r="12" spans="1:67" x14ac:dyDescent="0.35">
      <c r="A12" s="4"/>
      <c r="F12" t="s">
        <v>82</v>
      </c>
      <c r="G12">
        <f>SUM(G8:G11)/4</f>
        <v>9.7345751953125004E-2</v>
      </c>
      <c r="H12">
        <f t="shared" ref="H12:O12" si="174">SUM(H8:H11)/4</f>
        <v>1.7243663726806635E-2</v>
      </c>
      <c r="I12">
        <f t="shared" si="174"/>
        <v>8.987962172527314E-3</v>
      </c>
      <c r="J12">
        <f t="shared" si="174"/>
        <v>7.5177932487945007E-3</v>
      </c>
      <c r="K12">
        <f t="shared" si="174"/>
        <v>5.4536372839913624E-3</v>
      </c>
      <c r="L12">
        <f t="shared" si="174"/>
        <v>4.1094058979917816E-3</v>
      </c>
      <c r="M12">
        <f t="shared" si="174"/>
        <v>3.0640880702320766E-3</v>
      </c>
      <c r="N12">
        <f t="shared" si="174"/>
        <v>2.291274947333076E-3</v>
      </c>
      <c r="O12">
        <f t="shared" si="174"/>
        <v>1.7120178836189173E-3</v>
      </c>
      <c r="P12">
        <f t="shared" ref="P12" si="175">SUM(P8:P11)/4</f>
        <v>1.2794819974437377E-3</v>
      </c>
      <c r="Q12">
        <f t="shared" ref="Q12" si="176">SUM(Q8:Q11)/4</f>
        <v>9.5616755305921036E-4</v>
      </c>
      <c r="R12">
        <f t="shared" ref="R12" si="177">SUM(R8:R11)/4</f>
        <v>7.1456376323398435E-4</v>
      </c>
      <c r="S12">
        <f t="shared" ref="S12" si="178">SUM(S8:S11)/4</f>
        <v>5.3400583883303487E-4</v>
      </c>
      <c r="T12">
        <f t="shared" ref="T12" si="179">SUM(T8:T11)/4</f>
        <v>3.9907228169167724E-4</v>
      </c>
      <c r="U12">
        <f t="shared" ref="U12" si="180">SUM(U8:U11)/4</f>
        <v>2.9823387658499401E-4</v>
      </c>
      <c r="V12">
        <f t="shared" ref="V12:W12" si="181">SUM(V8:V11)/4</f>
        <v>2.2287554812298882E-4</v>
      </c>
      <c r="W12">
        <f t="shared" si="181"/>
        <v>1.6655890750357644E-4</v>
      </c>
      <c r="X12">
        <f>SUM(X8:X11)/4</f>
        <v>1.2447246950126473E-4</v>
      </c>
      <c r="Y12">
        <f t="shared" ref="Y12" si="182">SUM(Y8:Y11)/4</f>
        <v>9.3020516678636589E-5</v>
      </c>
      <c r="Z12">
        <f t="shared" ref="Z12" si="183">SUM(Z8:Z11)/4</f>
        <v>6.9515906308346975E-5</v>
      </c>
      <c r="AA12">
        <f t="shared" ref="AA12" si="184">SUM(AA8:AA11)/4</f>
        <v>5.1950487932168887E-5</v>
      </c>
      <c r="AB12">
        <f>SUM(AB8:AB11)/4</f>
        <v>3.8823534638667001E-5</v>
      </c>
      <c r="AC12">
        <f t="shared" ref="AC12" si="185">SUM(AC8:AC11)/4</f>
        <v>2.9013526182647409E-5</v>
      </c>
      <c r="AD12">
        <f t="shared" ref="AD12" si="186">SUM(AD8:AD11)/4</f>
        <v>2.1682330302703889E-5</v>
      </c>
      <c r="AE12">
        <f t="shared" ref="AE12" si="187">SUM(AE8:AE11)/4</f>
        <v>1.6203595674516014E-5</v>
      </c>
      <c r="AF12">
        <f t="shared" ref="AF12" si="188">SUM(AF8:AF11)/4</f>
        <v>1.2109238680432788E-5</v>
      </c>
      <c r="AG12">
        <f t="shared" ref="AG12" si="189">SUM(AG8:AG11)/4</f>
        <v>9.0494520083445051E-6</v>
      </c>
      <c r="BO12" s="5"/>
    </row>
    <row r="13" spans="1:67" x14ac:dyDescent="0.35">
      <c r="A13" s="4"/>
      <c r="BO13" s="5"/>
    </row>
    <row r="14" spans="1:67" x14ac:dyDescent="0.35">
      <c r="A14" s="8" t="s">
        <v>77</v>
      </c>
      <c r="B14" s="9"/>
      <c r="C14" s="9"/>
      <c r="D14" s="9"/>
      <c r="E14" s="9"/>
      <c r="F14" s="9">
        <f>SUM(F4:F7)</f>
        <v>1</v>
      </c>
      <c r="G14" s="9">
        <f>SUM(G4:G7)</f>
        <v>0.77822636718749993</v>
      </c>
      <c r="H14" s="9">
        <f>SUM(H4:H7)</f>
        <v>0.84720102209472647</v>
      </c>
      <c r="I14" s="9">
        <f>SUM(I4:I7)</f>
        <v>0.88315287078483573</v>
      </c>
      <c r="J14" s="9">
        <f t="shared" ref="J14:U14" si="190">SUM(J4:J7)</f>
        <v>0.91322404378001376</v>
      </c>
      <c r="K14" s="9">
        <f t="shared" si="190"/>
        <v>0.93503859291597924</v>
      </c>
      <c r="L14" s="9">
        <f t="shared" si="190"/>
        <v>0.95147621650794623</v>
      </c>
      <c r="M14" s="9">
        <f t="shared" si="190"/>
        <v>0.96373256878887459</v>
      </c>
      <c r="N14" s="9">
        <f t="shared" si="190"/>
        <v>0.97289766857820692</v>
      </c>
      <c r="O14" s="9">
        <f t="shared" si="190"/>
        <v>0.97974574011268256</v>
      </c>
      <c r="P14" s="9">
        <f t="shared" si="190"/>
        <v>0.9848636681024574</v>
      </c>
      <c r="Q14" s="9">
        <f t="shared" si="190"/>
        <v>0.98868833831469449</v>
      </c>
      <c r="R14" s="9">
        <f t="shared" si="190"/>
        <v>0.99154659336763018</v>
      </c>
      <c r="S14" s="9">
        <f t="shared" si="190"/>
        <v>0.99368261672296243</v>
      </c>
      <c r="T14" s="9">
        <f t="shared" si="190"/>
        <v>0.99527890584972911</v>
      </c>
      <c r="U14" s="9">
        <f t="shared" si="190"/>
        <v>0.99647184135606914</v>
      </c>
      <c r="V14" s="9">
        <f t="shared" ref="V14:Z14" si="191">SUM(V4:V7)</f>
        <v>0.99736334354856115</v>
      </c>
      <c r="W14" s="9">
        <f t="shared" si="191"/>
        <v>0.99802957917857538</v>
      </c>
      <c r="X14" s="9">
        <f t="shared" si="191"/>
        <v>0.99852746905658052</v>
      </c>
      <c r="Y14" s="9">
        <f t="shared" si="191"/>
        <v>0.99889955112329498</v>
      </c>
      <c r="Z14" s="9">
        <f t="shared" si="191"/>
        <v>0.99917761474852829</v>
      </c>
      <c r="AA14" s="9">
        <f t="shared" ref="AA14:AC14" si="192">SUM(AA4:AA7)</f>
        <v>0.99938541670025693</v>
      </c>
      <c r="AB14" s="9">
        <f t="shared" si="192"/>
        <v>0.99954071083881169</v>
      </c>
      <c r="AC14" s="9">
        <f t="shared" si="192"/>
        <v>0.99965676494354239</v>
      </c>
      <c r="AD14" s="9">
        <f t="shared" ref="AD14:AP14" si="193">SUM(AD4:AD7)</f>
        <v>0.99974349426475306</v>
      </c>
      <c r="AE14" s="9">
        <f t="shared" si="193"/>
        <v>0.99980830864745118</v>
      </c>
      <c r="AF14" s="9">
        <f t="shared" si="193"/>
        <v>0.99985674560217297</v>
      </c>
      <c r="AG14" s="9">
        <f t="shared" si="193"/>
        <v>0.99989294341020618</v>
      </c>
      <c r="AH14" s="9">
        <f t="shared" si="193"/>
        <v>0.99991999468363901</v>
      </c>
      <c r="AI14" s="9">
        <f t="shared" si="193"/>
        <v>0.99994021058714488</v>
      </c>
      <c r="AJ14" s="9">
        <f t="shared" si="193"/>
        <v>0.99995531829568152</v>
      </c>
      <c r="AK14" s="9">
        <f t="shared" si="193"/>
        <v>0.99996660855817976</v>
      </c>
      <c r="AL14" s="9">
        <f t="shared" si="193"/>
        <v>0.99997504597454745</v>
      </c>
      <c r="AM14" s="9">
        <f t="shared" si="193"/>
        <v>0.99998135140765565</v>
      </c>
      <c r="AN14" s="9">
        <f t="shared" si="193"/>
        <v>0.99998606357130304</v>
      </c>
      <c r="AO14" s="9">
        <f t="shared" si="193"/>
        <v>0.99998958505600632</v>
      </c>
      <c r="AP14" s="9">
        <f t="shared" si="193"/>
        <v>0.9999922167249049</v>
      </c>
      <c r="AQ14" s="9">
        <f t="shared" ref="AQ14:BE14" si="194">SUM(AQ4:AQ7)</f>
        <v>0.99999418341843771</v>
      </c>
      <c r="AR14" s="9">
        <f t="shared" si="194"/>
        <v>0.99999565316391126</v>
      </c>
      <c r="AS14" s="9">
        <f t="shared" si="194"/>
        <v>0.9999967515311563</v>
      </c>
      <c r="AT14" s="9">
        <f t="shared" si="194"/>
        <v>0.99999757236076692</v>
      </c>
      <c r="AU14" s="9">
        <f t="shared" si="194"/>
        <v>0.99999818578150823</v>
      </c>
      <c r="AV14" s="9">
        <f t="shared" si="194"/>
        <v>0.99999864420186868</v>
      </c>
      <c r="AW14" s="9">
        <f t="shared" si="194"/>
        <v>0.99999898678765453</v>
      </c>
      <c r="AX14" s="9">
        <f t="shared" si="194"/>
        <v>0.99999924280817831</v>
      </c>
      <c r="AY14" s="9">
        <f t="shared" si="194"/>
        <v>0.9999994341369236</v>
      </c>
      <c r="AZ14" s="9">
        <f t="shared" si="194"/>
        <v>0.99999957712033849</v>
      </c>
      <c r="BA14" s="9">
        <f t="shared" si="194"/>
        <v>0.99999968397441785</v>
      </c>
      <c r="BB14" s="9">
        <f t="shared" si="194"/>
        <v>0.99999976382839439</v>
      </c>
      <c r="BC14" s="9">
        <f t="shared" si="194"/>
        <v>0.99999982350470829</v>
      </c>
      <c r="BD14" s="9">
        <f t="shared" si="194"/>
        <v>0.99999986810189179</v>
      </c>
      <c r="BE14" s="9">
        <f t="shared" si="194"/>
        <v>0.99999990143016981</v>
      </c>
      <c r="BF14" s="9">
        <f t="shared" ref="BF14:BO14" si="195">SUM(BF4:BF7)</f>
        <v>0.99999992633699164</v>
      </c>
      <c r="BG14" s="9">
        <f t="shared" si="195"/>
        <v>0.99999994495030808</v>
      </c>
      <c r="BH14" s="9">
        <f t="shared" si="195"/>
        <v>0.99999995886037429</v>
      </c>
      <c r="BI14" s="9">
        <f t="shared" si="195"/>
        <v>0.99999996925561718</v>
      </c>
      <c r="BJ14" s="9">
        <f t="shared" si="195"/>
        <v>0.99999997702416943</v>
      </c>
      <c r="BK14" s="9">
        <f t="shared" si="195"/>
        <v>0.999999982829748</v>
      </c>
      <c r="BL14" s="9">
        <f t="shared" si="195"/>
        <v>0.99999998716836158</v>
      </c>
      <c r="BM14" s="9">
        <f t="shared" si="195"/>
        <v>0.99999999041068555</v>
      </c>
      <c r="BN14" s="9">
        <f t="shared" si="195"/>
        <v>0.99999999283373264</v>
      </c>
      <c r="BO14" s="10">
        <f t="shared" si="195"/>
        <v>0.99999999464451927</v>
      </c>
    </row>
    <row r="18" spans="1:67" x14ac:dyDescent="0.35">
      <c r="A18" t="s">
        <v>83</v>
      </c>
    </row>
    <row r="19" spans="1:67" x14ac:dyDescent="0.35">
      <c r="A19" s="1" t="s">
        <v>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3"/>
    </row>
    <row r="20" spans="1:67" ht="16.5" x14ac:dyDescent="0.45">
      <c r="A20" s="4" t="s">
        <v>14</v>
      </c>
      <c r="B20" t="s">
        <v>4</v>
      </c>
      <c r="C20" t="s">
        <v>5</v>
      </c>
      <c r="D20" t="s">
        <v>15</v>
      </c>
      <c r="E20" t="s">
        <v>13</v>
      </c>
      <c r="F20" t="s">
        <v>6</v>
      </c>
      <c r="BO20" s="5"/>
    </row>
    <row r="21" spans="1:67" x14ac:dyDescent="0.35">
      <c r="A21" s="4" t="s">
        <v>0</v>
      </c>
      <c r="B21" t="s">
        <v>7</v>
      </c>
      <c r="C21" t="s">
        <v>12</v>
      </c>
      <c r="D21">
        <v>0.85</v>
      </c>
      <c r="E21">
        <f xml:space="preserve"> (1-0.85)/4</f>
        <v>3.7500000000000006E-2</v>
      </c>
      <c r="F21" s="6">
        <v>0.25</v>
      </c>
      <c r="G21">
        <v>3.7500000000000006E-2</v>
      </c>
      <c r="H21">
        <v>3.7500000000000006E-2</v>
      </c>
      <c r="I21">
        <v>3.7500000000000006E-2</v>
      </c>
      <c r="J21">
        <v>3.7500000000000006E-2</v>
      </c>
      <c r="K21">
        <v>3.7500000000000006E-2</v>
      </c>
      <c r="L21">
        <v>3.7500000000000006E-2</v>
      </c>
      <c r="M21">
        <v>3.7500000000000006E-2</v>
      </c>
      <c r="N21">
        <v>3.7500000000000006E-2</v>
      </c>
      <c r="O21">
        <v>3.7500000000000006E-2</v>
      </c>
      <c r="P21">
        <v>3.7500000000000006E-2</v>
      </c>
      <c r="Q21">
        <v>3.7500000000000006E-2</v>
      </c>
      <c r="R21">
        <v>3.7500000000000006E-2</v>
      </c>
      <c r="S21">
        <v>3.7500000000000006E-2</v>
      </c>
      <c r="T21">
        <v>3.7500000000000006E-2</v>
      </c>
      <c r="U21">
        <v>3.7500000000000006E-2</v>
      </c>
      <c r="V21">
        <v>3.7500000000000006E-2</v>
      </c>
      <c r="W21">
        <v>3.7500000000000006E-2</v>
      </c>
      <c r="X21">
        <v>3.7500000000000006E-2</v>
      </c>
      <c r="Y21">
        <v>3.7500000000000006E-2</v>
      </c>
      <c r="Z21">
        <v>3.7500000000000006E-2</v>
      </c>
      <c r="AA21">
        <v>3.7500000000000006E-2</v>
      </c>
      <c r="AB21">
        <v>3.7500000000000006E-2</v>
      </c>
      <c r="AC21">
        <v>3.7500000000000006E-2</v>
      </c>
      <c r="AD21">
        <v>3.7500000000000006E-2</v>
      </c>
      <c r="AE21">
        <v>3.7500000000000006E-2</v>
      </c>
      <c r="AF21">
        <v>3.7500000000000006E-2</v>
      </c>
      <c r="AG21">
        <v>3.7500000000000006E-2</v>
      </c>
      <c r="AH21">
        <v>3.7500000000000006E-2</v>
      </c>
      <c r="AI21">
        <v>3.7500000000000006E-2</v>
      </c>
      <c r="AJ21">
        <v>3.7500000000000006E-2</v>
      </c>
      <c r="AK21">
        <v>3.7500000000000006E-2</v>
      </c>
      <c r="AL21">
        <v>3.7500000000000006E-2</v>
      </c>
      <c r="AM21">
        <v>3.7500000000000006E-2</v>
      </c>
      <c r="AN21">
        <v>3.7500000000000006E-2</v>
      </c>
      <c r="AO21">
        <v>3.7500000000000006E-2</v>
      </c>
      <c r="AP21">
        <v>3.7500000000000006E-2</v>
      </c>
      <c r="AQ21">
        <v>3.7500000000000006E-2</v>
      </c>
      <c r="AR21">
        <v>3.7500000000000006E-2</v>
      </c>
      <c r="AS21">
        <v>3.7500000000000006E-2</v>
      </c>
      <c r="AT21">
        <v>3.7500000000000006E-2</v>
      </c>
      <c r="AU21">
        <v>3.7499999999999999E-2</v>
      </c>
      <c r="AV21">
        <v>3.7499999999999999E-2</v>
      </c>
      <c r="AW21">
        <v>3.7499999999999999E-2</v>
      </c>
      <c r="AX21">
        <v>3.7499999999999999E-2</v>
      </c>
      <c r="AY21">
        <v>3.7499999999999999E-2</v>
      </c>
      <c r="AZ21">
        <v>3.7499999999999999E-2</v>
      </c>
      <c r="BA21">
        <v>3.7499999999999999E-2</v>
      </c>
      <c r="BB21">
        <v>3.7499999999999999E-2</v>
      </c>
      <c r="BC21">
        <v>3.7499999999999999E-2</v>
      </c>
      <c r="BD21">
        <v>3.7499999999999999E-2</v>
      </c>
      <c r="BE21">
        <v>3.7499999999999999E-2</v>
      </c>
      <c r="BF21">
        <v>3.7499999999999999E-2</v>
      </c>
      <c r="BG21">
        <v>3.7499999999999999E-2</v>
      </c>
      <c r="BH21">
        <v>3.7499999999999999E-2</v>
      </c>
      <c r="BI21">
        <v>3.7499999999999999E-2</v>
      </c>
      <c r="BJ21">
        <v>3.7499999999999999E-2</v>
      </c>
      <c r="BK21">
        <v>3.7499999999999999E-2</v>
      </c>
      <c r="BL21">
        <v>3.7499999999999999E-2</v>
      </c>
      <c r="BM21">
        <v>3.7499999999999999E-2</v>
      </c>
      <c r="BN21">
        <v>3.7499999999999999E-2</v>
      </c>
      <c r="BO21" s="5">
        <v>3.7499999999999999E-2</v>
      </c>
    </row>
    <row r="22" spans="1:67" x14ac:dyDescent="0.35">
      <c r="A22" s="4" t="s">
        <v>1</v>
      </c>
      <c r="B22" t="s">
        <v>8</v>
      </c>
      <c r="C22" t="s">
        <v>10</v>
      </c>
      <c r="D22">
        <v>0.85</v>
      </c>
      <c r="E22">
        <f t="shared" ref="E22:E24" si="196" xml:space="preserve"> (1-0.85)/4</f>
        <v>3.7500000000000006E-2</v>
      </c>
      <c r="F22" s="6">
        <v>0.25</v>
      </c>
      <c r="G22">
        <f>(F21/2+F23/2)*0.85+0.0375</f>
        <v>0.25</v>
      </c>
      <c r="H22">
        <f t="shared" ref="H22:R22" si="197">(G21/2+G23/2)*0.85+0.0375</f>
        <v>0.25</v>
      </c>
      <c r="I22">
        <f t="shared" si="197"/>
        <v>0.24424257812499997</v>
      </c>
      <c r="J22">
        <f t="shared" si="197"/>
        <v>0.24112277514648431</v>
      </c>
      <c r="K22">
        <f t="shared" si="197"/>
        <v>0.23854828773025508</v>
      </c>
      <c r="L22">
        <f t="shared" si="197"/>
        <v>0.23667425011054061</v>
      </c>
      <c r="M22">
        <f t="shared" si="197"/>
        <v>0.23526349170423488</v>
      </c>
      <c r="N22">
        <f t="shared" si="197"/>
        <v>0.2342113136545162</v>
      </c>
      <c r="O22">
        <f t="shared" si="197"/>
        <v>0.23342456917225674</v>
      </c>
      <c r="P22">
        <f t="shared" si="197"/>
        <v>0.23283670979473653</v>
      </c>
      <c r="Q22">
        <f t="shared" si="197"/>
        <v>0.23239737363075089</v>
      </c>
      <c r="R22">
        <f t="shared" si="197"/>
        <v>0.23206905356183624</v>
      </c>
      <c r="S22">
        <f t="shared" ref="S22:AI22" si="198">(R21/2+R23/2)*0.85+0.0375</f>
        <v>0.23182369329406621</v>
      </c>
      <c r="T22">
        <f t="shared" si="198"/>
        <v>0.23164033130838776</v>
      </c>
      <c r="U22">
        <f t="shared" si="198"/>
        <v>0.23150330156378723</v>
      </c>
      <c r="V22">
        <f t="shared" si="198"/>
        <v>0.23140089677606809</v>
      </c>
      <c r="W22">
        <f t="shared" si="198"/>
        <v>0.23132436783374707</v>
      </c>
      <c r="X22">
        <f t="shared" si="198"/>
        <v>0.23126717637806238</v>
      </c>
      <c r="Y22">
        <f t="shared" si="198"/>
        <v>0.23122443617383751</v>
      </c>
      <c r="Z22">
        <f t="shared" si="198"/>
        <v>0.23119249564999256</v>
      </c>
      <c r="AA22">
        <f t="shared" si="198"/>
        <v>0.23116862592165419</v>
      </c>
      <c r="AB22">
        <f t="shared" si="198"/>
        <v>0.23115078764405927</v>
      </c>
      <c r="AC22">
        <f t="shared" si="198"/>
        <v>0.23113745677815858</v>
      </c>
      <c r="AD22">
        <f t="shared" si="198"/>
        <v>0.23112749438214167</v>
      </c>
      <c r="AE22">
        <f t="shared" si="198"/>
        <v>0.23112004930429464</v>
      </c>
      <c r="AF22">
        <f t="shared" si="198"/>
        <v>0.23111448546362284</v>
      </c>
      <c r="AG22">
        <f t="shared" si="198"/>
        <v>0.2311103275053506</v>
      </c>
      <c r="AH22">
        <f t="shared" si="198"/>
        <v>0.23110722018829868</v>
      </c>
      <c r="AI22">
        <f t="shared" si="198"/>
        <v>0.2311048980343402</v>
      </c>
      <c r="AJ22">
        <f t="shared" ref="AJ22:BO22" si="199">(AI21/2+AI23/2)*0.85+0.0375</f>
        <v>0.23110316264689282</v>
      </c>
      <c r="AK22">
        <f t="shared" si="199"/>
        <v>0.23110186576061983</v>
      </c>
      <c r="AL22">
        <f t="shared" si="199"/>
        <v>0.23110089657416663</v>
      </c>
      <c r="AM22">
        <f t="shared" si="199"/>
        <v>0.23110017228368668</v>
      </c>
      <c r="AN22">
        <f t="shared" si="199"/>
        <v>0.23109963100837524</v>
      </c>
      <c r="AO22">
        <f t="shared" si="199"/>
        <v>0.23109922650359307</v>
      </c>
      <c r="AP22">
        <f t="shared" si="199"/>
        <v>0.23109892420988909</v>
      </c>
      <c r="AQ22">
        <f t="shared" si="199"/>
        <v>0.23109869830036339</v>
      </c>
      <c r="AR22">
        <f t="shared" si="199"/>
        <v>0.23109852947410894</v>
      </c>
      <c r="AS22">
        <f t="shared" si="199"/>
        <v>0.23109840330721049</v>
      </c>
      <c r="AT22">
        <f t="shared" si="199"/>
        <v>0.23109830902041642</v>
      </c>
      <c r="AU22">
        <f t="shared" si="199"/>
        <v>0.23109823855819825</v>
      </c>
      <c r="AV22">
        <f t="shared" si="199"/>
        <v>0.23109818590051445</v>
      </c>
      <c r="AW22">
        <f t="shared" si="199"/>
        <v>0.23109814654847963</v>
      </c>
      <c r="AX22">
        <f t="shared" si="199"/>
        <v>0.2310981171399957</v>
      </c>
      <c r="AY22">
        <f t="shared" si="199"/>
        <v>0.2310980951625064</v>
      </c>
      <c r="AZ22">
        <f t="shared" si="199"/>
        <v>0.23109807873833307</v>
      </c>
      <c r="BA22">
        <f t="shared" si="199"/>
        <v>0.23109806646425277</v>
      </c>
      <c r="BB22">
        <f t="shared" si="199"/>
        <v>0.23109805729161165</v>
      </c>
      <c r="BC22">
        <f t="shared" si="199"/>
        <v>0.23109805043673182</v>
      </c>
      <c r="BD22">
        <f t="shared" si="199"/>
        <v>0.23109804531395675</v>
      </c>
      <c r="BE22">
        <f t="shared" si="199"/>
        <v>0.23109804148561475</v>
      </c>
      <c r="BF22">
        <f t="shared" si="199"/>
        <v>0.23109803862462586</v>
      </c>
      <c r="BG22">
        <f t="shared" si="199"/>
        <v>0.23109803648655738</v>
      </c>
      <c r="BH22">
        <f t="shared" si="199"/>
        <v>0.23109803488874034</v>
      </c>
      <c r="BI22">
        <f t="shared" si="199"/>
        <v>0.23109803369466289</v>
      </c>
      <c r="BJ22">
        <f t="shared" si="199"/>
        <v>0.23109803280230737</v>
      </c>
      <c r="BK22">
        <f t="shared" si="199"/>
        <v>0.23109803213543401</v>
      </c>
      <c r="BL22">
        <f t="shared" si="199"/>
        <v>0.23109803163706752</v>
      </c>
      <c r="BM22">
        <f t="shared" si="199"/>
        <v>0.23109803126462927</v>
      </c>
      <c r="BN22">
        <f t="shared" si="199"/>
        <v>0.23109803098629947</v>
      </c>
      <c r="BO22" s="5">
        <f t="shared" si="199"/>
        <v>0.23109803077829863</v>
      </c>
    </row>
    <row r="23" spans="1:67" x14ac:dyDescent="0.35">
      <c r="A23" s="4" t="s">
        <v>2</v>
      </c>
      <c r="B23" t="s">
        <v>9</v>
      </c>
      <c r="C23" t="s">
        <v>11</v>
      </c>
      <c r="D23">
        <v>0.85</v>
      </c>
      <c r="E23">
        <f t="shared" si="196"/>
        <v>3.7500000000000006E-2</v>
      </c>
      <c r="F23" s="6">
        <v>0.25</v>
      </c>
      <c r="G23">
        <f>(F21/2+G22/2+F24/1)*0.85+0.0375</f>
        <v>0.46249999999999997</v>
      </c>
      <c r="H23">
        <f t="shared" ref="H23:R23" si="200">(G21/2+H22/2+G24/1)*0.85+0.0375</f>
        <v>0.4489531249999999</v>
      </c>
      <c r="I23">
        <f t="shared" si="200"/>
        <v>0.44161241210937485</v>
      </c>
      <c r="J23">
        <f t="shared" si="200"/>
        <v>0.43555479465942371</v>
      </c>
      <c r="K23">
        <f t="shared" si="200"/>
        <v>0.43114529437774257</v>
      </c>
      <c r="L23">
        <f t="shared" si="200"/>
        <v>0.42782586283349389</v>
      </c>
      <c r="M23">
        <f t="shared" si="200"/>
        <v>0.4253501497753322</v>
      </c>
      <c r="N23">
        <f t="shared" si="200"/>
        <v>0.42349898628766292</v>
      </c>
      <c r="O23">
        <f t="shared" si="200"/>
        <v>0.42211578775232123</v>
      </c>
      <c r="P23">
        <f t="shared" si="200"/>
        <v>0.42108205560176676</v>
      </c>
      <c r="Q23">
        <f t="shared" si="200"/>
        <v>0.42030953779255587</v>
      </c>
      <c r="R23">
        <f t="shared" si="200"/>
        <v>0.41973221951544987</v>
      </c>
      <c r="S23">
        <f t="shared" ref="S23:AI23" si="201">(R21/2+S22/2+R24/1)*0.85+0.0375</f>
        <v>0.41930077954914768</v>
      </c>
      <c r="T23">
        <f t="shared" si="201"/>
        <v>0.41897835662067578</v>
      </c>
      <c r="U23">
        <f t="shared" si="201"/>
        <v>0.4187374041789837</v>
      </c>
      <c r="V23">
        <f t="shared" si="201"/>
        <v>0.41855733607940487</v>
      </c>
      <c r="W23">
        <f t="shared" si="201"/>
        <v>0.41842276794838207</v>
      </c>
      <c r="X23">
        <f t="shared" si="201"/>
        <v>0.41832220276197063</v>
      </c>
      <c r="Y23">
        <f t="shared" si="201"/>
        <v>0.41824704858821782</v>
      </c>
      <c r="Z23">
        <f t="shared" si="201"/>
        <v>0.41819088452153924</v>
      </c>
      <c r="AA23">
        <f t="shared" si="201"/>
        <v>0.41814891210366889</v>
      </c>
      <c r="AB23">
        <f t="shared" si="201"/>
        <v>0.4181175453603731</v>
      </c>
      <c r="AC23">
        <f t="shared" si="201"/>
        <v>0.41809410442856859</v>
      </c>
      <c r="AD23">
        <f t="shared" si="201"/>
        <v>0.41807658659834035</v>
      </c>
      <c r="AE23">
        <f t="shared" si="201"/>
        <v>0.41806349520852432</v>
      </c>
      <c r="AF23">
        <f t="shared" si="201"/>
        <v>0.4180537117772955</v>
      </c>
      <c r="AG23">
        <f t="shared" si="201"/>
        <v>0.41804640044305574</v>
      </c>
      <c r="AH23">
        <f t="shared" si="201"/>
        <v>0.41804093655138869</v>
      </c>
      <c r="AI23">
        <f t="shared" si="201"/>
        <v>0.41803685328680662</v>
      </c>
      <c r="AJ23">
        <f t="shared" ref="AJ23:BO23" si="202">(AI21/2+AJ22/2+AI24/1)*0.85+0.0375</f>
        <v>0.41803380178969368</v>
      </c>
      <c r="AK23">
        <f t="shared" si="202"/>
        <v>0.41803152135098026</v>
      </c>
      <c r="AL23">
        <f t="shared" si="202"/>
        <v>0.41802981713808629</v>
      </c>
      <c r="AM23">
        <f t="shared" si="202"/>
        <v>0.41802854354911817</v>
      </c>
      <c r="AN23">
        <f t="shared" si="202"/>
        <v>0.41802759177316018</v>
      </c>
      <c r="AO23">
        <f t="shared" si="202"/>
        <v>0.41802688049385667</v>
      </c>
      <c r="AP23">
        <f t="shared" si="202"/>
        <v>0.4180263489420315</v>
      </c>
      <c r="AQ23">
        <f t="shared" si="202"/>
        <v>0.41802595170378576</v>
      </c>
      <c r="AR23">
        <f t="shared" si="202"/>
        <v>0.4180256548404952</v>
      </c>
      <c r="AS23">
        <f t="shared" si="202"/>
        <v>0.41802543298921513</v>
      </c>
      <c r="AT23">
        <f t="shared" si="202"/>
        <v>0.41802526719576061</v>
      </c>
      <c r="AU23">
        <f t="shared" si="202"/>
        <v>0.41802514329532814</v>
      </c>
      <c r="AV23">
        <f t="shared" si="202"/>
        <v>0.418025050702305</v>
      </c>
      <c r="AW23">
        <f t="shared" si="202"/>
        <v>0.41802498150587225</v>
      </c>
      <c r="AX23">
        <f t="shared" si="202"/>
        <v>0.41802492979413275</v>
      </c>
      <c r="AY23">
        <f t="shared" si="202"/>
        <v>0.41802489114901903</v>
      </c>
      <c r="AZ23">
        <f t="shared" si="202"/>
        <v>0.41802486226883007</v>
      </c>
      <c r="BA23">
        <f t="shared" si="202"/>
        <v>0.41802484068614509</v>
      </c>
      <c r="BB23">
        <f t="shared" si="202"/>
        <v>0.41802482455701606</v>
      </c>
      <c r="BC23">
        <f t="shared" si="202"/>
        <v>0.41802481250342766</v>
      </c>
      <c r="BD23">
        <f t="shared" si="202"/>
        <v>0.41802480349556415</v>
      </c>
      <c r="BE23">
        <f t="shared" si="202"/>
        <v>0.41802479676382559</v>
      </c>
      <c r="BF23">
        <f t="shared" si="202"/>
        <v>0.41802479173307622</v>
      </c>
      <c r="BG23">
        <f t="shared" si="202"/>
        <v>0.41802478797350667</v>
      </c>
      <c r="BH23">
        <f t="shared" si="202"/>
        <v>0.41802478516391273</v>
      </c>
      <c r="BI23">
        <f t="shared" si="202"/>
        <v>0.41802478306425267</v>
      </c>
      <c r="BJ23">
        <f t="shared" si="202"/>
        <v>0.41802478149513883</v>
      </c>
      <c r="BK23">
        <f t="shared" si="202"/>
        <v>0.41802478032251184</v>
      </c>
      <c r="BL23">
        <f t="shared" si="202"/>
        <v>0.41802477944618655</v>
      </c>
      <c r="BM23">
        <f t="shared" si="202"/>
        <v>0.41802477879129291</v>
      </c>
      <c r="BN23">
        <f t="shared" si="202"/>
        <v>0.41802477830187917</v>
      </c>
      <c r="BO23" s="5">
        <f t="shared" si="202"/>
        <v>0.41802477793613141</v>
      </c>
    </row>
    <row r="24" spans="1:67" x14ac:dyDescent="0.35">
      <c r="A24" s="4" t="s">
        <v>3</v>
      </c>
      <c r="B24" t="s">
        <v>2</v>
      </c>
      <c r="C24" t="s">
        <v>7</v>
      </c>
      <c r="D24">
        <v>0.85</v>
      </c>
      <c r="E24">
        <f t="shared" si="196"/>
        <v>3.7500000000000006E-2</v>
      </c>
      <c r="F24" s="6">
        <v>0.25</v>
      </c>
      <c r="G24">
        <f>(G22/2+G23/2)*0.85+0.0375</f>
        <v>0.34031249999999991</v>
      </c>
      <c r="H24">
        <f t="shared" ref="H24:U24" si="203">(H22/2+H23/2)*0.85+0.0375</f>
        <v>0.33455507812499991</v>
      </c>
      <c r="I24">
        <f t="shared" si="203"/>
        <v>0.32898837084960925</v>
      </c>
      <c r="J24">
        <f t="shared" si="203"/>
        <v>0.32508796716751087</v>
      </c>
      <c r="K24">
        <f t="shared" si="203"/>
        <v>0.32211977239589901</v>
      </c>
      <c r="L24">
        <f t="shared" si="203"/>
        <v>0.3199125480012146</v>
      </c>
      <c r="M24">
        <f t="shared" si="203"/>
        <v>0.31826079762881598</v>
      </c>
      <c r="N24">
        <f t="shared" si="203"/>
        <v>0.31702687747542607</v>
      </c>
      <c r="O24">
        <f t="shared" si="203"/>
        <v>0.3161046516929456</v>
      </c>
      <c r="P24">
        <f t="shared" si="203"/>
        <v>0.31541547529351388</v>
      </c>
      <c r="Q24">
        <f t="shared" si="203"/>
        <v>0.3149004373549053</v>
      </c>
      <c r="R24">
        <f t="shared" si="203"/>
        <v>0.31451554105784657</v>
      </c>
      <c r="S24">
        <f t="shared" si="203"/>
        <v>0.31422790095836589</v>
      </c>
      <c r="T24">
        <f t="shared" si="203"/>
        <v>0.31401294236985194</v>
      </c>
      <c r="U24">
        <f t="shared" si="203"/>
        <v>0.31385229994067759</v>
      </c>
      <c r="V24">
        <f t="shared" ref="V24" si="204">(V22/2+V23/2)*0.85+0.0375</f>
        <v>0.31373224896357599</v>
      </c>
      <c r="W24">
        <f t="shared" ref="W24" si="205">(W22/2+W23/2)*0.85+0.0375</f>
        <v>0.31364253270740489</v>
      </c>
      <c r="X24">
        <f t="shared" ref="X24" si="206">(X22/2+X23/2)*0.85+0.0375</f>
        <v>0.31357548613451403</v>
      </c>
      <c r="Y24">
        <f t="shared" ref="Y24" si="207">(Y22/2+Y23/2)*0.85+0.0375</f>
        <v>0.31352538102387345</v>
      </c>
      <c r="Z24">
        <f t="shared" ref="Z24" si="208">(Z22/2+Z23/2)*0.85+0.0375</f>
        <v>0.31348793657290103</v>
      </c>
      <c r="AA24">
        <f t="shared" ref="AA24" si="209">(AA22/2+AA23/2)*0.85+0.0375</f>
        <v>0.31345995366076229</v>
      </c>
      <c r="AB24">
        <f t="shared" ref="AB24" si="210">(AB22/2+AB23/2)*0.85+0.0375</f>
        <v>0.31343904152688373</v>
      </c>
      <c r="AC24">
        <f t="shared" ref="AC24" si="211">(AC22/2+AC23/2)*0.85+0.0375</f>
        <v>0.31342341351285902</v>
      </c>
      <c r="AD24">
        <f t="shared" ref="AD24" si="212">(AD22/2+AD23/2)*0.85+0.0375</f>
        <v>0.31341173441670483</v>
      </c>
      <c r="AE24">
        <f t="shared" ref="AE24" si="213">(AE22/2+AE23/2)*0.85+0.0375</f>
        <v>0.31340300641794799</v>
      </c>
      <c r="AF24">
        <f t="shared" ref="AF24" si="214">(AF22/2+AF23/2)*0.85+0.0375</f>
        <v>0.31339648382739027</v>
      </c>
      <c r="AG24">
        <f t="shared" ref="AG24" si="215">(AG22/2+AG23/2)*0.85+0.0375</f>
        <v>0.31339160937807264</v>
      </c>
      <c r="AH24">
        <f t="shared" ref="AH24:AI24" si="216">(AH22/2+AH23/2)*0.85+0.0375</f>
        <v>0.31338796661436713</v>
      </c>
      <c r="AI24">
        <f t="shared" si="216"/>
        <v>0.31338524431148734</v>
      </c>
      <c r="AJ24">
        <f t="shared" ref="AJ24" si="217">(AJ22/2+AJ23/2)*0.85+0.0375</f>
        <v>0.31338320988554924</v>
      </c>
      <c r="AK24">
        <f t="shared" ref="AK24" si="218">(AK22/2+AK23/2)*0.85+0.0375</f>
        <v>0.31338168952243001</v>
      </c>
      <c r="AL24">
        <f t="shared" ref="AL24" si="219">(AL22/2+AL23/2)*0.85+0.0375</f>
        <v>0.31338055332770748</v>
      </c>
      <c r="AM24">
        <f t="shared" ref="AM24" si="220">(AM22/2+AM23/2)*0.85+0.0375</f>
        <v>0.31337970422894201</v>
      </c>
      <c r="AN24">
        <f t="shared" ref="AN24" si="221">(AN22/2+AN23/2)*0.85+0.0375</f>
        <v>0.31337906968215251</v>
      </c>
      <c r="AO24">
        <f t="shared" ref="AO24" si="222">(AO22/2+AO23/2)*0.85+0.0375</f>
        <v>0.31337859547391611</v>
      </c>
      <c r="AP24">
        <f t="shared" ref="AP24" si="223">(AP22/2+AP23/2)*0.85+0.0375</f>
        <v>0.31337824108956625</v>
      </c>
      <c r="AQ24">
        <f t="shared" ref="AQ24" si="224">(AQ22/2+AQ23/2)*0.85+0.0375</f>
        <v>0.31337797625176339</v>
      </c>
      <c r="AR24">
        <f t="shared" ref="AR24" si="225">(AR22/2+AR23/2)*0.85+0.0375</f>
        <v>0.31337777833370672</v>
      </c>
      <c r="AS24">
        <f t="shared" ref="AS24" si="226">(AS22/2+AS23/2)*0.85+0.0375</f>
        <v>0.31337763042598082</v>
      </c>
      <c r="AT24">
        <f t="shared" ref="AT24" si="227">(AT22/2+AT23/2)*0.85+0.0375</f>
        <v>0.31337751989187518</v>
      </c>
      <c r="AU24">
        <f t="shared" ref="AU24" si="228">(AU22/2+AU23/2)*0.85+0.0375</f>
        <v>0.31337743728774869</v>
      </c>
      <c r="AV24">
        <f t="shared" ref="AV24" si="229">(AV22/2+AV23/2)*0.85+0.0375</f>
        <v>0.31337737555619821</v>
      </c>
      <c r="AW24">
        <f t="shared" ref="AW24" si="230">(AW22/2+AW23/2)*0.85+0.0375</f>
        <v>0.31337732942309954</v>
      </c>
      <c r="AX24">
        <f t="shared" ref="AX24" si="231">(AX22/2+AX23/2)*0.85+0.0375</f>
        <v>0.31337729494700456</v>
      </c>
      <c r="AY24">
        <f t="shared" ref="AY24" si="232">(AY22/2+AY23/2)*0.85+0.0375</f>
        <v>0.31337726918239828</v>
      </c>
      <c r="AZ24">
        <f t="shared" ref="AZ24" si="233">(AZ22/2+AZ23/2)*0.85+0.0375</f>
        <v>0.31337724992804433</v>
      </c>
      <c r="BA24">
        <f t="shared" ref="BA24" si="234">(BA22/2+BA23/2)*0.85+0.0375</f>
        <v>0.31337723553891905</v>
      </c>
      <c r="BB24">
        <f t="shared" ref="BB24" si="235">(BB22/2+BB23/2)*0.85+0.0375</f>
        <v>0.31337722478566671</v>
      </c>
      <c r="BC24">
        <f t="shared" ref="BC24" si="236">(BC22/2+BC23/2)*0.85+0.0375</f>
        <v>0.31337721674956776</v>
      </c>
      <c r="BD24">
        <f t="shared" ref="BD24" si="237">(BD22/2+BD23/2)*0.85+0.0375</f>
        <v>0.31337721074404634</v>
      </c>
      <c r="BE24">
        <f t="shared" ref="BE24" si="238">(BE22/2+BE23/2)*0.85+0.0375</f>
        <v>0.31337720625601206</v>
      </c>
      <c r="BF24">
        <f t="shared" ref="BF24" si="239">(BF22/2+BF23/2)*0.85+0.0375</f>
        <v>0.31337720290202337</v>
      </c>
      <c r="BG24">
        <f t="shared" ref="BG24" si="240">(BG22/2+BG23/2)*0.85+0.0375</f>
        <v>0.31337720039552719</v>
      </c>
      <c r="BH24">
        <f t="shared" ref="BH24" si="241">(BH22/2+BH23/2)*0.85+0.0375</f>
        <v>0.31337719852237755</v>
      </c>
      <c r="BI24">
        <f t="shared" ref="BI24" si="242">(BI22/2+BI23/2)*0.85+0.0375</f>
        <v>0.31337719712253909</v>
      </c>
      <c r="BJ24">
        <f t="shared" ref="BJ24" si="243">(BJ22/2+BJ23/2)*0.85+0.0375</f>
        <v>0.31337719607641462</v>
      </c>
      <c r="BK24">
        <f t="shared" ref="BK24" si="244">(BK22/2+BK23/2)*0.85+0.0375</f>
        <v>0.31337719529462693</v>
      </c>
      <c r="BL24">
        <f t="shared" ref="BL24" si="245">(BL22/2+BL23/2)*0.85+0.0375</f>
        <v>0.31337719471038294</v>
      </c>
      <c r="BM24">
        <f t="shared" ref="BM24" si="246">(BM22/2+BM23/2)*0.85+0.0375</f>
        <v>0.31337719427376692</v>
      </c>
      <c r="BN24">
        <f t="shared" ref="BN24" si="247">(BN22/2+BN23/2)*0.85+0.0375</f>
        <v>0.31337719394747593</v>
      </c>
      <c r="BO24" s="5">
        <f t="shared" ref="BO24" si="248">(BO22/2+BO23/2)*0.85+0.0375</f>
        <v>0.31337719370363276</v>
      </c>
    </row>
    <row r="25" spans="1:67" x14ac:dyDescent="0.35">
      <c r="A25" s="4"/>
      <c r="F25" s="6"/>
      <c r="G25">
        <f>ABS(F21-G21)</f>
        <v>0.21249999999999999</v>
      </c>
      <c r="H25">
        <f t="shared" ref="H25:N25" si="249">ABS(G21-H21)</f>
        <v>0</v>
      </c>
      <c r="I25">
        <f t="shared" si="249"/>
        <v>0</v>
      </c>
      <c r="J25">
        <f t="shared" si="249"/>
        <v>0</v>
      </c>
      <c r="K25">
        <f t="shared" si="249"/>
        <v>0</v>
      </c>
      <c r="L25">
        <f t="shared" si="249"/>
        <v>0</v>
      </c>
      <c r="M25">
        <f t="shared" si="249"/>
        <v>0</v>
      </c>
      <c r="N25">
        <f t="shared" si="249"/>
        <v>0</v>
      </c>
      <c r="O25">
        <f t="shared" ref="O25:W25" si="250">ABS(N21-O21)</f>
        <v>0</v>
      </c>
      <c r="P25">
        <f t="shared" si="250"/>
        <v>0</v>
      </c>
      <c r="Q25">
        <f t="shared" si="250"/>
        <v>0</v>
      </c>
      <c r="R25">
        <f t="shared" si="250"/>
        <v>0</v>
      </c>
      <c r="S25">
        <f t="shared" si="250"/>
        <v>0</v>
      </c>
      <c r="T25">
        <f t="shared" si="250"/>
        <v>0</v>
      </c>
      <c r="U25">
        <f t="shared" si="250"/>
        <v>0</v>
      </c>
      <c r="V25">
        <f t="shared" si="250"/>
        <v>0</v>
      </c>
      <c r="W25">
        <f t="shared" si="250"/>
        <v>0</v>
      </c>
      <c r="X25">
        <f t="shared" ref="X25:AH25" si="251">ABS(W21-X21)</f>
        <v>0</v>
      </c>
      <c r="Y25">
        <f t="shared" si="251"/>
        <v>0</v>
      </c>
      <c r="Z25">
        <f t="shared" si="251"/>
        <v>0</v>
      </c>
      <c r="AA25">
        <f t="shared" si="251"/>
        <v>0</v>
      </c>
      <c r="AB25">
        <f t="shared" si="251"/>
        <v>0</v>
      </c>
      <c r="AC25">
        <f t="shared" si="251"/>
        <v>0</v>
      </c>
      <c r="AD25">
        <f t="shared" si="251"/>
        <v>0</v>
      </c>
      <c r="AE25">
        <f t="shared" si="251"/>
        <v>0</v>
      </c>
      <c r="AF25">
        <f t="shared" si="251"/>
        <v>0</v>
      </c>
      <c r="AG25">
        <f t="shared" si="251"/>
        <v>0</v>
      </c>
      <c r="AH25">
        <f t="shared" si="251"/>
        <v>0</v>
      </c>
      <c r="BO25" s="5"/>
    </row>
    <row r="26" spans="1:67" x14ac:dyDescent="0.35">
      <c r="A26" s="4"/>
      <c r="F26" s="6"/>
      <c r="G26">
        <f t="shared" ref="G26:M28" si="252">ABS(F22-G22)</f>
        <v>0</v>
      </c>
      <c r="H26">
        <f t="shared" si="252"/>
        <v>0</v>
      </c>
      <c r="I26">
        <f t="shared" si="252"/>
        <v>5.7574218750000294E-3</v>
      </c>
      <c r="J26">
        <f t="shared" si="252"/>
        <v>3.1198029785156622E-3</v>
      </c>
      <c r="K26">
        <f t="shared" si="252"/>
        <v>2.5744874162292319E-3</v>
      </c>
      <c r="L26">
        <f t="shared" si="252"/>
        <v>1.8740376197144692E-3</v>
      </c>
      <c r="M26">
        <f t="shared" si="252"/>
        <v>1.4107584063057232E-3</v>
      </c>
      <c r="N26">
        <f t="shared" ref="N26:W26" si="253">ABS(M22-N22)</f>
        <v>1.0521780497186883E-3</v>
      </c>
      <c r="O26">
        <f t="shared" si="253"/>
        <v>7.8674448225946048E-4</v>
      </c>
      <c r="P26">
        <f t="shared" si="253"/>
        <v>5.8785937752020567E-4</v>
      </c>
      <c r="Q26">
        <f t="shared" si="253"/>
        <v>4.3933616398564301E-4</v>
      </c>
      <c r="R26">
        <f t="shared" si="253"/>
        <v>3.2832006891464482E-4</v>
      </c>
      <c r="S26">
        <f t="shared" si="253"/>
        <v>2.453602677700284E-4</v>
      </c>
      <c r="T26">
        <f t="shared" si="253"/>
        <v>1.8336198567844852E-4</v>
      </c>
      <c r="U26">
        <f t="shared" si="253"/>
        <v>1.3702974460053086E-4</v>
      </c>
      <c r="V26">
        <f t="shared" si="253"/>
        <v>1.024047877191403E-4</v>
      </c>
      <c r="W26">
        <f t="shared" si="253"/>
        <v>7.6528942321019144E-5</v>
      </c>
      <c r="X26">
        <f t="shared" ref="X26:AH26" si="254">ABS(W22-X22)</f>
        <v>5.7191455684696413E-5</v>
      </c>
      <c r="Y26">
        <f t="shared" si="254"/>
        <v>4.2740204224872569E-5</v>
      </c>
      <c r="Z26">
        <f t="shared" si="254"/>
        <v>3.1940523844947721E-5</v>
      </c>
      <c r="AA26">
        <f t="shared" si="254"/>
        <v>2.3869728338371532E-5</v>
      </c>
      <c r="AB26">
        <f t="shared" si="254"/>
        <v>1.7838277594911522E-5</v>
      </c>
      <c r="AC26">
        <f t="shared" si="254"/>
        <v>1.3330865900690325E-5</v>
      </c>
      <c r="AD26">
        <f t="shared" si="254"/>
        <v>9.9623960169159531E-6</v>
      </c>
      <c r="AE26">
        <f t="shared" si="254"/>
        <v>7.4450778470291912E-6</v>
      </c>
      <c r="AF26">
        <f t="shared" si="254"/>
        <v>5.5638406717961608E-6</v>
      </c>
      <c r="AG26">
        <f t="shared" si="254"/>
        <v>4.1579582722439667E-6</v>
      </c>
      <c r="AH26">
        <f t="shared" si="254"/>
        <v>3.1073170519146931E-6</v>
      </c>
      <c r="BO26" s="5"/>
    </row>
    <row r="27" spans="1:67" x14ac:dyDescent="0.35">
      <c r="A27" s="4"/>
      <c r="F27" s="6"/>
      <c r="G27">
        <f t="shared" si="252"/>
        <v>0.21249999999999997</v>
      </c>
      <c r="H27">
        <f t="shared" si="252"/>
        <v>1.3546875000000069E-2</v>
      </c>
      <c r="I27">
        <f t="shared" si="252"/>
        <v>7.3407128906250452E-3</v>
      </c>
      <c r="J27">
        <f t="shared" si="252"/>
        <v>6.057617449951147E-3</v>
      </c>
      <c r="K27">
        <f t="shared" si="252"/>
        <v>4.4095002816811335E-3</v>
      </c>
      <c r="L27">
        <f t="shared" si="252"/>
        <v>3.3194315442486855E-3</v>
      </c>
      <c r="M27">
        <f t="shared" si="252"/>
        <v>2.4757130581616882E-3</v>
      </c>
      <c r="N27">
        <f t="shared" ref="N27:W27" si="255">ABS(M23-N23)</f>
        <v>1.8511634876692828E-3</v>
      </c>
      <c r="O27">
        <f t="shared" si="255"/>
        <v>1.3831985353416898E-3</v>
      </c>
      <c r="P27">
        <f t="shared" si="255"/>
        <v>1.0337321505544672E-3</v>
      </c>
      <c r="Q27">
        <f t="shared" si="255"/>
        <v>7.7251780921089308E-4</v>
      </c>
      <c r="R27">
        <f t="shared" si="255"/>
        <v>5.7731827710599815E-4</v>
      </c>
      <c r="S27">
        <f t="shared" si="255"/>
        <v>4.3143996630218284E-4</v>
      </c>
      <c r="T27">
        <f t="shared" si="255"/>
        <v>3.2242292847189935E-4</v>
      </c>
      <c r="U27">
        <f t="shared" si="255"/>
        <v>2.4095244169208829E-4</v>
      </c>
      <c r="V27">
        <f t="shared" si="255"/>
        <v>1.8006809957882286E-4</v>
      </c>
      <c r="W27">
        <f t="shared" si="255"/>
        <v>1.3456813102280529E-4</v>
      </c>
      <c r="X27">
        <f t="shared" ref="X27:AH27" si="256">ABS(W23-X23)</f>
        <v>1.0056518641143875E-4</v>
      </c>
      <c r="Y27">
        <f t="shared" si="256"/>
        <v>7.5154173752811637E-5</v>
      </c>
      <c r="Z27">
        <f t="shared" si="256"/>
        <v>5.6164066678576763E-5</v>
      </c>
      <c r="AA27">
        <f t="shared" si="256"/>
        <v>4.1972417870350665E-5</v>
      </c>
      <c r="AB27">
        <f t="shared" si="256"/>
        <v>3.1366743295790922E-5</v>
      </c>
      <c r="AC27">
        <f t="shared" si="256"/>
        <v>2.3440931804508125E-5</v>
      </c>
      <c r="AD27">
        <f t="shared" si="256"/>
        <v>1.7517830228241937E-5</v>
      </c>
      <c r="AE27">
        <f t="shared" si="256"/>
        <v>1.3091389816033416E-5</v>
      </c>
      <c r="AF27">
        <f t="shared" si="256"/>
        <v>9.7834312288158642E-6</v>
      </c>
      <c r="AG27">
        <f t="shared" si="256"/>
        <v>7.3113342397568282E-6</v>
      </c>
      <c r="AH27">
        <f t="shared" si="256"/>
        <v>5.4638916670568527E-6</v>
      </c>
      <c r="BO27" s="5"/>
    </row>
    <row r="28" spans="1:67" x14ac:dyDescent="0.35">
      <c r="A28" s="4"/>
      <c r="F28" t="s">
        <v>82</v>
      </c>
      <c r="G28">
        <f t="shared" si="252"/>
        <v>9.0312499999999907E-2</v>
      </c>
      <c r="H28">
        <f t="shared" si="252"/>
        <v>5.7574218750000017E-3</v>
      </c>
      <c r="I28">
        <f t="shared" si="252"/>
        <v>5.5667072753906588E-3</v>
      </c>
      <c r="J28">
        <f t="shared" si="252"/>
        <v>3.9004036820983745E-3</v>
      </c>
      <c r="K28">
        <f t="shared" si="252"/>
        <v>2.9681947716118651E-3</v>
      </c>
      <c r="L28">
        <f t="shared" si="252"/>
        <v>2.2072243946844039E-3</v>
      </c>
      <c r="M28">
        <f t="shared" si="252"/>
        <v>1.6517503723986193E-3</v>
      </c>
      <c r="N28">
        <f t="shared" ref="N28:W28" si="257">ABS(M24-N24)</f>
        <v>1.2339201533899113E-3</v>
      </c>
      <c r="O28">
        <f t="shared" si="257"/>
        <v>9.2222578248046805E-4</v>
      </c>
      <c r="P28">
        <f t="shared" si="257"/>
        <v>6.8917639943172349E-4</v>
      </c>
      <c r="Q28">
        <f t="shared" si="257"/>
        <v>5.1503793860857572E-4</v>
      </c>
      <c r="R28">
        <f t="shared" si="257"/>
        <v>3.848962970587344E-4</v>
      </c>
      <c r="S28">
        <f t="shared" si="257"/>
        <v>2.8764009948067937E-4</v>
      </c>
      <c r="T28">
        <f t="shared" si="257"/>
        <v>2.1495858851394711E-4</v>
      </c>
      <c r="U28">
        <f t="shared" si="257"/>
        <v>1.6064242917435134E-4</v>
      </c>
      <c r="V28">
        <f t="shared" si="257"/>
        <v>1.2005097710160451E-4</v>
      </c>
      <c r="W28">
        <f t="shared" si="257"/>
        <v>8.9716256171101794E-5</v>
      </c>
      <c r="X28">
        <f t="shared" ref="X28:AH28" si="258">ABS(W24-X24)</f>
        <v>6.7046572890860912E-5</v>
      </c>
      <c r="Y28">
        <f t="shared" si="258"/>
        <v>5.0105110640574768E-5</v>
      </c>
      <c r="Z28">
        <f t="shared" si="258"/>
        <v>3.744445097242366E-5</v>
      </c>
      <c r="AA28">
        <f t="shared" si="258"/>
        <v>2.7982912138735383E-5</v>
      </c>
      <c r="AB28">
        <f t="shared" si="258"/>
        <v>2.0912133878558947E-5</v>
      </c>
      <c r="AC28">
        <f t="shared" si="258"/>
        <v>1.5628014024715586E-5</v>
      </c>
      <c r="AD28">
        <f t="shared" si="258"/>
        <v>1.1679096154182389E-5</v>
      </c>
      <c r="AE28">
        <f t="shared" si="258"/>
        <v>8.7279987568411599E-6</v>
      </c>
      <c r="AF28">
        <f t="shared" si="258"/>
        <v>6.5225905577226406E-6</v>
      </c>
      <c r="AG28">
        <f t="shared" si="258"/>
        <v>4.8744493176267056E-6</v>
      </c>
      <c r="AH28">
        <f t="shared" si="258"/>
        <v>3.6427637055136408E-6</v>
      </c>
      <c r="BO28" s="5"/>
    </row>
    <row r="29" spans="1:67" x14ac:dyDescent="0.35">
      <c r="A29" s="4"/>
      <c r="F29" s="6"/>
      <c r="G29">
        <f>SUM(G25:G28)/4</f>
        <v>0.12882812499999996</v>
      </c>
      <c r="H29">
        <f t="shared" ref="H29:N29" si="259">SUM(H25:H28)/4</f>
        <v>4.8260742187500177E-3</v>
      </c>
      <c r="I29">
        <f t="shared" si="259"/>
        <v>4.6662105102539334E-3</v>
      </c>
      <c r="J29">
        <f t="shared" si="259"/>
        <v>3.2694560276412959E-3</v>
      </c>
      <c r="K29">
        <f t="shared" si="259"/>
        <v>2.4880456173805576E-3</v>
      </c>
      <c r="L29">
        <f t="shared" si="259"/>
        <v>1.8501733896618897E-3</v>
      </c>
      <c r="M29">
        <f t="shared" si="259"/>
        <v>1.3845554592165077E-3</v>
      </c>
      <c r="N29">
        <f t="shared" si="259"/>
        <v>1.0343154226944706E-3</v>
      </c>
      <c r="O29">
        <f t="shared" ref="O29" si="260">SUM(O25:O28)/4</f>
        <v>7.7304220002040458E-4</v>
      </c>
      <c r="P29">
        <f t="shared" ref="P29" si="261">SUM(P25:P28)/4</f>
        <v>5.7769198187659909E-4</v>
      </c>
      <c r="Q29">
        <f t="shared" ref="Q29" si="262">SUM(Q25:Q28)/4</f>
        <v>4.3172297795127795E-4</v>
      </c>
      <c r="R29">
        <f t="shared" ref="R29" si="263">SUM(R25:R28)/4</f>
        <v>3.2263366076984434E-4</v>
      </c>
      <c r="S29">
        <f t="shared" ref="S29" si="264">SUM(S25:S28)/4</f>
        <v>2.4111008338822265E-4</v>
      </c>
      <c r="T29">
        <f t="shared" ref="T29:U29" si="265">SUM(T25:T28)/4</f>
        <v>1.8018587566607375E-4</v>
      </c>
      <c r="U29">
        <f t="shared" si="265"/>
        <v>1.3465615386674262E-4</v>
      </c>
      <c r="V29">
        <f t="shared" ref="V29" si="266">SUM(V25:V28)/4</f>
        <v>1.0063096609989192E-4</v>
      </c>
      <c r="W29">
        <f t="shared" ref="W29" si="267">SUM(W25:W28)/4</f>
        <v>7.5203332378731558E-5</v>
      </c>
      <c r="X29">
        <f t="shared" ref="X29" si="268">SUM(X25:X28)/4</f>
        <v>5.6200803746749017E-5</v>
      </c>
      <c r="Y29">
        <f t="shared" ref="Y29" si="269">SUM(Y25:Y28)/4</f>
        <v>4.1999872154564744E-5</v>
      </c>
      <c r="Z29">
        <f t="shared" ref="Z29" si="270">SUM(Z25:Z28)/4</f>
        <v>3.1387260373987036E-5</v>
      </c>
      <c r="AA29">
        <f t="shared" ref="AA29" si="271">SUM(AA25:AA28)/4</f>
        <v>2.3456264586864395E-5</v>
      </c>
      <c r="AB29">
        <f t="shared" ref="AB29" si="272">SUM(AB25:AB28)/4</f>
        <v>1.7529288692315348E-5</v>
      </c>
      <c r="AC29">
        <f t="shared" ref="AC29" si="273">SUM(AC25:AC28)/4</f>
        <v>1.3099952932478509E-5</v>
      </c>
      <c r="AD29">
        <f t="shared" ref="AD29" si="274">SUM(AD25:AD28)/4</f>
        <v>9.7898305998350699E-6</v>
      </c>
      <c r="AE29">
        <f t="shared" ref="AE29" si="275">SUM(AE25:AE28)/4</f>
        <v>7.3161166049759419E-6</v>
      </c>
      <c r="AF29">
        <f t="shared" ref="AF29" si="276">SUM(AF25:AF28)/4</f>
        <v>5.4674656145836664E-6</v>
      </c>
      <c r="AG29">
        <f t="shared" ref="AG29" si="277">SUM(AG25:AG28)/4</f>
        <v>4.0859354574068751E-6</v>
      </c>
      <c r="AH29">
        <f t="shared" ref="AH29" si="278">SUM(AH25:AH28)/4</f>
        <v>3.0534931061212967E-6</v>
      </c>
      <c r="BO29" s="5"/>
    </row>
    <row r="30" spans="1:67" x14ac:dyDescent="0.35">
      <c r="A30" s="4"/>
      <c r="F30" s="6"/>
      <c r="BO30" s="5"/>
    </row>
    <row r="31" spans="1:67" x14ac:dyDescent="0.35">
      <c r="A31" s="4"/>
      <c r="F31" s="6"/>
      <c r="BO31" s="5"/>
    </row>
    <row r="32" spans="1:67" x14ac:dyDescent="0.35">
      <c r="A32" s="4"/>
      <c r="F32" s="6"/>
      <c r="BO32" s="5"/>
    </row>
    <row r="33" spans="1:67" x14ac:dyDescent="0.35">
      <c r="A33" s="4"/>
      <c r="F33" s="6"/>
      <c r="BO33" s="5"/>
    </row>
    <row r="34" spans="1:67" x14ac:dyDescent="0.35">
      <c r="A34" s="4"/>
      <c r="G34">
        <f>(ABS(F21-G21)+ABS(F22-G22)+ABS(F23-G23)+ABS(F24-G24))/4</f>
        <v>0.12882812499999996</v>
      </c>
      <c r="H34">
        <f t="shared" ref="H34:L34" si="279">(ABS(G21-H21)+ABS(G22-H22)+ABS(G23-H23)+ABS(G24-H24))/4</f>
        <v>4.8260742187500177E-3</v>
      </c>
      <c r="I34">
        <f t="shared" si="279"/>
        <v>4.6662105102539334E-3</v>
      </c>
      <c r="J34">
        <f t="shared" si="279"/>
        <v>3.2694560276412959E-3</v>
      </c>
      <c r="K34">
        <f t="shared" si="279"/>
        <v>2.4880456173805576E-3</v>
      </c>
      <c r="L34">
        <f t="shared" si="279"/>
        <v>1.8501733896618897E-3</v>
      </c>
      <c r="M34">
        <f t="shared" ref="M34" si="280">(ABS(L21-M21)+ABS(L22-M22)+ABS(L23-M23)+ABS(L24-M24))/4</f>
        <v>1.3845554592165077E-3</v>
      </c>
      <c r="N34">
        <f t="shared" ref="N34" si="281">(ABS(M21-N21)+ABS(M22-N22)+ABS(M23-N23)+ABS(M24-N24))/4</f>
        <v>1.0343154226944706E-3</v>
      </c>
      <c r="O34">
        <f t="shared" ref="O34" si="282">(ABS(N21-O21)+ABS(N22-O22)+ABS(N23-O23)+ABS(N24-O24))/4</f>
        <v>7.7304220002040458E-4</v>
      </c>
      <c r="P34">
        <f t="shared" ref="P34:Q34" si="283">(ABS(O21-P21)+ABS(O22-P22)+ABS(O23-P23)+ABS(O24-P24))/4</f>
        <v>5.7769198187659909E-4</v>
      </c>
      <c r="Q34">
        <f t="shared" si="283"/>
        <v>4.3172297795127795E-4</v>
      </c>
      <c r="R34">
        <f t="shared" ref="R34" si="284">(ABS(Q21-R21)+ABS(Q22-R22)+ABS(Q23-R23)+ABS(Q24-R24))/4</f>
        <v>3.2263366076984434E-4</v>
      </c>
      <c r="S34">
        <f>(ABS(R21-S21)+ABS(R22-S22)+ABS(R23-S23)+ABS(R24-S24))/4</f>
        <v>2.4111008338822265E-4</v>
      </c>
      <c r="T34">
        <f t="shared" ref="T34" si="285">(ABS(S21-T21)+ABS(S22-T22)+ABS(S23-T23)+ABS(S24-T24))/4</f>
        <v>1.8018587566607375E-4</v>
      </c>
      <c r="U34">
        <f t="shared" ref="U34" si="286">(ABS(T21-U21)+ABS(T22-U22)+ABS(T23-U23)+ABS(T24-U24))/4</f>
        <v>1.3465615386674262E-4</v>
      </c>
      <c r="V34">
        <f t="shared" ref="V34" si="287">(ABS(U21-V21)+ABS(U22-V22)+ABS(U23-V23)+ABS(U24-V24))/4</f>
        <v>1.0063096609989192E-4</v>
      </c>
      <c r="W34">
        <f t="shared" ref="W34" si="288">(ABS(V21-W21)+ABS(V22-W22)+ABS(V23-W23)+ABS(V24-W24))/4</f>
        <v>7.5203332378731558E-5</v>
      </c>
      <c r="X34">
        <f t="shared" ref="X34" si="289">(ABS(W21-X21)+ABS(W22-X22)+ABS(W23-X23)+ABS(W24-X24))/4</f>
        <v>5.6200803746749017E-5</v>
      </c>
      <c r="Y34">
        <f t="shared" ref="Y34" si="290">(ABS(X21-Y21)+ABS(X22-Y22)+ABS(X23-Y23)+ABS(X24-Y24))/4</f>
        <v>4.1999872154564744E-5</v>
      </c>
      <c r="Z34">
        <f t="shared" ref="Z34" si="291">(ABS(Y21-Z21)+ABS(Y22-Z22)+ABS(Y23-Z23)+ABS(Y24-Z24))/4</f>
        <v>3.1387260373987036E-5</v>
      </c>
      <c r="AA34">
        <f>(ABS(Z21-AA21)+ABS(Z22-AA22)+ABS(Z23-AA23)+ABS(Z24-AA24))/4</f>
        <v>2.3456264586864395E-5</v>
      </c>
      <c r="AB34">
        <f t="shared" ref="AB34" si="292">(ABS(AA21-AB21)+ABS(AA22-AB22)+ABS(AA23-AB23)+ABS(AA24-AB24))/4</f>
        <v>1.7529288692315348E-5</v>
      </c>
      <c r="AC34">
        <f t="shared" ref="AC34" si="293">(ABS(AB21-AC21)+ABS(AB22-AC22)+ABS(AB23-AC23)+ABS(AB24-AC24))/4</f>
        <v>1.3099952932478509E-5</v>
      </c>
      <c r="AD34">
        <f t="shared" ref="AD34" si="294">(ABS(AC21-AD21)+ABS(AC22-AD22)+ABS(AC23-AD23)+ABS(AC24-AD24))/4</f>
        <v>9.7898305998350699E-6</v>
      </c>
      <c r="AE34">
        <f t="shared" ref="AE34" si="295">(ABS(AD21-AE21)+ABS(AD22-AE22)+ABS(AD23-AE23)+ABS(AD24-AE24))/4</f>
        <v>7.3161166049759419E-6</v>
      </c>
      <c r="AF34">
        <f t="shared" ref="AF34" si="296">(ABS(AE21-AF21)+ABS(AE22-AF22)+ABS(AE23-AF23)+ABS(AE24-AF24))/4</f>
        <v>5.4674656145836664E-6</v>
      </c>
      <c r="AG34">
        <f t="shared" ref="AG34" si="297">(ABS(AF21-AG21)+ABS(AF22-AG22)+ABS(AF23-AG23)+ABS(AF24-AG24))/4</f>
        <v>4.0859354574068751E-6</v>
      </c>
      <c r="AH34">
        <f t="shared" ref="AH34" si="298">(ABS(AG21-AH21)+ABS(AG22-AH22)+ABS(AG23-AH23)+ABS(AG24-AH24))/4</f>
        <v>3.0534931061212967E-6</v>
      </c>
      <c r="AI34">
        <f t="shared" ref="AI34" si="299">(ABS(AH21-AI21)+ABS(AH22-AI22)+ABS(AH23-AI23)+ABS(AH24-AI24))/4</f>
        <v>2.2819303550844494E-6</v>
      </c>
      <c r="AJ34">
        <f t="shared" ref="AJ34" si="300">(ABS(AI21-AJ21)+ABS(AI22-AJ22)+ABS(AI23-AJ23)+ABS(AI24-AJ24))/4</f>
        <v>1.7053276246056792E-6</v>
      </c>
      <c r="AK34">
        <f t="shared" ref="AK34" si="301">(ABS(AJ21-AK21)+ABS(AJ22-AK22)+ABS(AJ23-AK23)+ABS(AJ24-AK24))/4</f>
        <v>1.274422026409372E-6</v>
      </c>
      <c r="AL34">
        <f t="shared" ref="AL34" si="302">(ABS(AK21-AL21)+ABS(AK22-AL22)+ABS(AK23-AL23)+ABS(AK24-AL24))/4</f>
        <v>9.5239851742590087E-7</v>
      </c>
      <c r="AM34">
        <f t="shared" ref="AM34" si="303">(ABS(AL21-AM21)+ABS(AL22-AM22)+ABS(AL23-AM23)+ABS(AL24-AM24))/4</f>
        <v>7.1174455338468556E-7</v>
      </c>
      <c r="AN34">
        <f t="shared" ref="AN34" si="304">(ABS(AM21-AN21)+ABS(AM22-AN22)+ABS(AM23-AN23)+ABS(AM24-AN24))/4</f>
        <v>5.3189951473159303E-7</v>
      </c>
      <c r="AO34">
        <f t="shared" ref="AO34" si="305">(ABS(AN21-AO21)+ABS(AN22-AO22)+ABS(AN23-AO23)+ABS(AN24-AO24))/4</f>
        <v>3.9749808052047531E-7</v>
      </c>
      <c r="AP34">
        <f t="shared" ref="AP34" si="306">(ABS(AO21-AP21)+ABS(AO22-AP22)+ABS(AO23-AP23)+ABS(AO24-AP24))/4</f>
        <v>2.9705746975444702E-7</v>
      </c>
      <c r="AQ34">
        <f t="shared" ref="AQ34" si="307">(ABS(AP21-AQ21)+ABS(AP22-AQ22)+ABS(AP23-AQ23)+ABS(AP24-AQ24))/4</f>
        <v>2.2199639357345369E-7</v>
      </c>
      <c r="AR34">
        <f t="shared" ref="AR34" si="308">(ABS(AQ21-AR21)+ABS(AQ22-AR22)+ABS(AQ23-AR23)+ABS(AQ24-AR24))/4</f>
        <v>1.6590190041881892E-7</v>
      </c>
      <c r="AS34">
        <f t="shared" ref="AS34" si="309">(ABS(AR21-AS21)+ABS(AR22-AS22)+ABS(AR23-AS23)+ABS(AR24-AS24))/4</f>
        <v>1.2398147610642729E-7</v>
      </c>
      <c r="AT34">
        <f t="shared" ref="AT34" si="310">(ABS(AS21-AT21)+ABS(AS22-AT22)+ABS(AS23-AT23)+ABS(AS24-AT24))/4</f>
        <v>9.2653588558422317E-8</v>
      </c>
      <c r="AU34">
        <f t="shared" ref="AU34" si="311">(ABS(AT21-AU21)+ABS(AT22-AU22)+ABS(AT23-AU23)+ABS(AT24-AU24))/4</f>
        <v>6.9241694282753952E-8</v>
      </c>
      <c r="AV34">
        <f t="shared" ref="AV34" si="312">(ABS(AU21-AV21)+ABS(AU22-AV22)+ABS(AU23-AV23)+ABS(AU24-AV24))/4</f>
        <v>5.1745564354221951E-8</v>
      </c>
      <c r="AW34">
        <f t="shared" ref="AW34" si="313">(ABS(AV21-AW21)+ABS(AV22-AW22)+ABS(AV23-AW23)+ABS(AV24-AW24))/4</f>
        <v>3.8670391562523054E-8</v>
      </c>
      <c r="AX34">
        <f t="shared" ref="AX34" si="314">(ABS(AW21-AX21)+ABS(AW22-AX22)+ABS(AW23-AX23)+ABS(AW24-AX24))/4</f>
        <v>2.8899079601574229E-8</v>
      </c>
      <c r="AY34">
        <f t="shared" ref="AY34" si="315">(ABS(AX21-AY21)+ABS(AX22-AY22)+ABS(AX23-AY23)+ABS(AX24-AY24))/4</f>
        <v>2.1596802325662967E-8</v>
      </c>
      <c r="BO34" s="5"/>
    </row>
    <row r="35" spans="1:67" x14ac:dyDescent="0.35">
      <c r="A35" s="8" t="s">
        <v>77</v>
      </c>
      <c r="B35" s="9"/>
      <c r="C35" s="9"/>
      <c r="D35" s="9"/>
      <c r="E35" s="9"/>
      <c r="F35" s="9">
        <f>SUM(F21:F24)</f>
        <v>1</v>
      </c>
      <c r="G35" s="9">
        <f>SUM(G21:G24)</f>
        <v>1.0903125</v>
      </c>
      <c r="H35" s="9">
        <f t="shared" ref="H35:Q35" si="316">SUM(H21:H24)</f>
        <v>1.0710082031249999</v>
      </c>
      <c r="I35" s="9">
        <f t="shared" si="316"/>
        <v>1.0523433610839841</v>
      </c>
      <c r="J35" s="9">
        <f t="shared" si="316"/>
        <v>1.0392655369734189</v>
      </c>
      <c r="K35" s="9">
        <f t="shared" si="316"/>
        <v>1.0293133545038966</v>
      </c>
      <c r="L35" s="9">
        <f t="shared" si="316"/>
        <v>1.0219126609452491</v>
      </c>
      <c r="M35" s="9">
        <f t="shared" si="316"/>
        <v>1.0163744391083829</v>
      </c>
      <c r="N35" s="9">
        <f t="shared" si="316"/>
        <v>1.0122371774176051</v>
      </c>
      <c r="O35" s="9">
        <f t="shared" si="316"/>
        <v>1.0091450086175235</v>
      </c>
      <c r="P35" s="9">
        <f t="shared" si="316"/>
        <v>1.0068342406900173</v>
      </c>
      <c r="Q35" s="9">
        <f t="shared" si="316"/>
        <v>1.0051073487782121</v>
      </c>
      <c r="R35" s="9">
        <f t="shared" ref="R35:AH35" si="317">SUM(R21:R24)</f>
        <v>1.0038168141351327</v>
      </c>
      <c r="S35" s="9">
        <f t="shared" si="317"/>
        <v>1.0028523738015798</v>
      </c>
      <c r="T35" s="9">
        <f t="shared" si="317"/>
        <v>1.0021316302989154</v>
      </c>
      <c r="U35" s="9">
        <f t="shared" si="317"/>
        <v>1.0015930056834486</v>
      </c>
      <c r="V35" s="9">
        <f t="shared" si="317"/>
        <v>1.0011904818190489</v>
      </c>
      <c r="W35" s="9">
        <f t="shared" si="317"/>
        <v>1.0008896684895341</v>
      </c>
      <c r="X35" s="9">
        <f t="shared" si="317"/>
        <v>1.0006648652745471</v>
      </c>
      <c r="Y35" s="9">
        <f t="shared" si="317"/>
        <v>1.0004968657859288</v>
      </c>
      <c r="Z35" s="9">
        <f t="shared" si="317"/>
        <v>1.0003713167444328</v>
      </c>
      <c r="AA35" s="9">
        <f t="shared" si="317"/>
        <v>1.0002774916860853</v>
      </c>
      <c r="AB35" s="9">
        <f t="shared" si="317"/>
        <v>1.000207374531316</v>
      </c>
      <c r="AC35" s="9">
        <f t="shared" si="317"/>
        <v>1.0001549747195861</v>
      </c>
      <c r="AD35" s="9">
        <f t="shared" si="317"/>
        <v>1.000115815397187</v>
      </c>
      <c r="AE35" s="9">
        <f t="shared" si="317"/>
        <v>1.000086550930767</v>
      </c>
      <c r="AF35" s="9">
        <f t="shared" si="317"/>
        <v>1.0000646810683085</v>
      </c>
      <c r="AG35" s="9">
        <f t="shared" si="317"/>
        <v>1.000048337326479</v>
      </c>
      <c r="AH35" s="9">
        <f t="shared" si="317"/>
        <v>1.0000361233540545</v>
      </c>
      <c r="AI35" s="9">
        <f t="shared" ref="AI35" si="318">SUM(AI21:AI24)</f>
        <v>1.0000269956326342</v>
      </c>
      <c r="AJ35" s="9">
        <f t="shared" ref="AJ35:BO35" si="319">SUM(AJ21:AJ24)</f>
        <v>1.0000201743221357</v>
      </c>
      <c r="AK35" s="9">
        <f t="shared" si="319"/>
        <v>1.0000150766340301</v>
      </c>
      <c r="AL35" s="9">
        <f t="shared" si="319"/>
        <v>1.0000112670399603</v>
      </c>
      <c r="AM35" s="9">
        <f t="shared" si="319"/>
        <v>1.0000084200617469</v>
      </c>
      <c r="AN35" s="9">
        <f t="shared" si="319"/>
        <v>1.0000062924636879</v>
      </c>
      <c r="AO35" s="9">
        <f t="shared" si="319"/>
        <v>1.0000047024713659</v>
      </c>
      <c r="AP35" s="9">
        <f t="shared" si="319"/>
        <v>1.0000035142414867</v>
      </c>
      <c r="AQ35" s="9">
        <f t="shared" si="319"/>
        <v>1.0000026262559125</v>
      </c>
      <c r="AR35" s="9">
        <f t="shared" si="319"/>
        <v>1.000001962648311</v>
      </c>
      <c r="AS35" s="9">
        <f t="shared" si="319"/>
        <v>1.0000014667224064</v>
      </c>
      <c r="AT35" s="9">
        <f t="shared" si="319"/>
        <v>1.0000010961080521</v>
      </c>
      <c r="AU35" s="9">
        <f t="shared" si="319"/>
        <v>1.000000819141275</v>
      </c>
      <c r="AV35" s="9">
        <f t="shared" si="319"/>
        <v>1.0000006121590177</v>
      </c>
      <c r="AW35" s="9">
        <f t="shared" si="319"/>
        <v>1.0000004574774515</v>
      </c>
      <c r="AX35" s="9">
        <f t="shared" si="319"/>
        <v>1.000000341881133</v>
      </c>
      <c r="AY35" s="9">
        <f t="shared" si="319"/>
        <v>1.0000002554939238</v>
      </c>
      <c r="AZ35" s="9">
        <f t="shared" si="319"/>
        <v>1.0000001909352074</v>
      </c>
      <c r="BA35" s="9">
        <f t="shared" si="319"/>
        <v>1.0000001426893168</v>
      </c>
      <c r="BB35" s="9">
        <f t="shared" si="319"/>
        <v>1.0000001066342945</v>
      </c>
      <c r="BC35" s="9">
        <f t="shared" si="319"/>
        <v>1.0000000796897273</v>
      </c>
      <c r="BD35" s="9">
        <f t="shared" si="319"/>
        <v>1.0000000595535674</v>
      </c>
      <c r="BE35" s="9">
        <f t="shared" si="319"/>
        <v>1.0000000445054524</v>
      </c>
      <c r="BF35" s="9">
        <f t="shared" si="319"/>
        <v>1.0000000332597254</v>
      </c>
      <c r="BG35" s="9">
        <f t="shared" si="319"/>
        <v>1.0000000248555914</v>
      </c>
      <c r="BH35" s="9">
        <f t="shared" si="319"/>
        <v>1.0000000185750306</v>
      </c>
      <c r="BI35" s="9">
        <f t="shared" si="319"/>
        <v>1.0000000138814547</v>
      </c>
      <c r="BJ35" s="9">
        <f t="shared" si="319"/>
        <v>1.0000000103738609</v>
      </c>
      <c r="BK35" s="9">
        <f t="shared" si="319"/>
        <v>1.0000000077525728</v>
      </c>
      <c r="BL35" s="9">
        <f t="shared" si="319"/>
        <v>1.0000000057936371</v>
      </c>
      <c r="BM35" s="9">
        <f t="shared" si="319"/>
        <v>1.0000000043296891</v>
      </c>
      <c r="BN35" s="9">
        <f t="shared" si="319"/>
        <v>1.0000000032356546</v>
      </c>
      <c r="BO35" s="10">
        <f t="shared" si="319"/>
        <v>1.0000000024180629</v>
      </c>
    </row>
    <row r="41" spans="1:67" x14ac:dyDescent="0.35">
      <c r="A41" s="1" t="s">
        <v>79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</row>
    <row r="42" spans="1:67" ht="16.5" x14ac:dyDescent="0.45">
      <c r="A42" s="4" t="s">
        <v>14</v>
      </c>
      <c r="B42" t="s">
        <v>4</v>
      </c>
      <c r="C42" t="s">
        <v>5</v>
      </c>
      <c r="D42" t="s">
        <v>15</v>
      </c>
      <c r="E42" t="s">
        <v>13</v>
      </c>
      <c r="F42" t="s">
        <v>6</v>
      </c>
      <c r="G42" t="s">
        <v>16</v>
      </c>
      <c r="H42" t="s">
        <v>17</v>
      </c>
      <c r="I42" t="s">
        <v>18</v>
      </c>
      <c r="J42" t="s">
        <v>19</v>
      </c>
      <c r="K42" t="s">
        <v>20</v>
      </c>
      <c r="L42" t="s">
        <v>21</v>
      </c>
      <c r="M42" t="s">
        <v>22</v>
      </c>
      <c r="N42" t="s">
        <v>23</v>
      </c>
      <c r="O42" t="s">
        <v>24</v>
      </c>
      <c r="P42" t="s">
        <v>25</v>
      </c>
      <c r="Q42" t="s">
        <v>26</v>
      </c>
      <c r="R42" t="s">
        <v>27</v>
      </c>
      <c r="S42" t="s">
        <v>28</v>
      </c>
      <c r="T42" t="s">
        <v>29</v>
      </c>
      <c r="U42" t="s">
        <v>30</v>
      </c>
      <c r="V42" t="s">
        <v>31</v>
      </c>
      <c r="W42" t="s">
        <v>32</v>
      </c>
      <c r="X42" t="s">
        <v>33</v>
      </c>
      <c r="Y42" t="s">
        <v>34</v>
      </c>
      <c r="Z42" t="s">
        <v>35</v>
      </c>
      <c r="AA42" t="s">
        <v>36</v>
      </c>
      <c r="AB42" t="s">
        <v>37</v>
      </c>
      <c r="AC42" t="s">
        <v>38</v>
      </c>
      <c r="AD42" t="s">
        <v>39</v>
      </c>
      <c r="AE42" t="s">
        <v>40</v>
      </c>
      <c r="AF42" t="s">
        <v>41</v>
      </c>
      <c r="AG42" t="s">
        <v>42</v>
      </c>
      <c r="AH42" t="s">
        <v>43</v>
      </c>
      <c r="AI42" t="s">
        <v>44</v>
      </c>
      <c r="AJ42" t="s">
        <v>45</v>
      </c>
      <c r="AK42" t="s">
        <v>46</v>
      </c>
      <c r="AL42" t="s">
        <v>47</v>
      </c>
      <c r="AM42" t="s">
        <v>48</v>
      </c>
      <c r="AN42" t="s">
        <v>49</v>
      </c>
      <c r="AO42" t="s">
        <v>50</v>
      </c>
      <c r="AP42" t="s">
        <v>51</v>
      </c>
      <c r="AQ42" t="s">
        <v>52</v>
      </c>
      <c r="AR42" t="s">
        <v>53</v>
      </c>
      <c r="AS42" t="s">
        <v>54</v>
      </c>
      <c r="AT42" t="s">
        <v>55</v>
      </c>
      <c r="AU42" t="s">
        <v>56</v>
      </c>
      <c r="AV42" t="s">
        <v>57</v>
      </c>
      <c r="AW42" t="s">
        <v>58</v>
      </c>
      <c r="AX42" t="s">
        <v>59</v>
      </c>
      <c r="AY42" t="s">
        <v>60</v>
      </c>
      <c r="AZ42" t="s">
        <v>61</v>
      </c>
      <c r="BA42" t="s">
        <v>62</v>
      </c>
      <c r="BB42" t="s">
        <v>63</v>
      </c>
      <c r="BC42" t="s">
        <v>64</v>
      </c>
      <c r="BD42" t="s">
        <v>65</v>
      </c>
      <c r="BE42" t="s">
        <v>66</v>
      </c>
      <c r="BF42" t="s">
        <v>67</v>
      </c>
      <c r="BG42" t="s">
        <v>68</v>
      </c>
      <c r="BH42" t="s">
        <v>69</v>
      </c>
      <c r="BI42" t="s">
        <v>70</v>
      </c>
      <c r="BJ42" t="s">
        <v>71</v>
      </c>
      <c r="BK42" t="s">
        <v>72</v>
      </c>
      <c r="BL42" t="s">
        <v>73</v>
      </c>
      <c r="BM42" t="s">
        <v>74</v>
      </c>
      <c r="BN42" t="s">
        <v>75</v>
      </c>
      <c r="BO42" s="5" t="s">
        <v>76</v>
      </c>
    </row>
    <row r="43" spans="1:67" x14ac:dyDescent="0.35">
      <c r="A43" s="4" t="s">
        <v>0</v>
      </c>
      <c r="B43" t="s">
        <v>7</v>
      </c>
      <c r="C43" t="s">
        <v>12</v>
      </c>
      <c r="D43">
        <v>0.85</v>
      </c>
      <c r="E43">
        <f xml:space="preserve"> (1-0.85)/4</f>
        <v>3.7500000000000006E-2</v>
      </c>
      <c r="F43" s="6">
        <v>0.25</v>
      </c>
      <c r="G43" s="6">
        <v>3.7499999999999999E-2</v>
      </c>
      <c r="H43" s="6">
        <v>3.7499999999999999E-2</v>
      </c>
      <c r="I43" s="6">
        <v>3.7499999999999999E-2</v>
      </c>
      <c r="J43" s="6">
        <v>3.7499999999999999E-2</v>
      </c>
      <c r="K43" s="6">
        <v>3.7499999999999999E-2</v>
      </c>
      <c r="L43" s="6">
        <v>3.7499999999999999E-2</v>
      </c>
      <c r="M43" s="6">
        <v>3.7499999999999999E-2</v>
      </c>
      <c r="N43" s="6">
        <v>3.7499999999999999E-2</v>
      </c>
      <c r="O43" s="6">
        <v>3.7499999999999999E-2</v>
      </c>
      <c r="P43" s="6">
        <v>3.7499999999999999E-2</v>
      </c>
      <c r="Q43" s="6">
        <v>3.7499999999999999E-2</v>
      </c>
      <c r="R43" s="6">
        <v>3.7499999999999999E-2</v>
      </c>
      <c r="S43" s="6">
        <v>3.7499999999999999E-2</v>
      </c>
      <c r="T43" s="6">
        <v>3.7499999999999999E-2</v>
      </c>
      <c r="U43" s="6">
        <v>3.7499999999999999E-2</v>
      </c>
      <c r="V43" s="6">
        <v>3.7499999999999999E-2</v>
      </c>
      <c r="W43" s="6">
        <v>3.7499999999999999E-2</v>
      </c>
      <c r="X43" s="6">
        <v>3.7499999999999999E-2</v>
      </c>
      <c r="Y43" s="6">
        <v>3.7499999999999999E-2</v>
      </c>
      <c r="Z43" s="6">
        <v>3.7499999999999999E-2</v>
      </c>
      <c r="AA43" s="6">
        <v>3.7499999999999999E-2</v>
      </c>
      <c r="AB43" s="6">
        <v>3.7499999999999999E-2</v>
      </c>
      <c r="AC43" s="6">
        <v>3.7499999999999999E-2</v>
      </c>
      <c r="AD43" s="6">
        <v>3.7499999999999999E-2</v>
      </c>
      <c r="AE43" s="6">
        <v>3.7499999999999999E-2</v>
      </c>
      <c r="AF43" s="6">
        <v>3.7499999999999999E-2</v>
      </c>
      <c r="AG43" s="6">
        <v>3.7499999999999999E-2</v>
      </c>
      <c r="AH43" s="6">
        <v>3.7499999999999999E-2</v>
      </c>
      <c r="AI43" s="6">
        <v>3.7499999999999999E-2</v>
      </c>
      <c r="AJ43" s="6">
        <v>3.7499999999999999E-2</v>
      </c>
      <c r="AK43" s="6">
        <v>3.7499999999999999E-2</v>
      </c>
      <c r="AL43" s="6">
        <v>3.7499999999999999E-2</v>
      </c>
      <c r="AM43" s="6">
        <v>3.7499999999999999E-2</v>
      </c>
      <c r="AN43" s="6">
        <v>3.7499999999999999E-2</v>
      </c>
      <c r="AO43" s="6">
        <v>3.7499999999999999E-2</v>
      </c>
      <c r="AP43" s="6">
        <v>3.7499999999999999E-2</v>
      </c>
      <c r="AQ43" s="6">
        <v>3.7499999999999999E-2</v>
      </c>
      <c r="AR43" s="6">
        <v>3.7499999999999999E-2</v>
      </c>
      <c r="AS43" s="6">
        <v>3.7499999999999999E-2</v>
      </c>
      <c r="AT43" s="6">
        <v>3.7499999999999999E-2</v>
      </c>
      <c r="AU43" s="6">
        <v>3.7499999999999999E-2</v>
      </c>
      <c r="AV43" s="6">
        <v>3.7499999999999999E-2</v>
      </c>
      <c r="AW43" s="6">
        <v>3.7499999999999999E-2</v>
      </c>
      <c r="AX43" s="6">
        <v>3.7499999999999999E-2</v>
      </c>
      <c r="AY43" s="6">
        <v>3.7499999999999999E-2</v>
      </c>
      <c r="AZ43" s="6">
        <v>3.7499999999999999E-2</v>
      </c>
      <c r="BA43" s="6">
        <v>3.7499999999999999E-2</v>
      </c>
      <c r="BB43" s="6">
        <v>3.7499999999999999E-2</v>
      </c>
      <c r="BC43" s="6">
        <v>3.7499999999999999E-2</v>
      </c>
      <c r="BD43" s="6">
        <v>3.7499999999999999E-2</v>
      </c>
      <c r="BE43" s="6">
        <v>3.7499999999999999E-2</v>
      </c>
      <c r="BF43" s="6">
        <v>3.7499999999999999E-2</v>
      </c>
      <c r="BG43" s="6">
        <v>3.7499999999999999E-2</v>
      </c>
      <c r="BH43" s="6">
        <v>3.7499999999999999E-2</v>
      </c>
      <c r="BI43" s="6">
        <v>3.7499999999999999E-2</v>
      </c>
      <c r="BJ43" s="6">
        <v>3.7499999999999999E-2</v>
      </c>
      <c r="BK43" s="6">
        <v>3.7499999999999999E-2</v>
      </c>
      <c r="BL43" s="6">
        <v>3.7499999999999999E-2</v>
      </c>
      <c r="BM43" s="6">
        <v>3.7499999999999999E-2</v>
      </c>
      <c r="BN43" s="6">
        <v>3.7499999999999999E-2</v>
      </c>
      <c r="BO43" s="7">
        <v>3.7499999999999999E-2</v>
      </c>
    </row>
    <row r="44" spans="1:67" x14ac:dyDescent="0.35">
      <c r="A44" s="4" t="s">
        <v>1</v>
      </c>
      <c r="B44" t="s">
        <v>8</v>
      </c>
      <c r="C44" t="s">
        <v>10</v>
      </c>
      <c r="D44">
        <v>0.85</v>
      </c>
      <c r="E44">
        <f t="shared" ref="E44:E46" si="320" xml:space="preserve"> (1-0.85)/4</f>
        <v>3.7500000000000006E-2</v>
      </c>
      <c r="F44" s="6">
        <v>0.25</v>
      </c>
      <c r="G44" s="6">
        <f>(F43/2+G45/2)*0.85+0.0375</f>
        <v>0.34031249999999991</v>
      </c>
      <c r="H44" s="6">
        <f t="shared" ref="H44:I44" si="321">(G43/2+H45/2)*0.85+0.0375</f>
        <v>0.2605552734374999</v>
      </c>
      <c r="I44" s="6">
        <f t="shared" si="321"/>
        <v>0.26382800793457017</v>
      </c>
      <c r="J44" s="6">
        <f t="shared" ref="J44" si="322">(I43/2+J45/2)*0.85+0.0375</f>
        <v>0.25335619424949635</v>
      </c>
      <c r="K44" s="6">
        <f t="shared" ref="K44" si="323">(J43/2+K45/2)*0.85+0.0375</f>
        <v>0.2481842472271503</v>
      </c>
      <c r="L44" s="6">
        <f t="shared" ref="L44" si="324">(K43/2+L45/2)*0.85+0.0375</f>
        <v>0.24377394778958</v>
      </c>
      <c r="M44" s="6">
        <f t="shared" ref="M44" si="325">(L43/2+M45/2)*0.85+0.0375</f>
        <v>0.24059006129057206</v>
      </c>
      <c r="N44" s="6">
        <f t="shared" ref="N44" si="326">(M43/2+N45/2)*0.85+0.0375</f>
        <v>0.23818767400839766</v>
      </c>
      <c r="O44" s="6">
        <f t="shared" ref="O44" si="327">(N43/2+O45/2)*0.85+0.0375</f>
        <v>0.23639705432581856</v>
      </c>
      <c r="P44" s="6">
        <f t="shared" ref="P44" si="328">(O43/2+P45/2)*0.85+0.0375</f>
        <v>0.23505792076290472</v>
      </c>
      <c r="Q44" s="6">
        <f t="shared" ref="Q44" si="329">(P43/2+Q45/2)*0.85+0.0375</f>
        <v>0.23405736168535979</v>
      </c>
      <c r="R44" s="6">
        <f t="shared" ref="R44" si="330">(Q43/2+R45/2)*0.85+0.0375</f>
        <v>0.233309584885384</v>
      </c>
      <c r="S44" s="6">
        <f t="shared" ref="S44" si="331">(R43/2+S45/2)*0.85+0.0375</f>
        <v>0.23275076624602278</v>
      </c>
      <c r="T44" s="6">
        <f t="shared" ref="T44" si="332">(S43/2+T45/2)*0.85+0.0375</f>
        <v>0.23233314928899768</v>
      </c>
      <c r="U44" s="6">
        <f t="shared" ref="U44" si="333">(T43/2+U45/2)*0.85+0.0375</f>
        <v>0.23202105697618527</v>
      </c>
      <c r="V44" s="6">
        <f t="shared" ref="V44" si="334">(U43/2+V45/2)*0.85+0.0375</f>
        <v>0.2317878247007468</v>
      </c>
      <c r="W44" s="6">
        <f t="shared" ref="W44" si="335">(V43/2+W45/2)*0.85+0.0375</f>
        <v>0.23161352603859212</v>
      </c>
      <c r="X44" s="6">
        <f t="shared" ref="X44" si="336">(W43/2+X45/2)*0.85+0.0375</f>
        <v>0.2314832695082486</v>
      </c>
      <c r="Y44" s="6">
        <f t="shared" ref="Y44" si="337">(X43/2+Y45/2)*0.85+0.0375</f>
        <v>0.23138592645939479</v>
      </c>
      <c r="Z44" s="6">
        <f t="shared" ref="Z44" si="338">(Y43/2+Z45/2)*0.85+0.0375</f>
        <v>0.23131318024687281</v>
      </c>
      <c r="AA44" s="6">
        <f t="shared" ref="AA44" si="339">(Z43/2+AA45/2)*0.85+0.0375</f>
        <v>0.23125881569299311</v>
      </c>
      <c r="AB44" s="6">
        <f t="shared" ref="AB44" si="340">(AA43/2+AB45/2)*0.85+0.0375</f>
        <v>0.23121818808341829</v>
      </c>
      <c r="AC44" s="6">
        <f t="shared" ref="AC44" si="341">(AB43/2+AC45/2)*0.85+0.0375</f>
        <v>0.23118782633956711</v>
      </c>
      <c r="AD44" s="6">
        <f t="shared" ref="AD44" si="342">(AC43/2+AD45/2)*0.85+0.0375</f>
        <v>0.23116513646193523</v>
      </c>
      <c r="AE44" s="6">
        <f t="shared" ref="AE44" si="343">(AD43/2+AE45/2)*0.85+0.0375</f>
        <v>0.23114817990800779</v>
      </c>
      <c r="AF44" s="6">
        <f t="shared" ref="AF44" si="344">(AE43/2+AF45/2)*0.85+0.0375</f>
        <v>0.23113550797007321</v>
      </c>
      <c r="AG44" s="6">
        <f t="shared" ref="AG44" si="345">(AF43/2+AG45/2)*0.85+0.0375</f>
        <v>0.2311260380027847</v>
      </c>
      <c r="AH44" s="6">
        <f t="shared" ref="AH44" si="346">(AG43/2+AH45/2)*0.85+0.0375</f>
        <v>0.23111896092578924</v>
      </c>
      <c r="AI44" s="6">
        <f t="shared" ref="AI44" si="347">(AH43/2+AI45/2)*0.85+0.0375</f>
        <v>0.23111367209877706</v>
      </c>
      <c r="AJ44" s="6">
        <f t="shared" ref="AJ44" si="348">(AI43/2+AJ45/2)*0.85+0.0375</f>
        <v>0.23110971966316235</v>
      </c>
      <c r="AK44" s="6">
        <f t="shared" ref="AK44" si="349">(AJ43/2+AK45/2)*0.85+0.0375</f>
        <v>0.23110676593689142</v>
      </c>
      <c r="AL44" s="6">
        <f t="shared" ref="AL44" si="350">(AK43/2+AL45/2)*0.85+0.0375</f>
        <v>0.2311045585640879</v>
      </c>
      <c r="AM44" s="6">
        <f t="shared" ref="AM44" si="351">(AL43/2+AM45/2)*0.85+0.0375</f>
        <v>0.23110290895466348</v>
      </c>
      <c r="AN44" s="6">
        <f t="shared" ref="AN44" si="352">(AM43/2+AN45/2)*0.85+0.0375</f>
        <v>0.23110167617185087</v>
      </c>
      <c r="AO44" s="6">
        <f t="shared" ref="AO44" si="353">(AN43/2+AO45/2)*0.85+0.0375</f>
        <v>0.23110075489106735</v>
      </c>
      <c r="AP44" s="6">
        <f t="shared" ref="AP44" si="354">(AO43/2+AP45/2)*0.85+0.0375</f>
        <v>0.23110006640135661</v>
      </c>
      <c r="AQ44" s="6">
        <f t="shared" ref="AQ44" si="355">(AP43/2+AQ45/2)*0.85+0.0375</f>
        <v>0.23109955188060424</v>
      </c>
      <c r="AR44" s="6">
        <f t="shared" ref="AR44" si="356">(AQ43/2+AR45/2)*0.85+0.0375</f>
        <v>0.23109916736998568</v>
      </c>
      <c r="AS44" s="6">
        <f t="shared" ref="AS44" si="357">(AR43/2+AS45/2)*0.85+0.0375</f>
        <v>0.23109888001828</v>
      </c>
      <c r="AT44" s="6">
        <f t="shared" ref="AT44" si="358">(AS43/2+AT45/2)*0.85+0.0375</f>
        <v>0.23109866527517853</v>
      </c>
      <c r="AU44" s="6">
        <f t="shared" ref="AU44" si="359">(AT43/2+AU45/2)*0.85+0.0375</f>
        <v>0.23109850479379387</v>
      </c>
      <c r="AV44" s="6">
        <f t="shared" ref="AV44" si="360">(AU43/2+AV45/2)*0.85+0.0375</f>
        <v>0.23109838486316678</v>
      </c>
      <c r="AW44" s="6">
        <f t="shared" ref="AW44" si="361">(AV43/2+AW45/2)*0.85+0.0375</f>
        <v>0.23109829523685063</v>
      </c>
      <c r="AX44" s="6">
        <f t="shared" ref="AX44" si="362">(AW43/2+AX45/2)*0.85+0.0375</f>
        <v>0.23109822825749149</v>
      </c>
      <c r="AY44" s="6">
        <f t="shared" ref="AY44" si="363">(AX43/2+AY45/2)*0.85+0.0375</f>
        <v>0.23109817820261089</v>
      </c>
      <c r="AZ44" s="6">
        <f t="shared" ref="AZ44" si="364">(AY43/2+AZ45/2)*0.85+0.0375</f>
        <v>0.23109814079569771</v>
      </c>
      <c r="BA44" s="6">
        <f t="shared" ref="BA44" si="365">(AZ43/2+BA45/2)*0.85+0.0375</f>
        <v>0.23109811284083828</v>
      </c>
      <c r="BB44" s="6">
        <f t="shared" ref="BB44" si="366">(BA43/2+BB45/2)*0.85+0.0375</f>
        <v>0.23109809194966868</v>
      </c>
      <c r="BC44" s="6">
        <f t="shared" ref="BC44" si="367">(BB43/2+BC45/2)*0.85+0.0375</f>
        <v>0.23109807633732166</v>
      </c>
      <c r="BD44" s="6">
        <f t="shared" ref="BD44" si="368">(BC43/2+BD45/2)*0.85+0.0375</f>
        <v>0.23109806466993371</v>
      </c>
      <c r="BE44" s="6">
        <f t="shared" ref="BE44" si="369">(BD43/2+BE45/2)*0.85+0.0375</f>
        <v>0.23109805595068472</v>
      </c>
      <c r="BF44" s="6">
        <f t="shared" ref="BF44" si="370">(BE43/2+BF45/2)*0.85+0.0375</f>
        <v>0.23109804943463302</v>
      </c>
      <c r="BG44" s="6">
        <f t="shared" ref="BG44" si="371">(BF43/2+BG45/2)*0.85+0.0375</f>
        <v>0.2310980445650703</v>
      </c>
      <c r="BH44" s="6">
        <f t="shared" ref="BH44" si="372">(BG43/2+BH45/2)*0.85+0.0375</f>
        <v>0.23109804092595845</v>
      </c>
      <c r="BI44" s="6">
        <f t="shared" ref="BI44" si="373">(BH43/2+BI45/2)*0.85+0.0375</f>
        <v>0.23109803820638466</v>
      </c>
      <c r="BJ44" s="6">
        <f t="shared" ref="BJ44" si="374">(BI43/2+BJ45/2)*0.85+0.0375</f>
        <v>0.23109803617399821</v>
      </c>
      <c r="BK44" s="6">
        <f t="shared" ref="BK44" si="375">(BJ43/2+BK45/2)*0.85+0.0375</f>
        <v>0.23109803465515924</v>
      </c>
      <c r="BL44" s="6">
        <f t="shared" ref="BL44" si="376">(BK43/2+BL45/2)*0.85+0.0375</f>
        <v>0.23109803352010355</v>
      </c>
      <c r="BM44" s="6">
        <f t="shared" ref="BM44" si="377">(BL43/2+BM45/2)*0.85+0.0375</f>
        <v>0.231098032671856</v>
      </c>
      <c r="BN44" s="6">
        <f t="shared" ref="BN44" si="378">(BM43/2+BN45/2)*0.85+0.0375</f>
        <v>0.23109803203794535</v>
      </c>
      <c r="BO44" s="7">
        <f t="shared" ref="BO44" si="379">(BN43/2+BO45/2)*0.85+0.0375</f>
        <v>0.23109803156421249</v>
      </c>
    </row>
    <row r="45" spans="1:67" x14ac:dyDescent="0.35">
      <c r="A45" s="4" t="s">
        <v>2</v>
      </c>
      <c r="B45" t="s">
        <v>9</v>
      </c>
      <c r="C45" t="s">
        <v>11</v>
      </c>
      <c r="D45">
        <v>0.85</v>
      </c>
      <c r="E45">
        <f t="shared" si="320"/>
        <v>3.7500000000000006E-2</v>
      </c>
      <c r="F45" s="6">
        <v>0.25</v>
      </c>
      <c r="G45" s="6">
        <f>(F43/2 +F44/2 + F46/1)*0.85+0.0375</f>
        <v>0.46249999999999997</v>
      </c>
      <c r="H45" s="6">
        <f t="shared" ref="H45:I45" si="380">(G43/2 +G44/2 + G46/1)*0.85+0.0375</f>
        <v>0.48733593749999982</v>
      </c>
      <c r="I45" s="6">
        <f t="shared" si="380"/>
        <v>0.4950364892578123</v>
      </c>
      <c r="J45" s="6">
        <f t="shared" ref="J45:P45" si="381">(I43/2 +I44/2 + I46/1)*0.85+0.0375</f>
        <v>0.47039692764587382</v>
      </c>
      <c r="K45" s="6">
        <f t="shared" si="381"/>
        <v>0.45822764053447129</v>
      </c>
      <c r="L45" s="6">
        <f t="shared" si="381"/>
        <v>0.4478504653872471</v>
      </c>
      <c r="M45" s="6">
        <f t="shared" si="381"/>
        <v>0.44035896774252253</v>
      </c>
      <c r="N45" s="6">
        <f t="shared" si="381"/>
        <v>0.43470629178446507</v>
      </c>
      <c r="O45" s="6">
        <f t="shared" si="381"/>
        <v>0.43049306900192608</v>
      </c>
      <c r="P45" s="6">
        <f t="shared" si="381"/>
        <v>0.4273421665009523</v>
      </c>
      <c r="Q45" s="6">
        <f t="shared" ref="Q45:AE45" si="382">(P43/2 +P44/2 + P46/1)*0.85+0.0375</f>
        <v>0.42498790984790541</v>
      </c>
      <c r="R45" s="6">
        <f t="shared" si="382"/>
        <v>0.42322843502443297</v>
      </c>
      <c r="S45" s="6">
        <f t="shared" si="382"/>
        <v>0.42191356763770071</v>
      </c>
      <c r="T45" s="6">
        <f t="shared" si="382"/>
        <v>0.42093093950352395</v>
      </c>
      <c r="U45" s="6">
        <f t="shared" si="382"/>
        <v>0.4201966046498477</v>
      </c>
      <c r="V45" s="6">
        <f t="shared" si="382"/>
        <v>0.41964782282528662</v>
      </c>
      <c r="W45" s="6">
        <f t="shared" si="382"/>
        <v>0.41923770832609913</v>
      </c>
      <c r="X45" s="6">
        <f t="shared" si="382"/>
        <v>0.41893122237234964</v>
      </c>
      <c r="Y45" s="6">
        <f t="shared" si="382"/>
        <v>0.41870217990445835</v>
      </c>
      <c r="Z45" s="6">
        <f t="shared" si="382"/>
        <v>0.4185310123455831</v>
      </c>
      <c r="AA45" s="6">
        <f t="shared" si="382"/>
        <v>0.4184030957482191</v>
      </c>
      <c r="AB45" s="6">
        <f t="shared" si="382"/>
        <v>0.41830750137274891</v>
      </c>
      <c r="AC45" s="6">
        <f t="shared" si="382"/>
        <v>0.41823606197545204</v>
      </c>
      <c r="AD45" s="6">
        <f t="shared" si="382"/>
        <v>0.4181826740280829</v>
      </c>
      <c r="AE45" s="6">
        <f t="shared" si="382"/>
        <v>0.41814277625413598</v>
      </c>
      <c r="AF45" s="6">
        <f t="shared" ref="AF45:AT45" si="383">(AE43/2 +AE44/2 + AE46/1)*0.85+0.0375</f>
        <v>0.41811295992958403</v>
      </c>
      <c r="AG45" s="6">
        <f t="shared" si="383"/>
        <v>0.41809067765361108</v>
      </c>
      <c r="AH45" s="6">
        <f t="shared" si="383"/>
        <v>0.41807402570773938</v>
      </c>
      <c r="AI45" s="6">
        <f t="shared" si="383"/>
        <v>0.41806158140888722</v>
      </c>
      <c r="AJ45" s="6">
        <f t="shared" si="383"/>
        <v>0.41805228156038204</v>
      </c>
      <c r="AK45" s="6">
        <f t="shared" si="383"/>
        <v>0.4180453316162151</v>
      </c>
      <c r="AL45" s="6">
        <f t="shared" si="383"/>
        <v>0.41804013779785393</v>
      </c>
      <c r="AM45" s="6">
        <f t="shared" si="383"/>
        <v>0.41803625636391412</v>
      </c>
      <c r="AN45" s="6">
        <f t="shared" si="383"/>
        <v>0.41803335569847266</v>
      </c>
      <c r="AO45" s="6">
        <f t="shared" si="383"/>
        <v>0.41803118797898203</v>
      </c>
      <c r="AP45" s="6">
        <f t="shared" si="383"/>
        <v>0.41802956800319202</v>
      </c>
      <c r="AQ45" s="6">
        <f t="shared" si="383"/>
        <v>0.41802835736612765</v>
      </c>
      <c r="AR45" s="6">
        <f t="shared" si="383"/>
        <v>0.41802745263526042</v>
      </c>
      <c r="AS45" s="6">
        <f t="shared" si="383"/>
        <v>0.41802677651359998</v>
      </c>
      <c r="AT45" s="6">
        <f t="shared" si="383"/>
        <v>0.41802627123571423</v>
      </c>
      <c r="AU45" s="6">
        <f t="shared" ref="AU45:BC45" si="384">(AT43/2 +AT44/2 + AT46/1)*0.85+0.0375</f>
        <v>0.41802589363245618</v>
      </c>
      <c r="AV45" s="6">
        <f t="shared" si="384"/>
        <v>0.41802561144274536</v>
      </c>
      <c r="AW45" s="6">
        <f t="shared" si="384"/>
        <v>0.41802540055729565</v>
      </c>
      <c r="AX45" s="6">
        <f t="shared" si="384"/>
        <v>0.41802524295880356</v>
      </c>
      <c r="AY45" s="6">
        <f t="shared" si="384"/>
        <v>0.41802512518261387</v>
      </c>
      <c r="AZ45" s="6">
        <f t="shared" si="384"/>
        <v>0.41802503716634759</v>
      </c>
      <c r="BA45" s="6">
        <f t="shared" si="384"/>
        <v>0.41802497139020772</v>
      </c>
      <c r="BB45" s="6">
        <f t="shared" si="384"/>
        <v>0.41802492223451454</v>
      </c>
      <c r="BC45" s="6">
        <f t="shared" si="384"/>
        <v>0.41802488549958039</v>
      </c>
      <c r="BD45" s="6">
        <f t="shared" ref="BD45:BO45" si="385">(BC43/2 +BC44/2 + BC46/1)*0.85+0.0375</f>
        <v>0.41802485804690287</v>
      </c>
      <c r="BE45" s="6">
        <f t="shared" si="385"/>
        <v>0.41802483753102287</v>
      </c>
      <c r="BF45" s="6">
        <f t="shared" si="385"/>
        <v>0.41802482219913656</v>
      </c>
      <c r="BG45" s="6">
        <f t="shared" si="385"/>
        <v>0.4180248107413419</v>
      </c>
      <c r="BH45" s="6">
        <f t="shared" si="385"/>
        <v>0.41802480217872579</v>
      </c>
      <c r="BI45" s="6">
        <f t="shared" si="385"/>
        <v>0.41802479577972862</v>
      </c>
      <c r="BJ45" s="6">
        <f t="shared" si="385"/>
        <v>0.41802479099764289</v>
      </c>
      <c r="BK45" s="6">
        <f t="shared" si="385"/>
        <v>0.41802478742390414</v>
      </c>
      <c r="BL45" s="6">
        <f t="shared" si="385"/>
        <v>0.41802478475318483</v>
      </c>
      <c r="BM45" s="6">
        <f t="shared" si="385"/>
        <v>0.41802478275730826</v>
      </c>
      <c r="BN45" s="6">
        <f t="shared" si="385"/>
        <v>0.41802478126575376</v>
      </c>
      <c r="BO45" s="7">
        <f t="shared" si="385"/>
        <v>0.41802478015108824</v>
      </c>
    </row>
    <row r="46" spans="1:67" x14ac:dyDescent="0.35">
      <c r="A46" s="4" t="s">
        <v>3</v>
      </c>
      <c r="B46" t="s">
        <v>2</v>
      </c>
      <c r="C46" t="s">
        <v>7</v>
      </c>
      <c r="D46">
        <v>0.85</v>
      </c>
      <c r="E46">
        <f t="shared" si="320"/>
        <v>3.7500000000000006E-2</v>
      </c>
      <c r="F46" s="6">
        <v>0.25</v>
      </c>
      <c r="G46" s="6">
        <f>(F44/2+G45/2)*0.85+0.0375</f>
        <v>0.34031249999999991</v>
      </c>
      <c r="H46" s="6">
        <f t="shared" ref="H46:I46" si="386">(G44/2+H45/2)*0.85+0.0375</f>
        <v>0.38925058593749984</v>
      </c>
      <c r="I46" s="6">
        <f t="shared" si="386"/>
        <v>0.35862649914550765</v>
      </c>
      <c r="J46" s="6">
        <f t="shared" ref="J46" si="387">(I44/2+J45/2)*0.85+0.0375</f>
        <v>0.34954559762168869</v>
      </c>
      <c r="K46" s="6">
        <f t="shared" ref="K46" si="388">(J44/2+K45/2)*0.85+0.0375</f>
        <v>0.33992312978318617</v>
      </c>
      <c r="L46" s="6">
        <f t="shared" ref="L46" si="389">(K44/2+L45/2)*0.85+0.0375</f>
        <v>0.33331475286111889</v>
      </c>
      <c r="M46" s="6">
        <f t="shared" ref="M46" si="390">(L44/2+M45/2)*0.85+0.0375</f>
        <v>0.32825648910114352</v>
      </c>
      <c r="N46" s="6">
        <f t="shared" ref="N46" si="391">(M44/2+N45/2)*0.85+0.0375</f>
        <v>0.32450095005689072</v>
      </c>
      <c r="O46" s="6">
        <f t="shared" ref="O46" si="392">(N44/2+O45/2)*0.85+0.0375</f>
        <v>0.32168931577938759</v>
      </c>
      <c r="P46" s="6">
        <f t="shared" ref="P46" si="393">(O44/2+P45/2)*0.85+0.0375</f>
        <v>0.31958916885137756</v>
      </c>
      <c r="Q46" s="6">
        <f t="shared" ref="Q46" si="394">(P44/2+Q45/2)*0.85+0.0375</f>
        <v>0.31801947800959429</v>
      </c>
      <c r="R46" s="6">
        <f t="shared" ref="R46" si="395">(Q44/2+R45/2)*0.85+0.0375</f>
        <v>0.31684646360166185</v>
      </c>
      <c r="S46" s="6">
        <f t="shared" ref="S46" si="396">(R44/2+S45/2)*0.85+0.0375</f>
        <v>0.31596983982231097</v>
      </c>
      <c r="T46" s="6">
        <f t="shared" ref="T46" si="397">(S44/2+T45/2)*0.85+0.0375</f>
        <v>0.31531472494355733</v>
      </c>
      <c r="U46" s="6">
        <f t="shared" ref="U46" si="398">(T44/2+U45/2)*0.85+0.0375</f>
        <v>0.31482514542400925</v>
      </c>
      <c r="V46" s="6">
        <f t="shared" ref="V46" si="399">(U44/2+V45/2)*0.85+0.0375</f>
        <v>0.31445927391562556</v>
      </c>
      <c r="W46" s="6">
        <f t="shared" ref="W46" si="400">(V44/2+W45/2)*0.85+0.0375</f>
        <v>0.31418585153640949</v>
      </c>
      <c r="X46" s="6">
        <f t="shared" ref="X46" si="401">(W44/2+X45/2)*0.85+0.0375</f>
        <v>0.31398151807465025</v>
      </c>
      <c r="Y46" s="6">
        <f t="shared" ref="Y46" si="402">(X44/2+Y45/2)*0.85+0.0375</f>
        <v>0.31382881600040041</v>
      </c>
      <c r="Z46" s="6">
        <f t="shared" ref="Z46" si="403">(Y44/2+Z45/2)*0.85+0.0375</f>
        <v>0.31371469899211557</v>
      </c>
      <c r="AA46" s="6">
        <f t="shared" ref="AA46" si="404">(Z44/2+AA45/2)*0.85+0.0375</f>
        <v>0.31362941729791399</v>
      </c>
      <c r="AB46" s="6">
        <f t="shared" ref="AB46" si="405">(AA44/2+AB45/2)*0.85+0.0375</f>
        <v>0.31356568475294033</v>
      </c>
      <c r="AC46" s="6">
        <f t="shared" ref="AC46" si="406">(AB44/2+AC45/2)*0.85+0.0375</f>
        <v>0.31351805627501989</v>
      </c>
      <c r="AD46" s="6">
        <f t="shared" ref="AD46" si="407">(AC44/2+AD45/2)*0.85+0.0375</f>
        <v>0.31348246265625124</v>
      </c>
      <c r="AE46" s="6">
        <f t="shared" ref="AE46" si="408">(AD44/2+AE45/2)*0.85+0.0375</f>
        <v>0.31345586290433025</v>
      </c>
      <c r="AF46" s="6">
        <f t="shared" ref="AF46" si="409">(AE44/2+AF45/2)*0.85+0.0375</f>
        <v>0.31343598443097648</v>
      </c>
      <c r="AG46" s="6">
        <f t="shared" ref="AG46" si="410">(AF44/2+AG45/2)*0.85+0.0375</f>
        <v>0.31342112889006579</v>
      </c>
      <c r="AH46" s="6">
        <f t="shared" ref="AH46" si="411">(AG44/2+AH45/2)*0.85+0.0375</f>
        <v>0.31341002707697269</v>
      </c>
      <c r="AI46" s="6">
        <f t="shared" ref="AI46" si="412">(AH44/2+AI45/2)*0.85+0.0375</f>
        <v>0.31340173049223746</v>
      </c>
      <c r="AJ46" s="6">
        <f t="shared" ref="AJ46" si="413">(AI44/2+AJ45/2)*0.85+0.0375</f>
        <v>0.31339553030514256</v>
      </c>
      <c r="AK46" s="6">
        <f t="shared" ref="AK46" si="414">(AJ44/2+AK45/2)*0.85+0.0375</f>
        <v>0.31339089679373539</v>
      </c>
      <c r="AL46" s="6">
        <f t="shared" ref="AL46" si="415">(AK44/2+AL45/2)*0.85+0.0375</f>
        <v>0.31338743408726677</v>
      </c>
      <c r="AM46" s="6">
        <f t="shared" ref="AM46" si="416">(AL44/2+AM45/2)*0.85+0.0375</f>
        <v>0.31338484634440084</v>
      </c>
      <c r="AN46" s="6">
        <f t="shared" ref="AN46" si="417">(AM44/2+AN45/2)*0.85+0.0375</f>
        <v>0.31338291247758282</v>
      </c>
      <c r="AO46" s="6">
        <f t="shared" ref="AO46" si="418">(AN44/2+AO45/2)*0.85+0.0375</f>
        <v>0.31338146726410399</v>
      </c>
      <c r="AP46" s="6">
        <f t="shared" ref="AP46" si="419">(AO44/2+AP45/2)*0.85+0.0375</f>
        <v>0.31338038723006018</v>
      </c>
      <c r="AQ46" s="6">
        <f t="shared" ref="AQ46" si="420">(AP44/2+AQ45/2)*0.85+0.0375</f>
        <v>0.31337958010118078</v>
      </c>
      <c r="AR46" s="6">
        <f t="shared" ref="AR46" si="421">(AQ44/2+AR45/2)*0.85+0.0375</f>
        <v>0.31337897691924249</v>
      </c>
      <c r="AS46" s="6">
        <f t="shared" ref="AS46" si="422">(AR44/2+AS45/2)*0.85+0.0375</f>
        <v>0.31337852615052386</v>
      </c>
      <c r="AT46" s="6">
        <f t="shared" ref="AT46" si="423">(AS44/2+AT45/2)*0.85+0.0375</f>
        <v>0.31337818928294747</v>
      </c>
      <c r="AU46" s="6">
        <f t="shared" ref="AU46" si="424">(AT44/2+AU45/2)*0.85+0.0375</f>
        <v>0.31337793753574472</v>
      </c>
      <c r="AV46" s="6">
        <f t="shared" ref="AV46" si="425">(AU44/2+AV45/2)*0.85+0.0375</f>
        <v>0.31337774940052915</v>
      </c>
      <c r="AW46" s="6">
        <f t="shared" ref="AW46" si="426">(AV44/2+AW45/2)*0.85+0.0375</f>
        <v>0.31337760880369653</v>
      </c>
      <c r="AX46" s="6">
        <f t="shared" ref="AX46" si="427">(AW44/2+AX45/2)*0.85+0.0375</f>
        <v>0.31337750373315298</v>
      </c>
      <c r="AY46" s="6">
        <f t="shared" ref="AY46" si="428">(AX44/2+AY45/2)*0.85+0.0375</f>
        <v>0.3133774252120447</v>
      </c>
      <c r="AZ46" s="6">
        <f t="shared" ref="AZ46" si="429">(AY44/2+AZ45/2)*0.85+0.0375</f>
        <v>0.31337736653180731</v>
      </c>
      <c r="BA46" s="6">
        <f t="shared" ref="BA46" si="430">(AZ44/2+BA45/2)*0.85+0.0375</f>
        <v>0.31337732267900981</v>
      </c>
      <c r="BB46" s="6">
        <f t="shared" ref="BB46" si="431">(BA44/2+BB45/2)*0.85+0.0375</f>
        <v>0.31337728990702496</v>
      </c>
      <c r="BC46" s="6">
        <f t="shared" ref="BC46" si="432">(BB44/2+BC45/2)*0.85+0.0375</f>
        <v>0.31337726541593081</v>
      </c>
      <c r="BD46" s="6">
        <f t="shared" ref="BD46" si="433">(BC44/2+BD45/2)*0.85+0.0375</f>
        <v>0.3133772471132954</v>
      </c>
      <c r="BE46" s="6">
        <f t="shared" ref="BE46" si="434">(BD44/2+BE45/2)*0.85+0.0375</f>
        <v>0.31337723343540652</v>
      </c>
      <c r="BF46" s="6">
        <f t="shared" ref="BF46" si="435">(BE44/2+BF45/2)*0.85+0.0375</f>
        <v>0.31337722321367401</v>
      </c>
      <c r="BG46" s="6">
        <f t="shared" ref="BG46" si="436">(BF44/2+BG45/2)*0.85+0.0375</f>
        <v>0.31337721557478931</v>
      </c>
      <c r="BH46" s="6">
        <f t="shared" ref="BH46" si="437">(BG44/2+BH45/2)*0.85+0.0375</f>
        <v>0.31337720986611328</v>
      </c>
      <c r="BI46" s="6">
        <f t="shared" ref="BI46" si="438">(BH44/2+BI45/2)*0.85+0.0375</f>
        <v>0.31337720559991694</v>
      </c>
      <c r="BJ46" s="6">
        <f t="shared" ref="BJ46" si="439">(BI44/2+BJ45/2)*0.85+0.0375</f>
        <v>0.31337720241171169</v>
      </c>
      <c r="BK46" s="6">
        <f t="shared" ref="BK46" si="440">(BJ44/2+BK45/2)*0.85+0.0375</f>
        <v>0.31337720002910846</v>
      </c>
      <c r="BL46" s="6">
        <f t="shared" ref="BL46" si="441">(BK44/2+BL45/2)*0.85+0.0375</f>
        <v>0.31337719824854621</v>
      </c>
      <c r="BM46" s="6">
        <f t="shared" ref="BM46" si="442">(BL44/2+BM45/2)*0.85+0.0375</f>
        <v>0.3133771969179</v>
      </c>
      <c r="BN46" s="6">
        <f t="shared" ref="BN46" si="443">(BM44/2+BN45/2)*0.85+0.0375</f>
        <v>0.31337719592348412</v>
      </c>
      <c r="BO46" s="7">
        <f t="shared" ref="BO46" si="444">(BN44/2+BO45/2)*0.85+0.0375</f>
        <v>0.31337719518033924</v>
      </c>
    </row>
    <row r="47" spans="1:67" x14ac:dyDescent="0.35">
      <c r="A47" s="4"/>
      <c r="F47" s="6"/>
      <c r="G47">
        <f>ABS(F43-G43)</f>
        <v>0.21249999999999999</v>
      </c>
      <c r="H47">
        <f t="shared" ref="H47:O47" si="445">ABS(G43-H43)</f>
        <v>0</v>
      </c>
      <c r="I47">
        <f t="shared" si="445"/>
        <v>0</v>
      </c>
      <c r="J47">
        <f t="shared" si="445"/>
        <v>0</v>
      </c>
      <c r="K47">
        <f t="shared" si="445"/>
        <v>0</v>
      </c>
      <c r="L47">
        <f t="shared" si="445"/>
        <v>0</v>
      </c>
      <c r="M47">
        <f t="shared" si="445"/>
        <v>0</v>
      </c>
      <c r="N47">
        <f t="shared" si="445"/>
        <v>0</v>
      </c>
      <c r="O47">
        <f t="shared" si="445"/>
        <v>0</v>
      </c>
      <c r="P47">
        <f>ABS(O43-P43)</f>
        <v>0</v>
      </c>
      <c r="Q47">
        <f t="shared" ref="Q47:T47" si="446">ABS(P43-Q43)</f>
        <v>0</v>
      </c>
      <c r="R47">
        <f t="shared" si="446"/>
        <v>0</v>
      </c>
      <c r="S47">
        <f t="shared" si="446"/>
        <v>0</v>
      </c>
      <c r="T47">
        <f t="shared" si="446"/>
        <v>0</v>
      </c>
      <c r="U47">
        <f>ABS(T43-U43)</f>
        <v>0</v>
      </c>
      <c r="V47">
        <f t="shared" ref="V47:W47" si="447">ABS(U43-V43)</f>
        <v>0</v>
      </c>
      <c r="W47">
        <f t="shared" si="447"/>
        <v>0</v>
      </c>
      <c r="X47">
        <f t="shared" ref="X47:AI47" si="448">ABS(W43-X43)</f>
        <v>0</v>
      </c>
      <c r="Y47">
        <f t="shared" si="448"/>
        <v>0</v>
      </c>
      <c r="Z47">
        <f t="shared" si="448"/>
        <v>0</v>
      </c>
      <c r="AA47">
        <f t="shared" si="448"/>
        <v>0</v>
      </c>
      <c r="AB47">
        <f t="shared" si="448"/>
        <v>0</v>
      </c>
      <c r="AC47">
        <f t="shared" si="448"/>
        <v>0</v>
      </c>
      <c r="AD47">
        <f t="shared" si="448"/>
        <v>0</v>
      </c>
      <c r="AE47">
        <f t="shared" si="448"/>
        <v>0</v>
      </c>
      <c r="AF47">
        <f t="shared" si="448"/>
        <v>0</v>
      </c>
      <c r="AG47">
        <f t="shared" si="448"/>
        <v>0</v>
      </c>
      <c r="AH47">
        <f t="shared" si="448"/>
        <v>0</v>
      </c>
      <c r="AI47">
        <f t="shared" si="448"/>
        <v>0</v>
      </c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7"/>
    </row>
    <row r="48" spans="1:67" x14ac:dyDescent="0.35">
      <c r="A48" s="4"/>
      <c r="F48" s="6"/>
      <c r="G48">
        <f t="shared" ref="G48:O50" si="449">ABS(F44-G44)</f>
        <v>9.0312499999999907E-2</v>
      </c>
      <c r="H48">
        <f t="shared" si="449"/>
        <v>7.9757226562500005E-2</v>
      </c>
      <c r="I48">
        <f t="shared" si="449"/>
        <v>3.2727344970702732E-3</v>
      </c>
      <c r="J48">
        <f t="shared" si="449"/>
        <v>1.0471813685073827E-2</v>
      </c>
      <c r="K48">
        <f t="shared" si="449"/>
        <v>5.1719470223460517E-3</v>
      </c>
      <c r="L48">
        <f t="shared" si="449"/>
        <v>4.410299437570292E-3</v>
      </c>
      <c r="M48">
        <f t="shared" si="449"/>
        <v>3.183886499007943E-3</v>
      </c>
      <c r="N48">
        <f t="shared" si="449"/>
        <v>2.4023872821744008E-3</v>
      </c>
      <c r="O48">
        <f t="shared" si="449"/>
        <v>1.7906196825790976E-3</v>
      </c>
      <c r="P48">
        <f t="shared" ref="P48:W48" si="450">ABS(O44-P44)</f>
        <v>1.3391335629138468E-3</v>
      </c>
      <c r="Q48">
        <f t="shared" si="450"/>
        <v>1.0005590775449269E-3</v>
      </c>
      <c r="R48">
        <f t="shared" si="450"/>
        <v>7.4777679997578561E-4</v>
      </c>
      <c r="S48">
        <f t="shared" si="450"/>
        <v>5.5881863936121934E-4</v>
      </c>
      <c r="T48">
        <f t="shared" si="450"/>
        <v>4.1761695702510759E-4</v>
      </c>
      <c r="U48">
        <f t="shared" si="450"/>
        <v>3.1209231281240091E-4</v>
      </c>
      <c r="V48">
        <f t="shared" si="450"/>
        <v>2.3323227543847747E-4</v>
      </c>
      <c r="W48">
        <f t="shared" si="450"/>
        <v>1.7429866215468159E-4</v>
      </c>
      <c r="X48">
        <f t="shared" ref="X48:AI48" si="451">ABS(W44-X44)</f>
        <v>1.3025653034351437E-4</v>
      </c>
      <c r="Y48">
        <f t="shared" si="451"/>
        <v>9.7343048853809622E-5</v>
      </c>
      <c r="Z48">
        <f t="shared" si="451"/>
        <v>7.2746212521984654E-5</v>
      </c>
      <c r="AA48">
        <f t="shared" si="451"/>
        <v>5.43645538796933E-5</v>
      </c>
      <c r="AB48">
        <f t="shared" si="451"/>
        <v>4.0627609574822587E-5</v>
      </c>
      <c r="AC48">
        <f t="shared" si="451"/>
        <v>3.0361743851181622E-5</v>
      </c>
      <c r="AD48">
        <f t="shared" si="451"/>
        <v>2.2689877631876243E-5</v>
      </c>
      <c r="AE48">
        <f t="shared" si="451"/>
        <v>1.6956553927444107E-5</v>
      </c>
      <c r="AF48">
        <f t="shared" si="451"/>
        <v>1.2671937934582989E-5</v>
      </c>
      <c r="AG48">
        <f t="shared" si="451"/>
        <v>9.4699672885112385E-6</v>
      </c>
      <c r="AH48">
        <f t="shared" si="451"/>
        <v>7.0770769954597856E-6</v>
      </c>
      <c r="AI48">
        <f t="shared" si="451"/>
        <v>5.2888270121731473E-6</v>
      </c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7"/>
    </row>
    <row r="49" spans="1:67" x14ac:dyDescent="0.35">
      <c r="A49" s="4"/>
      <c r="F49" s="6"/>
      <c r="G49">
        <f t="shared" si="449"/>
        <v>0.21249999999999997</v>
      </c>
      <c r="H49">
        <f t="shared" si="449"/>
        <v>2.4835937499999849E-2</v>
      </c>
      <c r="I49">
        <f t="shared" si="449"/>
        <v>7.7005517578124794E-3</v>
      </c>
      <c r="J49">
        <f t="shared" si="449"/>
        <v>2.4639561611938476E-2</v>
      </c>
      <c r="K49">
        <f t="shared" si="449"/>
        <v>1.2169287111402527E-2</v>
      </c>
      <c r="L49">
        <f t="shared" si="449"/>
        <v>1.0377175147224194E-2</v>
      </c>
      <c r="M49">
        <f t="shared" si="449"/>
        <v>7.4914976447245651E-3</v>
      </c>
      <c r="N49">
        <f t="shared" si="449"/>
        <v>5.6526759580574626E-3</v>
      </c>
      <c r="O49">
        <f t="shared" si="449"/>
        <v>4.2132227825389945E-3</v>
      </c>
      <c r="P49">
        <f t="shared" ref="P49:W49" si="452">ABS(O45-P45)</f>
        <v>3.1509025009737734E-3</v>
      </c>
      <c r="Q49">
        <f t="shared" si="452"/>
        <v>2.3542566530468934E-3</v>
      </c>
      <c r="R49">
        <f t="shared" si="452"/>
        <v>1.75947482347244E-3</v>
      </c>
      <c r="S49">
        <f t="shared" si="452"/>
        <v>1.3148673867322547E-3</v>
      </c>
      <c r="T49">
        <f t="shared" si="452"/>
        <v>9.826281341767662E-4</v>
      </c>
      <c r="U49">
        <f t="shared" si="452"/>
        <v>7.3433485367624396E-4</v>
      </c>
      <c r="V49">
        <f t="shared" si="452"/>
        <v>5.4878182456108426E-4</v>
      </c>
      <c r="W49">
        <f t="shared" si="452"/>
        <v>4.101144991874861E-4</v>
      </c>
      <c r="X49">
        <f t="shared" ref="X49:AI49" si="453">ABS(W45-X45)</f>
        <v>3.0648595374949128E-4</v>
      </c>
      <c r="Y49">
        <f t="shared" si="453"/>
        <v>2.290424678912939E-4</v>
      </c>
      <c r="Z49">
        <f t="shared" si="453"/>
        <v>1.7116755887525148E-4</v>
      </c>
      <c r="AA49">
        <f t="shared" si="453"/>
        <v>1.279165973639973E-4</v>
      </c>
      <c r="AB49">
        <f t="shared" si="453"/>
        <v>9.5594375470187121E-5</v>
      </c>
      <c r="AC49">
        <f t="shared" si="453"/>
        <v>7.1439397296868545E-5</v>
      </c>
      <c r="AD49">
        <f t="shared" si="453"/>
        <v>5.3387947369143429E-5</v>
      </c>
      <c r="AE49">
        <f t="shared" si="453"/>
        <v>3.9897773946917514E-5</v>
      </c>
      <c r="AF49">
        <f t="shared" si="453"/>
        <v>2.9816324551956708E-5</v>
      </c>
      <c r="AG49">
        <f t="shared" si="453"/>
        <v>2.2282275972951293E-5</v>
      </c>
      <c r="AH49">
        <f t="shared" si="453"/>
        <v>1.6651945871692941E-5</v>
      </c>
      <c r="AI49">
        <f t="shared" si="453"/>
        <v>1.2444298852165581E-5</v>
      </c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7"/>
    </row>
    <row r="50" spans="1:67" x14ac:dyDescent="0.35">
      <c r="A50" s="4"/>
      <c r="F50" s="6"/>
      <c r="G50">
        <f t="shared" si="449"/>
        <v>9.0312499999999907E-2</v>
      </c>
      <c r="H50">
        <f t="shared" si="449"/>
        <v>4.8938085937499931E-2</v>
      </c>
      <c r="I50">
        <f t="shared" si="449"/>
        <v>3.0624086791992189E-2</v>
      </c>
      <c r="J50">
        <f t="shared" si="449"/>
        <v>9.0809015238189628E-3</v>
      </c>
      <c r="K50">
        <f t="shared" si="449"/>
        <v>9.6224678385025131E-3</v>
      </c>
      <c r="L50">
        <f t="shared" si="449"/>
        <v>6.6083769220672828E-3</v>
      </c>
      <c r="M50">
        <f t="shared" si="449"/>
        <v>5.0582637599753677E-3</v>
      </c>
      <c r="N50">
        <f t="shared" si="449"/>
        <v>3.7555390442527981E-3</v>
      </c>
      <c r="O50">
        <f t="shared" si="449"/>
        <v>2.8116342775031389E-3</v>
      </c>
      <c r="P50">
        <f t="shared" ref="P50:W50" si="454">ABS(O46-P46)</f>
        <v>2.1001469280100271E-3</v>
      </c>
      <c r="Q50">
        <f t="shared" si="454"/>
        <v>1.5696908417832667E-3</v>
      </c>
      <c r="R50">
        <f t="shared" si="454"/>
        <v>1.1730144079324378E-3</v>
      </c>
      <c r="S50">
        <f t="shared" si="454"/>
        <v>8.7662377935088243E-4</v>
      </c>
      <c r="T50">
        <f t="shared" si="454"/>
        <v>6.5511487875363761E-4</v>
      </c>
      <c r="U50">
        <f t="shared" si="454"/>
        <v>4.8957951954808898E-4</v>
      </c>
      <c r="V50">
        <f t="shared" si="454"/>
        <v>3.6587150838368609E-4</v>
      </c>
      <c r="W50">
        <f t="shared" si="454"/>
        <v>2.734223792160706E-4</v>
      </c>
      <c r="X50">
        <f t="shared" ref="X50:AI50" si="455">ABS(W46-X46)</f>
        <v>2.0433346175924294E-4</v>
      </c>
      <c r="Y50">
        <f t="shared" si="455"/>
        <v>1.5270207424983306E-4</v>
      </c>
      <c r="Z50">
        <f t="shared" si="455"/>
        <v>1.1411700828484195E-4</v>
      </c>
      <c r="AA50">
        <f t="shared" si="455"/>
        <v>8.5281694201577718E-5</v>
      </c>
      <c r="AB50">
        <f t="shared" si="455"/>
        <v>6.3732544973660321E-5</v>
      </c>
      <c r="AC50">
        <f t="shared" si="455"/>
        <v>4.7628477920447221E-5</v>
      </c>
      <c r="AD50">
        <f t="shared" si="455"/>
        <v>3.5593618768647861E-5</v>
      </c>
      <c r="AE50">
        <f t="shared" si="455"/>
        <v>2.6599751920985959E-5</v>
      </c>
      <c r="AF50">
        <f t="shared" si="455"/>
        <v>1.9878473353773796E-5</v>
      </c>
      <c r="AG50">
        <f t="shared" si="455"/>
        <v>1.4855540910685416E-5</v>
      </c>
      <c r="AH50">
        <f t="shared" si="455"/>
        <v>1.1101813093106205E-5</v>
      </c>
      <c r="AI50">
        <f t="shared" si="455"/>
        <v>8.2965847352234334E-6</v>
      </c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7"/>
    </row>
    <row r="51" spans="1:67" x14ac:dyDescent="0.35">
      <c r="A51" s="4"/>
      <c r="F51" t="s">
        <v>82</v>
      </c>
      <c r="G51">
        <f>SUM(G47:G50)/4</f>
        <v>0.15140624999999994</v>
      </c>
      <c r="H51">
        <f t="shared" ref="H51:O51" si="456">SUM(H47:H50)/4</f>
        <v>3.8382812499999946E-2</v>
      </c>
      <c r="I51">
        <f t="shared" si="456"/>
        <v>1.0399343261718735E-2</v>
      </c>
      <c r="J51">
        <f t="shared" si="456"/>
        <v>1.1048069205207817E-2</v>
      </c>
      <c r="K51">
        <f t="shared" si="456"/>
        <v>6.7409254930627729E-3</v>
      </c>
      <c r="L51">
        <f t="shared" si="456"/>
        <v>5.3489628767154421E-3</v>
      </c>
      <c r="M51">
        <f t="shared" si="456"/>
        <v>3.933411975926969E-3</v>
      </c>
      <c r="N51">
        <f t="shared" si="456"/>
        <v>2.9526505711211654E-3</v>
      </c>
      <c r="O51">
        <f t="shared" si="456"/>
        <v>2.2038691856553078E-3</v>
      </c>
      <c r="P51">
        <f>SUM(P47:P50)/4</f>
        <v>1.6475457479744118E-3</v>
      </c>
      <c r="Q51">
        <f t="shared" ref="Q51" si="457">SUM(Q47:Q50)/4</f>
        <v>1.2311266430937717E-3</v>
      </c>
      <c r="R51">
        <f t="shared" ref="R51" si="458">SUM(R47:R50)/4</f>
        <v>9.2006650784516586E-4</v>
      </c>
      <c r="S51">
        <f t="shared" ref="S51" si="459">SUM(S47:S50)/4</f>
        <v>6.8757745136108911E-4</v>
      </c>
      <c r="T51">
        <f t="shared" ref="T51" si="460">SUM(T47:T50)/4</f>
        <v>5.1383999248887785E-4</v>
      </c>
      <c r="U51">
        <f>SUM(U47:U50)/4</f>
        <v>3.8400167150918346E-4</v>
      </c>
      <c r="V51">
        <f t="shared" ref="V51" si="461">SUM(V47:V50)/4</f>
        <v>2.8697140209581196E-4</v>
      </c>
      <c r="W51">
        <f t="shared" ref="W51" si="462">SUM(W47:W50)/4</f>
        <v>2.1445888513955957E-4</v>
      </c>
      <c r="X51">
        <f t="shared" ref="X51" si="463">SUM(X47:X50)/4</f>
        <v>1.6026898646306215E-4</v>
      </c>
      <c r="Y51">
        <f t="shared" ref="Y51" si="464">SUM(Y47:Y50)/4</f>
        <v>1.1977189774873415E-4</v>
      </c>
      <c r="Z51">
        <f t="shared" ref="Z51" si="465">SUM(Z47:Z50)/4</f>
        <v>8.950769492051952E-5</v>
      </c>
      <c r="AA51">
        <f t="shared" ref="AA51" si="466">SUM(AA47:AA50)/4</f>
        <v>6.6890711361317079E-5</v>
      </c>
      <c r="AB51">
        <f t="shared" ref="AB51" si="467">SUM(AB47:AB50)/4</f>
        <v>4.9988632504667507E-5</v>
      </c>
      <c r="AC51">
        <f t="shared" ref="AC51" si="468">SUM(AC47:AC50)/4</f>
        <v>3.7357404767124347E-5</v>
      </c>
      <c r="AD51">
        <f t="shared" ref="AD51" si="469">SUM(AD47:AD50)/4</f>
        <v>2.7917860942416883E-5</v>
      </c>
      <c r="AE51">
        <f t="shared" ref="AE51" si="470">SUM(AE47:AE50)/4</f>
        <v>2.0863519948836895E-5</v>
      </c>
      <c r="AF51">
        <f t="shared" ref="AF51" si="471">SUM(AF47:AF50)/4</f>
        <v>1.5591683960078373E-5</v>
      </c>
      <c r="AG51">
        <f t="shared" ref="AG51" si="472">SUM(AG47:AG50)/4</f>
        <v>1.1651946043036987E-5</v>
      </c>
      <c r="AH51">
        <f t="shared" ref="AH51" si="473">SUM(AH47:AH50)/4</f>
        <v>8.7077089900647331E-6</v>
      </c>
      <c r="AI51">
        <f t="shared" ref="AI51" si="474">SUM(AI47:AI50)/4</f>
        <v>6.5074276498905403E-6</v>
      </c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7"/>
    </row>
    <row r="52" spans="1:67" x14ac:dyDescent="0.35">
      <c r="A52" s="8" t="s">
        <v>77</v>
      </c>
      <c r="B52" s="9"/>
      <c r="C52" s="9"/>
      <c r="D52" s="9"/>
      <c r="E52" s="9"/>
      <c r="F52" s="9">
        <f t="shared" ref="F52:AK52" si="475">SUM(F43:F46)</f>
        <v>1</v>
      </c>
      <c r="G52" s="9">
        <f t="shared" si="475"/>
        <v>1.1806249999999996</v>
      </c>
      <c r="H52" s="9">
        <f t="shared" si="475"/>
        <v>1.1746417968749996</v>
      </c>
      <c r="I52" s="9">
        <f t="shared" si="475"/>
        <v>1.1549909963378902</v>
      </c>
      <c r="J52" s="9">
        <f t="shared" si="475"/>
        <v>1.1107987195170588</v>
      </c>
      <c r="K52" s="9">
        <f t="shared" si="475"/>
        <v>1.0838350175448077</v>
      </c>
      <c r="L52" s="9">
        <f t="shared" si="475"/>
        <v>1.062439166037946</v>
      </c>
      <c r="M52" s="9">
        <f t="shared" si="475"/>
        <v>1.0467055181342382</v>
      </c>
      <c r="N52" s="9">
        <f t="shared" si="475"/>
        <v>1.0348949158497533</v>
      </c>
      <c r="O52" s="9">
        <f t="shared" si="475"/>
        <v>1.0260794391071322</v>
      </c>
      <c r="P52" s="9">
        <f t="shared" si="475"/>
        <v>1.0194892561152344</v>
      </c>
      <c r="Q52" s="9">
        <f t="shared" si="475"/>
        <v>1.0145647495428594</v>
      </c>
      <c r="R52" s="9">
        <f t="shared" si="475"/>
        <v>1.0108844835114787</v>
      </c>
      <c r="S52" s="9">
        <f t="shared" si="475"/>
        <v>1.0081341737060345</v>
      </c>
      <c r="T52" s="9">
        <f t="shared" si="475"/>
        <v>1.006078813736079</v>
      </c>
      <c r="U52" s="9">
        <f t="shared" si="475"/>
        <v>1.0045428070500422</v>
      </c>
      <c r="V52" s="9">
        <f t="shared" si="475"/>
        <v>1.0033949214416591</v>
      </c>
      <c r="W52" s="9">
        <f t="shared" si="475"/>
        <v>1.0025370859011007</v>
      </c>
      <c r="X52" s="9">
        <f t="shared" si="475"/>
        <v>1.0018960099552485</v>
      </c>
      <c r="Y52" s="9">
        <f t="shared" si="475"/>
        <v>1.0014169223642535</v>
      </c>
      <c r="Z52" s="9">
        <f t="shared" si="475"/>
        <v>1.0010588915845715</v>
      </c>
      <c r="AA52" s="9">
        <f t="shared" si="475"/>
        <v>1.0007913287391261</v>
      </c>
      <c r="AB52" s="9">
        <f t="shared" si="475"/>
        <v>1.0005913742091077</v>
      </c>
      <c r="AC52" s="9">
        <f t="shared" si="475"/>
        <v>1.000441944590039</v>
      </c>
      <c r="AD52" s="9">
        <f t="shared" si="475"/>
        <v>1.0003302731462695</v>
      </c>
      <c r="AE52" s="9">
        <f t="shared" si="475"/>
        <v>1.0002468190664739</v>
      </c>
      <c r="AF52" s="9">
        <f t="shared" si="475"/>
        <v>1.0001844523306336</v>
      </c>
      <c r="AG52" s="9">
        <f t="shared" si="475"/>
        <v>1.0001378445464617</v>
      </c>
      <c r="AH52" s="9">
        <f t="shared" si="475"/>
        <v>1.0001030137105014</v>
      </c>
      <c r="AI52" s="9">
        <f t="shared" si="475"/>
        <v>1.0000769839999017</v>
      </c>
      <c r="AJ52" s="9">
        <f t="shared" si="475"/>
        <v>1.0000575315286868</v>
      </c>
      <c r="AK52" s="9">
        <f t="shared" si="475"/>
        <v>1.0000429943468419</v>
      </c>
      <c r="AL52" s="9">
        <f t="shared" ref="AL52:BO52" si="476">SUM(AL43:AL46)</f>
        <v>1.0000321304492086</v>
      </c>
      <c r="AM52" s="9">
        <f t="shared" si="476"/>
        <v>1.0000240116629784</v>
      </c>
      <c r="AN52" s="9">
        <f t="shared" si="476"/>
        <v>1.0000179443479065</v>
      </c>
      <c r="AO52" s="9">
        <f t="shared" si="476"/>
        <v>1.0000134101341533</v>
      </c>
      <c r="AP52" s="9">
        <f t="shared" si="476"/>
        <v>1.0000100216346088</v>
      </c>
      <c r="AQ52" s="9">
        <f t="shared" si="476"/>
        <v>1.0000074893479127</v>
      </c>
      <c r="AR52" s="9">
        <f t="shared" si="476"/>
        <v>1.0000055969244885</v>
      </c>
      <c r="AS52" s="9">
        <f t="shared" si="476"/>
        <v>1.000004182682404</v>
      </c>
      <c r="AT52" s="9">
        <f t="shared" si="476"/>
        <v>1.0000031257938402</v>
      </c>
      <c r="AU52" s="9">
        <f t="shared" si="476"/>
        <v>1.0000023359619949</v>
      </c>
      <c r="AV52" s="9">
        <f t="shared" si="476"/>
        <v>1.0000017457064414</v>
      </c>
      <c r="AW52" s="9">
        <f t="shared" si="476"/>
        <v>1.0000013045978429</v>
      </c>
      <c r="AX52" s="9">
        <f t="shared" si="476"/>
        <v>1.0000009749494481</v>
      </c>
      <c r="AY52" s="9">
        <f t="shared" si="476"/>
        <v>1.0000007285972694</v>
      </c>
      <c r="AZ52" s="9">
        <f t="shared" si="476"/>
        <v>1.0000005444938527</v>
      </c>
      <c r="BA52" s="9">
        <f t="shared" si="476"/>
        <v>1.0000004069100559</v>
      </c>
      <c r="BB52" s="9">
        <f t="shared" si="476"/>
        <v>1.0000003040912082</v>
      </c>
      <c r="BC52" s="9">
        <f t="shared" si="476"/>
        <v>1.0000002272528328</v>
      </c>
      <c r="BD52" s="9">
        <f t="shared" si="476"/>
        <v>1.000000169830132</v>
      </c>
      <c r="BE52" s="9">
        <f t="shared" si="476"/>
        <v>1.0000001269171142</v>
      </c>
      <c r="BF52" s="9">
        <f t="shared" si="476"/>
        <v>1.0000000948474437</v>
      </c>
      <c r="BG52" s="9">
        <f t="shared" si="476"/>
        <v>1.0000000708812016</v>
      </c>
      <c r="BH52" s="9">
        <f t="shared" si="476"/>
        <v>1.0000000529707975</v>
      </c>
      <c r="BI52" s="9">
        <f t="shared" si="476"/>
        <v>1.0000000395860302</v>
      </c>
      <c r="BJ52" s="9">
        <f t="shared" si="476"/>
        <v>1.0000000295833527</v>
      </c>
      <c r="BK52" s="9">
        <f t="shared" si="476"/>
        <v>1.0000000221081717</v>
      </c>
      <c r="BL52" s="9">
        <f t="shared" si="476"/>
        <v>1.0000000165218346</v>
      </c>
      <c r="BM52" s="9">
        <f t="shared" si="476"/>
        <v>1.0000000123470643</v>
      </c>
      <c r="BN52" s="9">
        <f t="shared" si="476"/>
        <v>1.0000000092271832</v>
      </c>
      <c r="BO52" s="10">
        <f t="shared" si="476"/>
        <v>1.0000000068956401</v>
      </c>
    </row>
    <row r="56" spans="1:67" x14ac:dyDescent="0.35">
      <c r="A56" s="1" t="s">
        <v>81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3"/>
    </row>
    <row r="57" spans="1:67" ht="16.5" x14ac:dyDescent="0.45">
      <c r="A57" s="4" t="s">
        <v>14</v>
      </c>
      <c r="B57" t="s">
        <v>4</v>
      </c>
      <c r="C57" t="s">
        <v>5</v>
      </c>
      <c r="D57" t="s">
        <v>15</v>
      </c>
      <c r="E57" t="s">
        <v>13</v>
      </c>
      <c r="F57" t="s">
        <v>6</v>
      </c>
      <c r="BO57" s="5"/>
    </row>
    <row r="58" spans="1:67" x14ac:dyDescent="0.35">
      <c r="A58" s="4" t="s">
        <v>0</v>
      </c>
      <c r="B58" t="s">
        <v>7</v>
      </c>
      <c r="C58" t="s">
        <v>12</v>
      </c>
      <c r="D58">
        <v>0.85</v>
      </c>
      <c r="E58">
        <f xml:space="preserve"> (1-0.85)/4</f>
        <v>3.7500000000000006E-2</v>
      </c>
      <c r="F58" s="6">
        <v>0.25</v>
      </c>
      <c r="G58">
        <v>3.7500000000000006E-2</v>
      </c>
      <c r="H58">
        <v>3.7500000000000006E-2</v>
      </c>
      <c r="I58">
        <v>3.7500000000000006E-2</v>
      </c>
      <c r="J58">
        <v>3.7500000000000006E-2</v>
      </c>
      <c r="K58">
        <v>3.7500000000000006E-2</v>
      </c>
      <c r="L58">
        <v>3.7499999999999999E-2</v>
      </c>
      <c r="M58">
        <v>3.7500000000000006E-2</v>
      </c>
      <c r="N58">
        <v>3.7499999999999999E-2</v>
      </c>
      <c r="O58">
        <v>3.7499999999999999E-2</v>
      </c>
      <c r="P58">
        <v>3.7499999999999999E-2</v>
      </c>
      <c r="Q58">
        <v>3.7499999999999999E-2</v>
      </c>
      <c r="R58">
        <v>3.7499999999999999E-2</v>
      </c>
      <c r="S58">
        <v>3.7499999999999999E-2</v>
      </c>
      <c r="T58">
        <v>3.7499999999999999E-2</v>
      </c>
      <c r="U58">
        <v>3.7499999999999999E-2</v>
      </c>
      <c r="V58">
        <v>3.7499999999999999E-2</v>
      </c>
      <c r="W58">
        <v>3.7499999999999999E-2</v>
      </c>
      <c r="X58">
        <v>3.7499999999999999E-2</v>
      </c>
      <c r="Y58">
        <v>3.7499999999999999E-2</v>
      </c>
      <c r="Z58">
        <v>3.7499999999999999E-2</v>
      </c>
      <c r="AA58">
        <v>3.7499999999999999E-2</v>
      </c>
      <c r="AB58">
        <v>3.7499999999999999E-2</v>
      </c>
      <c r="AC58">
        <v>3.7499999999999999E-2</v>
      </c>
      <c r="AD58">
        <v>3.7499999999999999E-2</v>
      </c>
      <c r="AE58">
        <v>3.7499999999999999E-2</v>
      </c>
      <c r="AF58">
        <v>3.7499999999999999E-2</v>
      </c>
      <c r="AG58">
        <v>3.7499999999999999E-2</v>
      </c>
      <c r="AH58">
        <v>3.7499999999999999E-2</v>
      </c>
      <c r="AI58">
        <v>3.7499999999999999E-2</v>
      </c>
      <c r="AJ58">
        <v>3.7499999999999999E-2</v>
      </c>
      <c r="AK58">
        <v>3.7499999999999999E-2</v>
      </c>
      <c r="AL58">
        <v>3.7499999999999999E-2</v>
      </c>
      <c r="AM58">
        <v>3.7499999999999999E-2</v>
      </c>
      <c r="AN58">
        <v>3.7499999999999999E-2</v>
      </c>
      <c r="AO58">
        <v>3.7499999999999999E-2</v>
      </c>
      <c r="AP58">
        <v>3.7499999999999999E-2</v>
      </c>
      <c r="AQ58">
        <v>3.7499999999999999E-2</v>
      </c>
      <c r="AR58">
        <v>3.7499999999999999E-2</v>
      </c>
      <c r="AS58">
        <v>3.7499999999999999E-2</v>
      </c>
      <c r="AT58">
        <v>3.7499999999999999E-2</v>
      </c>
      <c r="AU58">
        <v>3.7499999999999999E-2</v>
      </c>
      <c r="AV58">
        <v>3.7499999999999999E-2</v>
      </c>
      <c r="AW58">
        <v>3.7499999999999999E-2</v>
      </c>
      <c r="AX58">
        <v>3.7499999999999999E-2</v>
      </c>
      <c r="AY58">
        <v>3.7499999999999999E-2</v>
      </c>
      <c r="AZ58">
        <v>3.7499999999999999E-2</v>
      </c>
      <c r="BA58">
        <v>3.7499999999999999E-2</v>
      </c>
      <c r="BB58">
        <v>3.7499999999999999E-2</v>
      </c>
      <c r="BC58">
        <v>3.7499999999999999E-2</v>
      </c>
      <c r="BD58">
        <v>3.7499999999999999E-2</v>
      </c>
      <c r="BE58">
        <v>3.7499999999999999E-2</v>
      </c>
      <c r="BF58">
        <v>3.7499999999999999E-2</v>
      </c>
      <c r="BG58">
        <v>3.7499999999999999E-2</v>
      </c>
      <c r="BH58">
        <v>3.7499999999999999E-2</v>
      </c>
      <c r="BI58">
        <v>3.7499999999999999E-2</v>
      </c>
      <c r="BJ58">
        <v>3.7499999999999999E-2</v>
      </c>
      <c r="BK58">
        <v>3.7499999999999999E-2</v>
      </c>
      <c r="BL58">
        <v>3.7499999999999999E-2</v>
      </c>
      <c r="BM58">
        <v>3.7499999999999999E-2</v>
      </c>
      <c r="BN58">
        <v>3.7499999999999999E-2</v>
      </c>
      <c r="BO58" s="5">
        <v>3.7499999999999999E-2</v>
      </c>
    </row>
    <row r="59" spans="1:67" x14ac:dyDescent="0.35">
      <c r="A59" s="4" t="s">
        <v>1</v>
      </c>
      <c r="B59" t="s">
        <v>8</v>
      </c>
      <c r="C59" t="s">
        <v>10</v>
      </c>
      <c r="D59">
        <v>0.85</v>
      </c>
      <c r="E59">
        <f t="shared" ref="E59:E61" si="477" xml:space="preserve"> (1-0.85)/4</f>
        <v>3.7500000000000006E-2</v>
      </c>
      <c r="F59" s="6">
        <v>0.25</v>
      </c>
      <c r="G59">
        <f>(G58/2+F60/2)*0.85+0.0375</f>
        <v>0.15968749999999998</v>
      </c>
      <c r="H59">
        <f t="shared" ref="H59:M59" si="478">(H58/2+G60/2)*0.85+0.0375</f>
        <v>0.19530449218750001</v>
      </c>
      <c r="I59">
        <f t="shared" si="478"/>
        <v>0.20073865881347655</v>
      </c>
      <c r="J59">
        <f t="shared" si="478"/>
        <v>0.2091516191857147</v>
      </c>
      <c r="K59">
        <f t="shared" si="478"/>
        <v>0.21454470648221571</v>
      </c>
      <c r="L59">
        <f t="shared" si="478"/>
        <v>0.21875873798315737</v>
      </c>
      <c r="M59">
        <f t="shared" si="478"/>
        <v>0.22187022373672105</v>
      </c>
      <c r="N59">
        <f t="shared" ref="N59" si="479">(N58/2+M60/2)*0.85+0.0375</f>
        <v>0.22420324560331231</v>
      </c>
      <c r="O59">
        <f t="shared" ref="O59" si="480">(O58/2+N60/2)*0.85+0.0375</f>
        <v>0.22594516212437327</v>
      </c>
      <c r="P59">
        <f t="shared" ref="P59" si="481">(P58/2+O60/2)*0.85+0.0375</f>
        <v>0.22724725490267828</v>
      </c>
      <c r="Q59">
        <f t="shared" ref="Q59" si="482">(Q58/2+P60/2)*0.85+0.0375</f>
        <v>0.22822026504779644</v>
      </c>
      <c r="R59">
        <f t="shared" ref="R59" si="483">(R58/2+Q60/2)*0.85+0.0375</f>
        <v>0.22894742685205149</v>
      </c>
      <c r="S59">
        <f t="shared" ref="S59" si="484">(S58/2+R60/2)*0.85+0.0375</f>
        <v>0.22949084511857487</v>
      </c>
      <c r="T59">
        <f t="shared" ref="T59" si="485">(T58/2+S60/2)*0.85+0.0375</f>
        <v>0.22989695195250678</v>
      </c>
      <c r="U59">
        <f t="shared" ref="U59" si="486">(U58/2+T60/2)*0.85+0.0375</f>
        <v>0.23020044277887577</v>
      </c>
      <c r="V59">
        <f t="shared" ref="V59" si="487">(V58/2+U60/2)*0.85+0.0375</f>
        <v>0.23042724696026159</v>
      </c>
      <c r="W59">
        <f t="shared" ref="W59" si="488">(W58/2+V60/2)*0.85+0.0375</f>
        <v>0.23059674180198597</v>
      </c>
      <c r="X59">
        <f t="shared" ref="X59" si="489">(X58/2+W60/2)*0.85+0.0375</f>
        <v>0.2307234083488188</v>
      </c>
      <c r="Y59">
        <f t="shared" ref="Y59" si="490">(Y58/2+X60/2)*0.85+0.0375</f>
        <v>0.23081806853880232</v>
      </c>
      <c r="Z59">
        <f t="shared" ref="Z59" si="491">(Z58/2+Y60/2)*0.85+0.0375</f>
        <v>0.23088880980251805</v>
      </c>
      <c r="AA59">
        <f t="shared" ref="AA59" si="492">(AA58/2+Z60/2)*0.85+0.0375</f>
        <v>0.23094167602208743</v>
      </c>
      <c r="AB59">
        <f t="shared" ref="AB59" si="493">(AB58/2+AA60/2)*0.85+0.0375</f>
        <v>0.23098118389946146</v>
      </c>
      <c r="AC59">
        <f t="shared" ref="AC59" si="494">(AC58/2+AB60/2)*0.85+0.0375</f>
        <v>0.23101070884728678</v>
      </c>
      <c r="AD59">
        <f t="shared" ref="AD59" si="495">(AD58/2+AC60/2)*0.85+0.0375</f>
        <v>0.23103277337218769</v>
      </c>
      <c r="AE59">
        <f t="shared" ref="AE59" si="496">(AE58/2+AD60/2)*0.85+0.0375</f>
        <v>0.23104926258876413</v>
      </c>
      <c r="AF59">
        <f t="shared" ref="AF59" si="497">(AF58/2+AE60/2)*0.85+0.0375</f>
        <v>0.23106158527708526</v>
      </c>
      <c r="AG59">
        <f t="shared" ref="AG59" si="498">(AG58/2+AF60/2)*0.85+0.0375</f>
        <v>0.23107079424385174</v>
      </c>
      <c r="AH59">
        <f t="shared" ref="AH59" si="499">(AH58/2+AG60/2)*0.85+0.0375</f>
        <v>0.23107767627045964</v>
      </c>
      <c r="AI59">
        <f t="shared" ref="AI59" si="500">(AI58/2+AH60/2)*0.85+0.0375</f>
        <v>0.23108281933280664</v>
      </c>
      <c r="AJ59">
        <f t="shared" ref="AJ59" si="501">(AJ58/2+AI60/2)*0.85+0.0375</f>
        <v>0.23108666283586354</v>
      </c>
      <c r="AK59">
        <f t="shared" ref="AK59" si="502">(AK58/2+AJ60/2)*0.85+0.0375</f>
        <v>0.23108953515487352</v>
      </c>
      <c r="AL59">
        <f t="shared" ref="AL59" si="503">(AL58/2+AK60/2)*0.85+0.0375</f>
        <v>0.23109168169056574</v>
      </c>
      <c r="AM59">
        <f t="shared" ref="AM59" si="504">(AM58/2+AL60/2)*0.85+0.0375</f>
        <v>0.23109328583532196</v>
      </c>
      <c r="AN59">
        <f t="shared" ref="AN59" si="505">(AN58/2+AM60/2)*0.85+0.0375</f>
        <v>0.2310944846415697</v>
      </c>
      <c r="AO59">
        <f t="shared" ref="AO59" si="506">(AO58/2+AN60/2)*0.85+0.0375</f>
        <v>0.23109538053105483</v>
      </c>
      <c r="AP59">
        <f t="shared" ref="AP59" si="507">(AP58/2+AO60/2)*0.85+0.0375</f>
        <v>0.23109605004539133</v>
      </c>
      <c r="AQ59">
        <f t="shared" ref="AQ59" si="508">(AQ58/2+AP60/2)*0.85+0.0375</f>
        <v>0.23109655038550489</v>
      </c>
      <c r="AR59">
        <f t="shared" ref="AR59" si="509">(AR58/2+AQ60/2)*0.85+0.0375</f>
        <v>0.23109692429867693</v>
      </c>
      <c r="AS59">
        <f t="shared" ref="AS59" si="510">(AS58/2+AR60/2)*0.85+0.0375</f>
        <v>0.23109720373072007</v>
      </c>
      <c r="AT59">
        <f t="shared" ref="AT59" si="511">(AT58/2+AS60/2)*0.85+0.0375</f>
        <v>0.23109741255531516</v>
      </c>
      <c r="AU59">
        <f t="shared" ref="AU59" si="512">(AU58/2+AT60/2)*0.85+0.0375</f>
        <v>0.23109756861369346</v>
      </c>
      <c r="AV59">
        <f t="shared" ref="AV59" si="513">(AV58/2+AU60/2)*0.85+0.0375</f>
        <v>0.23109768523892835</v>
      </c>
      <c r="AW59">
        <f t="shared" ref="AW59" si="514">(AW58/2+AV60/2)*0.85+0.0375</f>
        <v>0.2310977723950654</v>
      </c>
      <c r="AX59">
        <f t="shared" ref="AX59" si="515">(AX58/2+AW60/2)*0.85+0.0375</f>
        <v>0.23109783752841523</v>
      </c>
      <c r="AY59">
        <f t="shared" ref="AY59" si="516">(AY58/2+AX60/2)*0.85+0.0375</f>
        <v>0.23109788620373989</v>
      </c>
      <c r="AZ59">
        <f t="shared" ref="AZ59" si="517">(AZ58/2+AY60/2)*0.85+0.0375</f>
        <v>0.231097922579686</v>
      </c>
      <c r="BA59">
        <f t="shared" ref="BA59" si="518">(BA58/2+AZ60/2)*0.85+0.0375</f>
        <v>0.23109794976408526</v>
      </c>
      <c r="BB59">
        <f t="shared" ref="BB59" si="519">(BB58/2+BA60/2)*0.85+0.0375</f>
        <v>0.23109797007947608</v>
      </c>
      <c r="BC59">
        <f t="shared" ref="BC59" si="520">(BC58/2+BB60/2)*0.85+0.0375</f>
        <v>0.2310979852615333</v>
      </c>
      <c r="BD59">
        <f t="shared" ref="BD59" si="521">(BD58/2+BC60/2)*0.85+0.0375</f>
        <v>0.23109799660735786</v>
      </c>
      <c r="BE59">
        <f t="shared" ref="BE59" si="522">(BE58/2+BD60/2)*0.85+0.0375</f>
        <v>0.2310980050862968</v>
      </c>
      <c r="BF59">
        <f t="shared" ref="BF59" si="523">(BF58/2+BE60/2)*0.85+0.0375</f>
        <v>0.23109801142276046</v>
      </c>
      <c r="BG59">
        <f t="shared" ref="BG59" si="524">(BG58/2+BF60/2)*0.85+0.0375</f>
        <v>0.23109801615811379</v>
      </c>
      <c r="BH59">
        <f t="shared" ref="BH59" si="525">(BH58/2+BG60/2)*0.85+0.0375</f>
        <v>0.23109801969692859</v>
      </c>
      <c r="BI59">
        <f t="shared" ref="BI59" si="526">(BI58/2+BH60/2)*0.85+0.0375</f>
        <v>0.23109802234154855</v>
      </c>
      <c r="BJ59">
        <f t="shared" ref="BJ59" si="527">(BJ58/2+BI60/2)*0.85+0.0375</f>
        <v>0.23109802431792068</v>
      </c>
      <c r="BK59">
        <f t="shared" ref="BK59" si="528">(BK58/2+BJ60/2)*0.85+0.0375</f>
        <v>0.23109802579489913</v>
      </c>
      <c r="BL59">
        <f t="shared" ref="BL59" si="529">(BL58/2+BK60/2)*0.85+0.0375</f>
        <v>0.23109802689867168</v>
      </c>
      <c r="BM59">
        <f t="shared" ref="BM59" si="530">(BM58/2+BL60/2)*0.85+0.0375</f>
        <v>0.23109802772354079</v>
      </c>
      <c r="BN59">
        <f t="shared" ref="BN59" si="531">(BN58/2+BM60/2)*0.85+0.0375</f>
        <v>0.23109802833998033</v>
      </c>
      <c r="BO59" s="5">
        <f t="shared" ref="BO59" si="532">(BO58/2+BN60/2)*0.85+0.0375</f>
        <v>0.23109802880065669</v>
      </c>
    </row>
    <row r="60" spans="1:67" x14ac:dyDescent="0.35">
      <c r="A60" s="4" t="s">
        <v>2</v>
      </c>
      <c r="B60" t="s">
        <v>9</v>
      </c>
      <c r="C60" t="s">
        <v>11</v>
      </c>
      <c r="D60">
        <v>0.85</v>
      </c>
      <c r="E60">
        <f t="shared" si="477"/>
        <v>3.7500000000000006E-2</v>
      </c>
      <c r="F60" s="6">
        <v>0.25</v>
      </c>
      <c r="G60">
        <f>(G58/2+G59/2+G61/1)*0.85+0.0375</f>
        <v>0.33380468749999997</v>
      </c>
      <c r="H60">
        <f t="shared" ref="H60:M60" si="533">(H58/2+H59/2+H61/1)*0.85+0.0375</f>
        <v>0.34659096191406247</v>
      </c>
      <c r="I60">
        <f t="shared" si="533"/>
        <v>0.36638616278991692</v>
      </c>
      <c r="J60">
        <f t="shared" si="533"/>
        <v>0.37907577995815461</v>
      </c>
      <c r="K60">
        <f t="shared" si="533"/>
        <v>0.38899114819566444</v>
      </c>
      <c r="L60">
        <f t="shared" si="533"/>
        <v>0.39631229114522604</v>
      </c>
      <c r="M60">
        <f t="shared" si="533"/>
        <v>0.40180175436073484</v>
      </c>
      <c r="N60">
        <f t="shared" ref="N60" si="534">(N58/2+N59/2+N61/1)*0.85+0.0375</f>
        <v>0.40590038146911361</v>
      </c>
      <c r="O60">
        <f t="shared" ref="O60" si="535">(O58/2+O59/2+O61/1)*0.85+0.0375</f>
        <v>0.40896412918277242</v>
      </c>
      <c r="P60">
        <f t="shared" ref="P60" si="536">(P58/2+P59/2+P61/1)*0.85+0.0375</f>
        <v>0.41125356481834457</v>
      </c>
      <c r="Q60">
        <f t="shared" ref="Q60" si="537">(Q58/2+Q59/2+Q61/1)*0.85+0.0375</f>
        <v>0.41296453376953296</v>
      </c>
      <c r="R60">
        <f t="shared" ref="R60" si="538">(R58/2+R59/2+R61/1)*0.85+0.0375</f>
        <v>0.41424316498488206</v>
      </c>
      <c r="S60">
        <f t="shared" ref="S60" si="539">(S58/2+S59/2+S61/1)*0.85+0.0375</f>
        <v>0.41519871047648654</v>
      </c>
      <c r="T60">
        <f t="shared" ref="T60" si="540">(T58/2+T59/2+T61/1)*0.85+0.0375</f>
        <v>0.41591280653853124</v>
      </c>
      <c r="U60">
        <f t="shared" ref="U60" si="541">(U58/2+U59/2+U61/1)*0.85+0.0375</f>
        <v>0.41644646343590963</v>
      </c>
      <c r="V60">
        <f t="shared" ref="V60" si="542">(V58/2+V59/2+V61/1)*0.85+0.0375</f>
        <v>0.41684527482820233</v>
      </c>
      <c r="W60">
        <f t="shared" ref="W60" si="543">(W58/2+W59/2+W61/1)*0.85+0.0375</f>
        <v>0.41714331376192659</v>
      </c>
      <c r="X60">
        <f t="shared" ref="X60" si="544">(X58/2+X59/2+X61/1)*0.85+0.0375</f>
        <v>0.41736604362071139</v>
      </c>
      <c r="Y60">
        <f t="shared" ref="Y60" si="545">(Y58/2+Y59/2+Y61/1)*0.85+0.0375</f>
        <v>0.41753249365298367</v>
      </c>
      <c r="Z60">
        <f t="shared" ref="Z60" si="546">(Z58/2+Z59/2+Z61/1)*0.85+0.0375</f>
        <v>0.41765688475785279</v>
      </c>
      <c r="AA60">
        <f t="shared" ref="AA60" si="547">(AA58/2+AA59/2+AA61/1)*0.85+0.0375</f>
        <v>0.41774984446932106</v>
      </c>
      <c r="AB60">
        <f t="shared" ref="AB60" si="548">(AB58/2+AB59/2+AB61/1)*0.85+0.0375</f>
        <v>0.41781931493479241</v>
      </c>
      <c r="AC60">
        <f t="shared" ref="AC60" si="549">(AC58/2+AC59/2+AC61/1)*0.85+0.0375</f>
        <v>0.41787123146397104</v>
      </c>
      <c r="AD60">
        <f t="shared" ref="AD60" si="550">(AD58/2+AD59/2+AD61/1)*0.85+0.0375</f>
        <v>0.41791002962062151</v>
      </c>
      <c r="AE60">
        <f t="shared" ref="AE60" si="551">(AE58/2+AE59/2+AE61/1)*0.85+0.0375</f>
        <v>0.41793902418137707</v>
      </c>
      <c r="AF60">
        <f t="shared" ref="AF60" si="552">(AF58/2+AF59/2+AF61/1)*0.85+0.0375</f>
        <v>0.41796069233847472</v>
      </c>
      <c r="AG60">
        <f t="shared" ref="AG60" si="553">(AG58/2+AG59/2+AG61/1)*0.85+0.0375</f>
        <v>0.41797688534225796</v>
      </c>
      <c r="AH60">
        <f t="shared" ref="AH60" si="554">(AH58/2+AH59/2+AH61/1)*0.85+0.0375</f>
        <v>0.41798898666542739</v>
      </c>
      <c r="AI60">
        <f t="shared" ref="AI60" si="555">(AI58/2+AI59/2+AI61/1)*0.85+0.0375</f>
        <v>0.41799803020203191</v>
      </c>
      <c r="AJ60">
        <f t="shared" ref="AJ60" si="556">(AJ58/2+AJ59/2+AJ61/1)*0.85+0.0375</f>
        <v>0.41800478859970241</v>
      </c>
      <c r="AK60">
        <f t="shared" ref="AK60" si="557">(AK58/2+AK59/2+AK61/1)*0.85+0.0375</f>
        <v>0.41800983927191937</v>
      </c>
      <c r="AL60">
        <f t="shared" ref="AL60" si="558">(AL58/2+AL59/2+AL61/1)*0.85+0.0375</f>
        <v>0.41801361373016932</v>
      </c>
      <c r="AM60">
        <f t="shared" ref="AM60" si="559">(AM58/2+AM59/2+AM61/1)*0.85+0.0375</f>
        <v>0.41801643445075226</v>
      </c>
      <c r="AN60">
        <f t="shared" ref="AN60" si="560">(AN58/2+AN59/2+AN61/1)*0.85+0.0375</f>
        <v>0.41801854242601139</v>
      </c>
      <c r="AO60">
        <f t="shared" ref="AO60" si="561">(AO58/2+AO59/2+AO61/1)*0.85+0.0375</f>
        <v>0.41802011775386194</v>
      </c>
      <c r="AP60">
        <f t="shared" ref="AP60" si="562">(AP58/2+AP59/2+AP61/1)*0.85+0.0375</f>
        <v>0.41802129502471741</v>
      </c>
      <c r="AQ60">
        <f t="shared" ref="AQ60" si="563">(AQ58/2+AQ59/2+AQ61/1)*0.85+0.0375</f>
        <v>0.41802217482041631</v>
      </c>
      <c r="AR60">
        <f t="shared" ref="AR60" si="564">(AR58/2+AR59/2+AR61/1)*0.85+0.0375</f>
        <v>0.41802283230757664</v>
      </c>
      <c r="AS60">
        <f t="shared" ref="AS60" si="565">(AS58/2+AS59/2+AS61/1)*0.85+0.0375</f>
        <v>0.41802332365956507</v>
      </c>
      <c r="AT60">
        <f t="shared" ref="AT60" si="566">(AT58/2+AT59/2+AT61/1)*0.85+0.0375</f>
        <v>0.41802369085574936</v>
      </c>
      <c r="AU60">
        <f t="shared" ref="AU60" si="567">(AU58/2+AU59/2+AU61/1)*0.85+0.0375</f>
        <v>0.41802396526806673</v>
      </c>
      <c r="AV60">
        <f t="shared" ref="AV60" si="568">(AV58/2+AV59/2+AV61/1)*0.85+0.0375</f>
        <v>0.41802417034133038</v>
      </c>
      <c r="AW60">
        <f t="shared" ref="AW60" si="569">(AW58/2+AW59/2+AW61/1)*0.85+0.0375</f>
        <v>0.41802432359627117</v>
      </c>
      <c r="AX60">
        <f t="shared" ref="AX60" si="570">(AX58/2+AX59/2+AX61/1)*0.85+0.0375</f>
        <v>0.4180244381264468</v>
      </c>
      <c r="AY60">
        <f t="shared" ref="AY60" si="571">(AY58/2+AY59/2+AY61/1)*0.85+0.0375</f>
        <v>0.41802452371690829</v>
      </c>
      <c r="AZ60">
        <f t="shared" ref="AZ60" si="572">(AZ58/2+AZ59/2+AZ61/1)*0.85+0.0375</f>
        <v>0.41802458768020062</v>
      </c>
      <c r="BA60">
        <f t="shared" ref="BA60" si="573">(BA58/2+BA59/2+BA61/1)*0.85+0.0375</f>
        <v>0.41802463548112023</v>
      </c>
      <c r="BB60">
        <f t="shared" ref="BB60" si="574">(BB58/2+BB59/2+BB61/1)*0.85+0.0375</f>
        <v>0.41802467120360776</v>
      </c>
      <c r="BC60">
        <f t="shared" ref="BC60" si="575">(BC58/2+BC59/2+BC61/1)*0.85+0.0375</f>
        <v>0.41802469789966556</v>
      </c>
      <c r="BD60">
        <f t="shared" ref="BD60" si="576">(BD58/2+BD59/2+BD61/1)*0.85+0.0375</f>
        <v>0.41802471785011014</v>
      </c>
      <c r="BE60">
        <f t="shared" ref="BE60" si="577">(BE58/2+BE59/2+BE61/1)*0.85+0.0375</f>
        <v>0.41802473275943641</v>
      </c>
      <c r="BF60">
        <f t="shared" ref="BF60" si="578">(BF58/2+BF59/2+BF61/1)*0.85+0.0375</f>
        <v>0.41802474390144423</v>
      </c>
      <c r="BG60">
        <f t="shared" ref="BG60" si="579">(BG58/2+BG59/2+BG61/1)*0.85+0.0375</f>
        <v>0.41802475222806729</v>
      </c>
      <c r="BH60">
        <f t="shared" ref="BH60" si="580">(BH58/2+BH59/2+BH61/1)*0.85+0.0375</f>
        <v>0.41802475845070253</v>
      </c>
      <c r="BI60">
        <f t="shared" ref="BI60" si="581">(BI58/2+BI59/2+BI61/1)*0.85+0.0375</f>
        <v>0.41802476310098985</v>
      </c>
      <c r="BJ60">
        <f t="shared" ref="BJ60" si="582">(BJ58/2+BJ59/2+BJ61/1)*0.85+0.0375</f>
        <v>0.41802476657623328</v>
      </c>
      <c r="BK60">
        <f t="shared" ref="BK60" si="583">(BK58/2+BK59/2+BK61/1)*0.85+0.0375</f>
        <v>0.41802476917334513</v>
      </c>
      <c r="BL60">
        <f t="shared" ref="BL60" si="584">(BL58/2+BL59/2+BL61/1)*0.85+0.0375</f>
        <v>0.41802477111421366</v>
      </c>
      <c r="BM60">
        <f t="shared" ref="BM60" si="585">(BM58/2+BM59/2+BM61/1)*0.85+0.0375</f>
        <v>0.41802477256465964</v>
      </c>
      <c r="BN60">
        <f t="shared" ref="BN60" si="586">(BN58/2+BN59/2+BN61/1)*0.85+0.0375</f>
        <v>0.41802477364860402</v>
      </c>
      <c r="BO60" s="5">
        <f t="shared" ref="BO60" si="587">(BO58/2+BO59/2+BO61/1)*0.85+0.0375</f>
        <v>0.41802477445865516</v>
      </c>
    </row>
    <row r="61" spans="1:67" x14ac:dyDescent="0.35">
      <c r="A61" s="4" t="s">
        <v>3</v>
      </c>
      <c r="B61" t="s">
        <v>2</v>
      </c>
      <c r="C61" t="s">
        <v>7</v>
      </c>
      <c r="D61">
        <v>0.85</v>
      </c>
      <c r="E61">
        <f t="shared" si="477"/>
        <v>3.7500000000000006E-2</v>
      </c>
      <c r="F61" s="6">
        <v>0.25</v>
      </c>
      <c r="G61">
        <f>(F59/2+F60/2)*0.85+0.0375</f>
        <v>0.25</v>
      </c>
      <c r="H61">
        <f t="shared" ref="H61:M61" si="588">(G59/2+G60/2)*0.85+0.0375</f>
        <v>0.24723417968749997</v>
      </c>
      <c r="I61">
        <f t="shared" si="588"/>
        <v>0.26780556799316402</v>
      </c>
      <c r="J61">
        <f t="shared" si="588"/>
        <v>0.27852804918144225</v>
      </c>
      <c r="K61">
        <f t="shared" si="588"/>
        <v>0.28749664463614444</v>
      </c>
      <c r="L61">
        <f t="shared" si="588"/>
        <v>0.29400273823809903</v>
      </c>
      <c r="M61">
        <f t="shared" si="588"/>
        <v>0.2989051873795629</v>
      </c>
      <c r="N61">
        <f t="shared" ref="N61:AC61" si="589">(M59/2+M60/2)*0.85+0.0375</f>
        <v>0.30256059069141872</v>
      </c>
      <c r="O61">
        <f t="shared" si="589"/>
        <v>0.30529404150578099</v>
      </c>
      <c r="P61">
        <f t="shared" si="589"/>
        <v>0.3073364488055369</v>
      </c>
      <c r="Q61">
        <f t="shared" si="589"/>
        <v>0.30886284838143468</v>
      </c>
      <c r="R61">
        <f t="shared" si="589"/>
        <v>0.31000353949736498</v>
      </c>
      <c r="S61">
        <f t="shared" si="589"/>
        <v>0.31085600153069676</v>
      </c>
      <c r="T61">
        <f t="shared" si="589"/>
        <v>0.31149306112790104</v>
      </c>
      <c r="U61">
        <f t="shared" si="589"/>
        <v>0.31196914735869113</v>
      </c>
      <c r="V61">
        <f t="shared" si="589"/>
        <v>0.31232493514128373</v>
      </c>
      <c r="W61">
        <f t="shared" si="589"/>
        <v>0.31259082176009717</v>
      </c>
      <c r="X61">
        <f t="shared" si="589"/>
        <v>0.31278952361466283</v>
      </c>
      <c r="Y61">
        <f t="shared" si="589"/>
        <v>0.31293801708705027</v>
      </c>
      <c r="Z61">
        <f t="shared" si="589"/>
        <v>0.31304898893150901</v>
      </c>
      <c r="AA61">
        <f t="shared" si="589"/>
        <v>0.31313192018815755</v>
      </c>
      <c r="AB61">
        <f t="shared" si="589"/>
        <v>0.31319389620884858</v>
      </c>
      <c r="AC61">
        <f t="shared" si="589"/>
        <v>0.31324021200455787</v>
      </c>
      <c r="AD61">
        <f t="shared" ref="AD61:BO61" si="590">(AC59/2+AC60/2)*0.85+0.0375</f>
        <v>0.31327482463228451</v>
      </c>
      <c r="AE61">
        <f t="shared" si="590"/>
        <v>0.31330069127194393</v>
      </c>
      <c r="AF61">
        <f t="shared" si="590"/>
        <v>0.31332002187731001</v>
      </c>
      <c r="AG61">
        <f t="shared" si="590"/>
        <v>0.31333446798661296</v>
      </c>
      <c r="AH61">
        <f t="shared" si="590"/>
        <v>0.31334526382409661</v>
      </c>
      <c r="AI61">
        <f t="shared" si="590"/>
        <v>0.31335333174775193</v>
      </c>
      <c r="AJ61">
        <f t="shared" si="590"/>
        <v>0.31335936105230638</v>
      </c>
      <c r="AK61">
        <f t="shared" si="590"/>
        <v>0.31336386686011547</v>
      </c>
      <c r="AL61">
        <f t="shared" si="590"/>
        <v>0.31336723413138695</v>
      </c>
      <c r="AM61">
        <f t="shared" si="590"/>
        <v>0.31336975055381233</v>
      </c>
      <c r="AN61">
        <f t="shared" si="590"/>
        <v>0.31337163112158156</v>
      </c>
      <c r="AO61">
        <f t="shared" si="590"/>
        <v>0.31337303650372195</v>
      </c>
      <c r="AP61">
        <f t="shared" si="590"/>
        <v>0.31337408677108958</v>
      </c>
      <c r="AQ61">
        <f t="shared" si="590"/>
        <v>0.31337487165479622</v>
      </c>
      <c r="AR61">
        <f t="shared" si="590"/>
        <v>0.31337545821251644</v>
      </c>
      <c r="AS61">
        <f t="shared" si="590"/>
        <v>0.31337589655765774</v>
      </c>
      <c r="AT61">
        <f t="shared" si="590"/>
        <v>0.31337622414087113</v>
      </c>
      <c r="AU61">
        <f t="shared" si="590"/>
        <v>0.31337646894970239</v>
      </c>
      <c r="AV61">
        <f t="shared" si="590"/>
        <v>0.31337665189974806</v>
      </c>
      <c r="AW61">
        <f t="shared" si="590"/>
        <v>0.31337678862160989</v>
      </c>
      <c r="AX61">
        <f t="shared" si="590"/>
        <v>0.31337689079631803</v>
      </c>
      <c r="AY61">
        <f t="shared" si="590"/>
        <v>0.31337696715331631</v>
      </c>
      <c r="AZ61">
        <f t="shared" si="590"/>
        <v>0.31337702421627545</v>
      </c>
      <c r="BA61">
        <f t="shared" si="590"/>
        <v>0.3133770668604518</v>
      </c>
      <c r="BB61">
        <f t="shared" si="590"/>
        <v>0.31337709872921232</v>
      </c>
      <c r="BC61">
        <f t="shared" si="590"/>
        <v>0.31337712254531058</v>
      </c>
      <c r="BD61">
        <f t="shared" si="590"/>
        <v>0.3133771403435095</v>
      </c>
      <c r="BE61">
        <f t="shared" si="590"/>
        <v>0.31337715364442387</v>
      </c>
      <c r="BF61">
        <f t="shared" si="590"/>
        <v>0.31337716358443657</v>
      </c>
      <c r="BG61">
        <f t="shared" si="590"/>
        <v>0.31337717101278695</v>
      </c>
      <c r="BH61">
        <f t="shared" si="590"/>
        <v>0.31337717656412695</v>
      </c>
      <c r="BI61">
        <f t="shared" si="590"/>
        <v>0.31337718071274318</v>
      </c>
      <c r="BJ61">
        <f t="shared" si="590"/>
        <v>0.31337718381307883</v>
      </c>
      <c r="BK61">
        <f t="shared" si="590"/>
        <v>0.31337718613001536</v>
      </c>
      <c r="BL61">
        <f t="shared" si="590"/>
        <v>0.31337718786150381</v>
      </c>
      <c r="BM61">
        <f t="shared" si="590"/>
        <v>0.31337718915547624</v>
      </c>
      <c r="BN61">
        <f t="shared" si="590"/>
        <v>0.31337719012248516</v>
      </c>
      <c r="BO61" s="5">
        <f t="shared" si="590"/>
        <v>0.31337719084514837</v>
      </c>
    </row>
    <row r="62" spans="1:67" x14ac:dyDescent="0.35">
      <c r="A62" s="4"/>
      <c r="F62" s="6"/>
      <c r="G62">
        <f>ABS(F58-G58)</f>
        <v>0.21249999999999999</v>
      </c>
      <c r="H62">
        <f t="shared" ref="H62:O62" si="591">ABS(G58-H58)</f>
        <v>0</v>
      </c>
      <c r="I62">
        <f t="shared" si="591"/>
        <v>0</v>
      </c>
      <c r="J62">
        <f t="shared" si="591"/>
        <v>0</v>
      </c>
      <c r="K62">
        <f t="shared" si="591"/>
        <v>0</v>
      </c>
      <c r="L62">
        <f t="shared" si="591"/>
        <v>6.9388939039072284E-18</v>
      </c>
      <c r="M62">
        <f t="shared" si="591"/>
        <v>6.9388939039072284E-18</v>
      </c>
      <c r="N62">
        <f t="shared" si="591"/>
        <v>6.9388939039072284E-18</v>
      </c>
      <c r="O62">
        <f t="shared" si="591"/>
        <v>0</v>
      </c>
      <c r="P62">
        <f t="shared" ref="P62:Z62" si="592">ABS(O58-P58)</f>
        <v>0</v>
      </c>
      <c r="Q62">
        <f t="shared" si="592"/>
        <v>0</v>
      </c>
      <c r="R62">
        <f t="shared" si="592"/>
        <v>0</v>
      </c>
      <c r="S62">
        <f t="shared" si="592"/>
        <v>0</v>
      </c>
      <c r="T62">
        <f t="shared" si="592"/>
        <v>0</v>
      </c>
      <c r="U62">
        <f t="shared" si="592"/>
        <v>0</v>
      </c>
      <c r="V62">
        <f t="shared" si="592"/>
        <v>0</v>
      </c>
      <c r="W62">
        <f t="shared" si="592"/>
        <v>0</v>
      </c>
      <c r="X62">
        <f t="shared" si="592"/>
        <v>0</v>
      </c>
      <c r="Y62">
        <f t="shared" si="592"/>
        <v>0</v>
      </c>
      <c r="Z62">
        <f t="shared" si="592"/>
        <v>0</v>
      </c>
      <c r="AA62">
        <f>ABS(Z58-AA58)</f>
        <v>0</v>
      </c>
      <c r="AB62">
        <f t="shared" ref="AB62:AI62" si="593">ABS(AA58-AB58)</f>
        <v>0</v>
      </c>
      <c r="AC62">
        <f t="shared" si="593"/>
        <v>0</v>
      </c>
      <c r="AD62">
        <f t="shared" si="593"/>
        <v>0</v>
      </c>
      <c r="AE62">
        <f t="shared" si="593"/>
        <v>0</v>
      </c>
      <c r="AF62">
        <f t="shared" si="593"/>
        <v>0</v>
      </c>
      <c r="AG62">
        <f t="shared" si="593"/>
        <v>0</v>
      </c>
      <c r="AH62">
        <f t="shared" si="593"/>
        <v>0</v>
      </c>
      <c r="AI62">
        <f t="shared" si="593"/>
        <v>0</v>
      </c>
      <c r="BO62" s="5"/>
    </row>
    <row r="63" spans="1:67" x14ac:dyDescent="0.35">
      <c r="A63" s="4"/>
      <c r="F63" s="6"/>
      <c r="G63">
        <f t="shared" ref="G63:N64" si="594">ABS(F59-G59)</f>
        <v>9.0312500000000018E-2</v>
      </c>
      <c r="H63">
        <f t="shared" si="594"/>
        <v>3.5616992187500029E-2</v>
      </c>
      <c r="I63">
        <f t="shared" si="594"/>
        <v>5.4341666259765387E-3</v>
      </c>
      <c r="J63">
        <f t="shared" si="594"/>
        <v>8.4129603722381541E-3</v>
      </c>
      <c r="K63">
        <f t="shared" si="594"/>
        <v>5.393087296501009E-3</v>
      </c>
      <c r="L63">
        <f t="shared" si="594"/>
        <v>4.2140315009416562E-3</v>
      </c>
      <c r="M63">
        <f t="shared" si="594"/>
        <v>3.1114857535636808E-3</v>
      </c>
      <c r="N63">
        <f t="shared" si="594"/>
        <v>2.3330218665912617E-3</v>
      </c>
      <c r="O63">
        <f t="shared" ref="O63:AH63" si="595">ABS(N59-O59)</f>
        <v>1.7419165210609544E-3</v>
      </c>
      <c r="P63">
        <f t="shared" si="595"/>
        <v>1.3020927783050085E-3</v>
      </c>
      <c r="Q63">
        <f t="shared" si="595"/>
        <v>9.7301014511816386E-4</v>
      </c>
      <c r="R63">
        <f t="shared" si="595"/>
        <v>7.2716180425505539E-4</v>
      </c>
      <c r="S63">
        <f t="shared" si="595"/>
        <v>5.4341826652337666E-4</v>
      </c>
      <c r="T63">
        <f t="shared" si="595"/>
        <v>4.0610683393191294E-4</v>
      </c>
      <c r="U63">
        <f t="shared" si="595"/>
        <v>3.0349082636899061E-4</v>
      </c>
      <c r="V63">
        <f t="shared" si="595"/>
        <v>2.2680418138582015E-4</v>
      </c>
      <c r="W63">
        <f t="shared" si="595"/>
        <v>1.694948417243769E-4</v>
      </c>
      <c r="X63">
        <f t="shared" si="595"/>
        <v>1.2666654683282652E-4</v>
      </c>
      <c r="Y63">
        <f t="shared" si="595"/>
        <v>9.4660189983525322E-5</v>
      </c>
      <c r="Z63">
        <f t="shared" si="595"/>
        <v>7.0741263715728975E-5</v>
      </c>
      <c r="AA63">
        <f t="shared" si="595"/>
        <v>5.2866219569375206E-5</v>
      </c>
      <c r="AB63">
        <f t="shared" si="595"/>
        <v>3.9507877374028721E-5</v>
      </c>
      <c r="AC63">
        <f t="shared" si="595"/>
        <v>2.9524947825321224E-5</v>
      </c>
      <c r="AD63">
        <f t="shared" si="595"/>
        <v>2.2064524900916593E-5</v>
      </c>
      <c r="AE63">
        <f t="shared" si="595"/>
        <v>1.6489216576431875E-5</v>
      </c>
      <c r="AF63">
        <f t="shared" si="595"/>
        <v>1.232268832113137E-5</v>
      </c>
      <c r="AG63">
        <f t="shared" si="595"/>
        <v>9.2089667664829733E-6</v>
      </c>
      <c r="AH63">
        <f t="shared" si="595"/>
        <v>6.8820266078961634E-6</v>
      </c>
      <c r="AI63">
        <f t="shared" ref="AI63" si="596">ABS(AH59-AI59)</f>
        <v>5.1430623470016812E-6</v>
      </c>
      <c r="BO63" s="5"/>
    </row>
    <row r="64" spans="1:67" x14ac:dyDescent="0.35">
      <c r="A64" s="4"/>
      <c r="F64" s="6"/>
      <c r="G64">
        <f t="shared" si="594"/>
        <v>8.3804687499999975E-2</v>
      </c>
      <c r="H64">
        <f t="shared" si="594"/>
        <v>1.2786274414062493E-2</v>
      </c>
      <c r="I64">
        <f t="shared" si="594"/>
        <v>1.9795200875854457E-2</v>
      </c>
      <c r="J64">
        <f t="shared" si="594"/>
        <v>1.2689617168237688E-2</v>
      </c>
      <c r="K64">
        <f t="shared" si="594"/>
        <v>9.9153682375098251E-3</v>
      </c>
      <c r="L64">
        <f t="shared" si="594"/>
        <v>7.3211429495615987E-3</v>
      </c>
      <c r="M64">
        <f t="shared" si="594"/>
        <v>5.4894632155088052E-3</v>
      </c>
      <c r="N64">
        <f t="shared" si="594"/>
        <v>4.0986271083787718E-3</v>
      </c>
      <c r="O64">
        <f t="shared" ref="O64:AH64" si="597">ABS(N60-O60)</f>
        <v>3.0637477136588043E-3</v>
      </c>
      <c r="P64">
        <f t="shared" si="597"/>
        <v>2.2894356355721568E-3</v>
      </c>
      <c r="Q64">
        <f t="shared" si="597"/>
        <v>1.7109689511883852E-3</v>
      </c>
      <c r="R64">
        <f t="shared" si="597"/>
        <v>1.278631215349102E-3</v>
      </c>
      <c r="S64">
        <f t="shared" si="597"/>
        <v>9.5554549160448143E-4</v>
      </c>
      <c r="T64">
        <f t="shared" si="597"/>
        <v>7.1409606204470011E-4</v>
      </c>
      <c r="U64">
        <f t="shared" si="597"/>
        <v>5.3365689737838728E-4</v>
      </c>
      <c r="V64">
        <f t="shared" si="597"/>
        <v>3.9881139229269724E-4</v>
      </c>
      <c r="W64">
        <f t="shared" si="597"/>
        <v>2.9803893372426504E-4</v>
      </c>
      <c r="X64">
        <f t="shared" si="597"/>
        <v>2.2272985878479812E-4</v>
      </c>
      <c r="Y64">
        <f t="shared" si="597"/>
        <v>1.6645003227228061E-4</v>
      </c>
      <c r="Z64">
        <f t="shared" si="597"/>
        <v>1.2439110486911487E-4</v>
      </c>
      <c r="AA64">
        <f t="shared" si="597"/>
        <v>9.2959711468276751E-5</v>
      </c>
      <c r="AB64">
        <f t="shared" si="597"/>
        <v>6.9470465471344056E-5</v>
      </c>
      <c r="AC64">
        <f t="shared" si="597"/>
        <v>5.1916529178630544E-5</v>
      </c>
      <c r="AD64">
        <f t="shared" si="597"/>
        <v>3.8798156650476923E-5</v>
      </c>
      <c r="AE64">
        <f t="shared" si="597"/>
        <v>2.8994560755557508E-5</v>
      </c>
      <c r="AF64">
        <f t="shared" si="597"/>
        <v>2.1668157097642915E-5</v>
      </c>
      <c r="AG64">
        <f t="shared" si="597"/>
        <v>1.6193003783249171E-5</v>
      </c>
      <c r="AH64">
        <f t="shared" si="597"/>
        <v>1.2101323169422251E-5</v>
      </c>
      <c r="AI64">
        <f t="shared" ref="AI64" si="598">ABS(AH60-AI60)</f>
        <v>9.0435366045249488E-6</v>
      </c>
      <c r="BO64" s="5"/>
    </row>
    <row r="65" spans="1:67" x14ac:dyDescent="0.35">
      <c r="A65" s="4"/>
      <c r="F65" s="6"/>
      <c r="G65">
        <f>ABS(F61-G61)</f>
        <v>0</v>
      </c>
      <c r="H65">
        <f t="shared" ref="H65:O65" si="599">ABS(G61-H61)</f>
        <v>2.765820312500028E-3</v>
      </c>
      <c r="I65">
        <f t="shared" si="599"/>
        <v>2.0571388305664046E-2</v>
      </c>
      <c r="J65">
        <f t="shared" si="599"/>
        <v>1.0722481188278232E-2</v>
      </c>
      <c r="K65">
        <f t="shared" si="599"/>
        <v>8.9685954547021884E-3</v>
      </c>
      <c r="L65">
        <f t="shared" si="599"/>
        <v>6.5060936019545879E-3</v>
      </c>
      <c r="M65">
        <f t="shared" si="599"/>
        <v>4.9024491414638716E-3</v>
      </c>
      <c r="N65">
        <f t="shared" si="599"/>
        <v>3.6554033118558205E-3</v>
      </c>
      <c r="O65">
        <f t="shared" si="599"/>
        <v>2.7334508143622704E-3</v>
      </c>
      <c r="P65">
        <f t="shared" ref="P65:Z65" si="600">ABS(O61-P61)</f>
        <v>2.0424072997559106E-3</v>
      </c>
      <c r="Q65">
        <f t="shared" si="600"/>
        <v>1.5263995758977855E-3</v>
      </c>
      <c r="R65">
        <f t="shared" si="600"/>
        <v>1.1406911159302924E-3</v>
      </c>
      <c r="S65">
        <f t="shared" si="600"/>
        <v>8.5246203333178006E-4</v>
      </c>
      <c r="T65">
        <f t="shared" si="600"/>
        <v>6.370595972042814E-4</v>
      </c>
      <c r="U65">
        <f t="shared" si="600"/>
        <v>4.7608623079009593E-4</v>
      </c>
      <c r="V65">
        <f t="shared" si="600"/>
        <v>3.5578778259259813E-4</v>
      </c>
      <c r="W65">
        <f t="shared" si="600"/>
        <v>2.6588661881343789E-4</v>
      </c>
      <c r="X65">
        <f t="shared" si="600"/>
        <v>1.987018545656638E-4</v>
      </c>
      <c r="Y65">
        <f t="shared" si="600"/>
        <v>1.4849347238743427E-4</v>
      </c>
      <c r="Z65">
        <f t="shared" si="600"/>
        <v>1.1097184445874042E-4</v>
      </c>
      <c r="AA65">
        <f>ABS(Z61-AA61)</f>
        <v>8.2931256648544061E-5</v>
      </c>
      <c r="AB65">
        <f t="shared" ref="AB65:AI65" si="601">ABS(AA61-AB61)</f>
        <v>6.1976020691023592E-5</v>
      </c>
      <c r="AC65">
        <f t="shared" si="601"/>
        <v>4.6315795709295227E-5</v>
      </c>
      <c r="AD65">
        <f t="shared" si="601"/>
        <v>3.4612627726637868E-5</v>
      </c>
      <c r="AE65">
        <f t="shared" si="601"/>
        <v>2.5866639659422042E-5</v>
      </c>
      <c r="AF65">
        <f t="shared" si="601"/>
        <v>1.9330605366074671E-5</v>
      </c>
      <c r="AG65">
        <f t="shared" si="601"/>
        <v>1.4446109302956867E-5</v>
      </c>
      <c r="AH65">
        <f t="shared" si="601"/>
        <v>1.0795837483645876E-5</v>
      </c>
      <c r="AI65">
        <f t="shared" si="601"/>
        <v>8.0679236553193867E-6</v>
      </c>
      <c r="BO65" s="5"/>
    </row>
    <row r="66" spans="1:67" x14ac:dyDescent="0.35">
      <c r="A66" s="4"/>
      <c r="F66" t="s">
        <v>82</v>
      </c>
      <c r="G66">
        <f>SUM(G62:G65)/4</f>
        <v>9.6654296875000004E-2</v>
      </c>
      <c r="H66">
        <f t="shared" ref="H66:O66" si="602">SUM(H62:H65)/4</f>
        <v>1.2792271728515638E-2</v>
      </c>
      <c r="I66">
        <f t="shared" si="602"/>
        <v>1.145018895187376E-2</v>
      </c>
      <c r="J66">
        <f t="shared" si="602"/>
        <v>7.9562646821885186E-3</v>
      </c>
      <c r="K66">
        <f t="shared" si="602"/>
        <v>6.0692627471782556E-3</v>
      </c>
      <c r="L66">
        <f t="shared" si="602"/>
        <v>4.5103170131144624E-3</v>
      </c>
      <c r="M66">
        <f t="shared" si="602"/>
        <v>3.3758495276340911E-3</v>
      </c>
      <c r="N66">
        <f t="shared" si="602"/>
        <v>2.5217630717064652E-3</v>
      </c>
      <c r="O66">
        <f t="shared" si="602"/>
        <v>1.8847787622705073E-3</v>
      </c>
      <c r="P66">
        <f t="shared" ref="P66" si="603">SUM(P62:P65)/4</f>
        <v>1.408483928408269E-3</v>
      </c>
      <c r="Q66">
        <f t="shared" ref="Q66" si="604">SUM(Q62:Q65)/4</f>
        <v>1.0525946680510836E-3</v>
      </c>
      <c r="R66">
        <f t="shared" ref="R66" si="605">SUM(R62:R65)/4</f>
        <v>7.8662103388361243E-4</v>
      </c>
      <c r="S66">
        <f t="shared" ref="S66" si="606">SUM(S62:S65)/4</f>
        <v>5.8785644786490954E-4</v>
      </c>
      <c r="T66">
        <f t="shared" ref="T66" si="607">SUM(T62:T65)/4</f>
        <v>4.3931562329522361E-4</v>
      </c>
      <c r="U66">
        <f t="shared" ref="U66" si="608">SUM(U62:U65)/4</f>
        <v>3.2830848863436846E-4</v>
      </c>
      <c r="V66">
        <f t="shared" ref="V66:W66" si="609">SUM(V62:V65)/4</f>
        <v>2.4535083906777888E-4</v>
      </c>
      <c r="W66">
        <f t="shared" si="609"/>
        <v>1.8335509856551996E-4</v>
      </c>
      <c r="X66">
        <f t="shared" ref="X66" si="610">SUM(X62:X65)/4</f>
        <v>1.3702456504582211E-4</v>
      </c>
      <c r="Y66">
        <f t="shared" ref="Y66" si="611">SUM(Y62:Y65)/4</f>
        <v>1.0240092366081005E-4</v>
      </c>
      <c r="Z66">
        <f t="shared" ref="Z66" si="612">SUM(Z62:Z65)/4</f>
        <v>7.6526053260896065E-5</v>
      </c>
      <c r="AA66">
        <f>SUM(AA62:AA65)/4</f>
        <v>5.7189296921549004E-5</v>
      </c>
      <c r="AB66">
        <f t="shared" ref="AB66" si="613">SUM(AB62:AB65)/4</f>
        <v>4.2738590884099092E-5</v>
      </c>
      <c r="AC66">
        <f t="shared" ref="AC66" si="614">SUM(AC62:AC65)/4</f>
        <v>3.1939318178311749E-5</v>
      </c>
      <c r="AD66">
        <f t="shared" ref="AD66" si="615">SUM(AD62:AD65)/4</f>
        <v>2.3868827319507846E-5</v>
      </c>
      <c r="AE66">
        <f t="shared" ref="AE66" si="616">SUM(AE62:AE65)/4</f>
        <v>1.7837604247852856E-5</v>
      </c>
      <c r="AF66">
        <f t="shared" ref="AF66" si="617">SUM(AF62:AF65)/4</f>
        <v>1.3330362696212239E-5</v>
      </c>
      <c r="AG66">
        <f t="shared" ref="AG66" si="618">SUM(AG62:AG65)/4</f>
        <v>9.9620199631722528E-6</v>
      </c>
      <c r="AH66">
        <f t="shared" ref="AH66" si="619">SUM(AH62:AH65)/4</f>
        <v>7.4447968152410726E-6</v>
      </c>
      <c r="AI66">
        <f t="shared" ref="AI66" si="620">SUM(AI62:AI65)/4</f>
        <v>5.5636306517115042E-6</v>
      </c>
      <c r="BO66" s="5"/>
    </row>
    <row r="67" spans="1:67" x14ac:dyDescent="0.35">
      <c r="A67" s="8" t="s">
        <v>77</v>
      </c>
      <c r="B67" s="9"/>
      <c r="C67" s="9"/>
      <c r="D67" s="9"/>
      <c r="E67" s="9"/>
      <c r="F67" s="9">
        <f>SUM(F58:F61)</f>
        <v>1</v>
      </c>
      <c r="G67" s="9">
        <f>SUM(G58:G61)</f>
        <v>0.78099218749999999</v>
      </c>
      <c r="H67" s="9">
        <f t="shared" ref="H67:M67" si="621">SUM(H58:H61)</f>
        <v>0.8266296337890624</v>
      </c>
      <c r="I67" s="9">
        <f t="shared" si="621"/>
        <v>0.8724303895965575</v>
      </c>
      <c r="J67" s="9">
        <f t="shared" si="621"/>
        <v>0.90425544832531157</v>
      </c>
      <c r="K67" s="9">
        <f t="shared" si="621"/>
        <v>0.9285324993140246</v>
      </c>
      <c r="L67" s="9">
        <f t="shared" si="621"/>
        <v>0.94657376736648247</v>
      </c>
      <c r="M67" s="9">
        <f t="shared" si="621"/>
        <v>0.96007716547701882</v>
      </c>
      <c r="N67" s="9">
        <f t="shared" ref="N67:AC67" si="622">SUM(N58:N61)</f>
        <v>0.97016421776384465</v>
      </c>
      <c r="O67" s="9">
        <f t="shared" si="622"/>
        <v>0.97770333281292665</v>
      </c>
      <c r="P67" s="9">
        <f t="shared" si="622"/>
        <v>0.98333726852655967</v>
      </c>
      <c r="Q67" s="9">
        <f t="shared" si="622"/>
        <v>0.98754764719876409</v>
      </c>
      <c r="R67" s="9">
        <f t="shared" si="622"/>
        <v>0.99069413133429851</v>
      </c>
      <c r="S67" s="9">
        <f t="shared" si="622"/>
        <v>0.99304555712575815</v>
      </c>
      <c r="T67" s="9">
        <f t="shared" si="622"/>
        <v>0.99480281961893913</v>
      </c>
      <c r="U67" s="9">
        <f t="shared" si="622"/>
        <v>0.99611605357347655</v>
      </c>
      <c r="V67" s="9">
        <f t="shared" si="622"/>
        <v>0.99709745692974772</v>
      </c>
      <c r="W67" s="9">
        <f t="shared" si="622"/>
        <v>0.99783087732400966</v>
      </c>
      <c r="X67" s="9">
        <f t="shared" si="622"/>
        <v>0.99837897558419308</v>
      </c>
      <c r="Y67" s="9">
        <f t="shared" si="622"/>
        <v>0.99878857927883624</v>
      </c>
      <c r="Z67" s="9">
        <f t="shared" si="622"/>
        <v>0.9990946834918798</v>
      </c>
      <c r="AA67" s="9">
        <f t="shared" si="622"/>
        <v>0.99932344067956591</v>
      </c>
      <c r="AB67" s="9">
        <f t="shared" si="622"/>
        <v>0.99949439504310233</v>
      </c>
      <c r="AC67" s="9">
        <f t="shared" si="622"/>
        <v>0.99962215231581575</v>
      </c>
      <c r="AD67" s="9">
        <f t="shared" ref="AD67:BO67" si="623">SUM(AD58:AD61)</f>
        <v>0.99971762762509364</v>
      </c>
      <c r="AE67" s="9">
        <f t="shared" si="623"/>
        <v>0.99978897804208511</v>
      </c>
      <c r="AF67" s="9">
        <f t="shared" si="623"/>
        <v>0.99984229949286996</v>
      </c>
      <c r="AG67" s="9">
        <f t="shared" si="623"/>
        <v>0.99988214757272265</v>
      </c>
      <c r="AH67" s="9">
        <f t="shared" si="623"/>
        <v>0.99991192675998364</v>
      </c>
      <c r="AI67" s="9">
        <f t="shared" si="623"/>
        <v>0.99993418128259048</v>
      </c>
      <c r="AJ67" s="9">
        <f t="shared" si="623"/>
        <v>0.99995081248787243</v>
      </c>
      <c r="AK67" s="9">
        <f t="shared" si="623"/>
        <v>0.99996324128690839</v>
      </c>
      <c r="AL67" s="9">
        <f t="shared" si="623"/>
        <v>0.99997252955212201</v>
      </c>
      <c r="AM67" s="9">
        <f t="shared" si="623"/>
        <v>0.99997947083988648</v>
      </c>
      <c r="AN67" s="9">
        <f t="shared" si="623"/>
        <v>0.99998465818916271</v>
      </c>
      <c r="AO67" s="9">
        <f t="shared" si="623"/>
        <v>0.99998853478863869</v>
      </c>
      <c r="AP67" s="9">
        <f t="shared" si="623"/>
        <v>0.99999143184119832</v>
      </c>
      <c r="AQ67" s="9">
        <f t="shared" si="623"/>
        <v>0.99999359686071743</v>
      </c>
      <c r="AR67" s="9">
        <f t="shared" si="623"/>
        <v>0.99999521481876996</v>
      </c>
      <c r="AS67" s="9">
        <f t="shared" si="623"/>
        <v>0.99999642394794286</v>
      </c>
      <c r="AT67" s="9">
        <f t="shared" si="623"/>
        <v>0.9999973275519356</v>
      </c>
      <c r="AU67" s="9">
        <f t="shared" si="623"/>
        <v>0.99999800283146256</v>
      </c>
      <c r="AV67" s="9">
        <f t="shared" si="623"/>
        <v>0.99999850748000685</v>
      </c>
      <c r="AW67" s="9">
        <f t="shared" si="623"/>
        <v>0.99999888461294639</v>
      </c>
      <c r="AX67" s="9">
        <f t="shared" si="623"/>
        <v>0.99999916645118003</v>
      </c>
      <c r="AY67" s="9">
        <f t="shared" si="623"/>
        <v>0.99999937707396447</v>
      </c>
      <c r="AZ67" s="9">
        <f t="shared" si="623"/>
        <v>0.99999953447616208</v>
      </c>
      <c r="BA67" s="9">
        <f t="shared" si="623"/>
        <v>0.99999965210565733</v>
      </c>
      <c r="BB67" s="9">
        <f t="shared" si="623"/>
        <v>0.99999974001229619</v>
      </c>
      <c r="BC67" s="9">
        <f t="shared" si="623"/>
        <v>0.99999980570650937</v>
      </c>
      <c r="BD67" s="9">
        <f t="shared" si="623"/>
        <v>0.99999985480097742</v>
      </c>
      <c r="BE67" s="9">
        <f t="shared" si="623"/>
        <v>0.99999989149015711</v>
      </c>
      <c r="BF67" s="9">
        <f t="shared" si="623"/>
        <v>0.99999991890864126</v>
      </c>
      <c r="BG67" s="9">
        <f t="shared" si="623"/>
        <v>0.99999993939896803</v>
      </c>
      <c r="BH67" s="9">
        <f t="shared" si="623"/>
        <v>0.99999995471175795</v>
      </c>
      <c r="BI67" s="9">
        <f t="shared" si="623"/>
        <v>0.99999996615528164</v>
      </c>
      <c r="BJ67" s="9">
        <f t="shared" si="623"/>
        <v>0.99999997470723279</v>
      </c>
      <c r="BK67" s="9">
        <f t="shared" si="623"/>
        <v>0.9999999810982596</v>
      </c>
      <c r="BL67" s="9">
        <f t="shared" si="623"/>
        <v>0.99999998587438921</v>
      </c>
      <c r="BM67" s="9">
        <f t="shared" si="623"/>
        <v>0.99999998944367663</v>
      </c>
      <c r="BN67" s="9">
        <f t="shared" si="623"/>
        <v>0.99999999211106938</v>
      </c>
      <c r="BO67" s="10">
        <f t="shared" si="623"/>
        <v>0.99999999410446017</v>
      </c>
    </row>
    <row r="72" spans="1:67" x14ac:dyDescent="0.35">
      <c r="G72">
        <f>(MIN(G66,G51,G29,G12))</f>
        <v>9.6654296875000004E-2</v>
      </c>
      <c r="H72">
        <f t="shared" ref="H72:Z72" si="624">MIN(H66,H51,H29,H12)</f>
        <v>4.8260742187500177E-3</v>
      </c>
      <c r="I72">
        <f t="shared" si="624"/>
        <v>4.6662105102539334E-3</v>
      </c>
      <c r="J72">
        <f t="shared" si="624"/>
        <v>3.2694560276412959E-3</v>
      </c>
      <c r="K72">
        <f t="shared" si="624"/>
        <v>2.4880456173805576E-3</v>
      </c>
      <c r="L72">
        <f t="shared" si="624"/>
        <v>1.8501733896618897E-3</v>
      </c>
      <c r="M72">
        <f t="shared" si="624"/>
        <v>1.3845554592165077E-3</v>
      </c>
      <c r="N72">
        <f t="shared" si="624"/>
        <v>1.0343154226944706E-3</v>
      </c>
      <c r="O72">
        <f t="shared" si="624"/>
        <v>7.7304220002040458E-4</v>
      </c>
      <c r="P72">
        <f t="shared" si="624"/>
        <v>5.7769198187659909E-4</v>
      </c>
      <c r="Q72">
        <f t="shared" si="624"/>
        <v>4.3172297795127795E-4</v>
      </c>
      <c r="R72">
        <f t="shared" si="624"/>
        <v>3.2263366076984434E-4</v>
      </c>
      <c r="S72">
        <f t="shared" si="624"/>
        <v>2.4111008338822265E-4</v>
      </c>
      <c r="T72">
        <f t="shared" si="624"/>
        <v>1.8018587566607375E-4</v>
      </c>
      <c r="U72">
        <f t="shared" si="624"/>
        <v>1.3465615386674262E-4</v>
      </c>
      <c r="V72">
        <f t="shared" si="624"/>
        <v>1.0063096609989192E-4</v>
      </c>
      <c r="W72">
        <f t="shared" si="624"/>
        <v>7.5203332378731558E-5</v>
      </c>
      <c r="X72">
        <f>MIN(X66,X51,X29,X12)</f>
        <v>5.6200803746749017E-5</v>
      </c>
      <c r="Y72">
        <f t="shared" si="624"/>
        <v>4.1999872154564744E-5</v>
      </c>
      <c r="Z72">
        <f t="shared" si="624"/>
        <v>3.1387260373987036E-5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6306-3800-4B36-94C5-6F33B732BE89}">
  <dimension ref="B2:BR26"/>
  <sheetViews>
    <sheetView showGridLines="0" topLeftCell="E1" zoomScale="74" zoomScaleNormal="69" workbookViewId="0">
      <selection activeCell="P6" sqref="P6"/>
    </sheetView>
  </sheetViews>
  <sheetFormatPr defaultRowHeight="14.5" x14ac:dyDescent="0.35"/>
  <cols>
    <col min="3" max="3" width="11.81640625" customWidth="1"/>
    <col min="5" max="5" width="12.90625" customWidth="1"/>
    <col min="6" max="6" width="20.36328125" customWidth="1"/>
    <col min="7" max="7" width="8.453125" customWidth="1"/>
    <col min="8" max="8" width="20.90625" customWidth="1"/>
    <col min="9" max="9" width="8.453125" customWidth="1"/>
    <col min="10" max="10" width="18.90625" customWidth="1"/>
    <col min="11" max="11" width="8.90625" customWidth="1"/>
    <col min="12" max="14" width="9.26953125" bestFit="1" customWidth="1"/>
    <col min="15" max="17" width="12.08984375" bestFit="1" customWidth="1"/>
    <col min="18" max="18" width="9.36328125" bestFit="1" customWidth="1"/>
    <col min="19" max="21" width="9.54296875" bestFit="1" customWidth="1"/>
    <col min="22" max="22" width="15.7265625" bestFit="1" customWidth="1"/>
    <col min="23" max="25" width="12.1796875" bestFit="1" customWidth="1"/>
    <col min="26" max="26" width="13.81640625" bestFit="1" customWidth="1"/>
    <col min="27" max="35" width="13.7265625" bestFit="1" customWidth="1"/>
    <col min="36" max="42" width="13.6328125" bestFit="1" customWidth="1"/>
    <col min="43" max="43" width="11.453125" bestFit="1" customWidth="1"/>
    <col min="44" max="44" width="13.54296875" bestFit="1" customWidth="1"/>
    <col min="45" max="50" width="11.81640625" bestFit="1" customWidth="1"/>
    <col min="51" max="54" width="8.81640625" bestFit="1" customWidth="1"/>
  </cols>
  <sheetData>
    <row r="2" spans="2:70" x14ac:dyDescent="0.35">
      <c r="B2" s="1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3"/>
    </row>
    <row r="3" spans="2:70" ht="16.5" x14ac:dyDescent="0.45">
      <c r="B3" s="4" t="s">
        <v>14</v>
      </c>
      <c r="C3" s="11"/>
      <c r="D3" s="11"/>
      <c r="E3" t="s">
        <v>4</v>
      </c>
      <c r="F3" t="s">
        <v>5</v>
      </c>
      <c r="G3" t="s">
        <v>15</v>
      </c>
      <c r="H3" t="s">
        <v>13</v>
      </c>
      <c r="I3" t="s">
        <v>6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  <c r="AM3" t="s">
        <v>45</v>
      </c>
      <c r="AN3" t="s">
        <v>46</v>
      </c>
      <c r="AO3" t="s">
        <v>47</v>
      </c>
      <c r="AP3" t="s">
        <v>48</v>
      </c>
      <c r="AQ3" t="s">
        <v>49</v>
      </c>
      <c r="AR3" t="s">
        <v>50</v>
      </c>
      <c r="AS3" t="s">
        <v>51</v>
      </c>
      <c r="AT3" t="s">
        <v>52</v>
      </c>
      <c r="AU3" t="s">
        <v>53</v>
      </c>
      <c r="AV3" t="s">
        <v>54</v>
      </c>
      <c r="AW3" t="s">
        <v>55</v>
      </c>
      <c r="AX3" t="s">
        <v>56</v>
      </c>
      <c r="AY3" t="s">
        <v>57</v>
      </c>
      <c r="AZ3" t="s">
        <v>58</v>
      </c>
      <c r="BA3" t="s">
        <v>59</v>
      </c>
      <c r="BB3" t="s">
        <v>60</v>
      </c>
      <c r="BC3" t="s">
        <v>61</v>
      </c>
      <c r="BD3" t="s">
        <v>62</v>
      </c>
      <c r="BE3" t="s">
        <v>63</v>
      </c>
      <c r="BF3" t="s">
        <v>64</v>
      </c>
      <c r="BG3" t="s">
        <v>65</v>
      </c>
      <c r="BH3" t="s">
        <v>66</v>
      </c>
      <c r="BI3" t="s">
        <v>67</v>
      </c>
      <c r="BJ3" t="s">
        <v>68</v>
      </c>
      <c r="BK3" t="s">
        <v>69</v>
      </c>
      <c r="BL3" t="s">
        <v>70</v>
      </c>
      <c r="BM3" t="s">
        <v>71</v>
      </c>
      <c r="BN3" t="s">
        <v>72</v>
      </c>
      <c r="BO3" t="s">
        <v>73</v>
      </c>
      <c r="BP3" t="s">
        <v>74</v>
      </c>
      <c r="BQ3" t="s">
        <v>75</v>
      </c>
      <c r="BR3" s="5" t="s">
        <v>76</v>
      </c>
    </row>
    <row r="4" spans="2:70" x14ac:dyDescent="0.35">
      <c r="B4" s="4" t="s">
        <v>0</v>
      </c>
      <c r="C4" s="11"/>
      <c r="D4" s="11"/>
      <c r="E4" t="s">
        <v>7</v>
      </c>
      <c r="F4" t="s">
        <v>12</v>
      </c>
      <c r="G4">
        <v>0.85</v>
      </c>
      <c r="H4">
        <f xml:space="preserve"> (1-0.85)/4</f>
        <v>3.7500000000000006E-2</v>
      </c>
      <c r="I4" s="6">
        <v>0.25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</row>
    <row r="5" spans="2:70" x14ac:dyDescent="0.35">
      <c r="B5" s="4" t="s">
        <v>1</v>
      </c>
      <c r="C5" s="11"/>
      <c r="D5" s="11"/>
      <c r="E5" t="s">
        <v>8</v>
      </c>
      <c r="F5" t="s">
        <v>10</v>
      </c>
      <c r="G5">
        <v>0.85</v>
      </c>
      <c r="H5">
        <f t="shared" ref="H5:H7" si="0" xml:space="preserve"> (1-0.85)/4</f>
        <v>3.7500000000000006E-2</v>
      </c>
      <c r="I5" s="6">
        <v>0.25</v>
      </c>
      <c r="J5" s="6">
        <f>SUM(I4/2,I6/2)</f>
        <v>0.25</v>
      </c>
      <c r="K5" s="6">
        <f>SUM(J4/2,J6/2)</f>
        <v>0.25</v>
      </c>
      <c r="L5" s="6">
        <f>SUM(K4/2,K6/2)</f>
        <v>0.1875</v>
      </c>
      <c r="M5" s="6">
        <f>SUM(L4/2,L6/2)</f>
        <v>0.25</v>
      </c>
      <c r="N5" s="6">
        <f>SUM(M4/2,M6/2)</f>
        <v>0.203125</v>
      </c>
      <c r="O5" s="6">
        <f t="shared" ref="O5:BR5" si="1">SUM(N4/2,N6/2)</f>
        <v>0.234375</v>
      </c>
      <c r="P5" s="6">
        <f t="shared" si="1"/>
        <v>0.21484375</v>
      </c>
      <c r="Q5" s="6">
        <f t="shared" si="1"/>
        <v>0.2265625</v>
      </c>
      <c r="R5" s="6">
        <f t="shared" si="1"/>
        <v>0.2197265625</v>
      </c>
      <c r="S5" s="6">
        <f t="shared" si="1"/>
        <v>0.2236328125</v>
      </c>
      <c r="T5" s="6">
        <f t="shared" si="1"/>
        <v>0.221435546875</v>
      </c>
      <c r="U5" s="6">
        <f t="shared" si="1"/>
        <v>0.22265625</v>
      </c>
      <c r="V5" s="6">
        <f t="shared" si="1"/>
        <v>0.22198486328125</v>
      </c>
      <c r="W5" s="6">
        <f t="shared" si="1"/>
        <v>0.22235107421875</v>
      </c>
      <c r="X5" s="6">
        <f t="shared" si="1"/>
        <v>0.2221527099609375</v>
      </c>
      <c r="Y5" s="6">
        <f t="shared" si="1"/>
        <v>0.222259521484375</v>
      </c>
      <c r="Z5" s="6">
        <f t="shared" si="1"/>
        <v>0.22220230102539063</v>
      </c>
      <c r="AA5" s="6">
        <f t="shared" si="1"/>
        <v>0.22223281860351563</v>
      </c>
      <c r="AB5" s="6">
        <f t="shared" si="1"/>
        <v>0.22221660614013672</v>
      </c>
      <c r="AC5" s="6">
        <f t="shared" si="1"/>
        <v>0.22222518920898438</v>
      </c>
      <c r="AD5" s="6">
        <f t="shared" si="1"/>
        <v>0.22222065925598145</v>
      </c>
      <c r="AE5" s="6">
        <f t="shared" si="1"/>
        <v>0.22222304344177246</v>
      </c>
      <c r="AF5" s="6">
        <f t="shared" si="1"/>
        <v>0.22222179174423218</v>
      </c>
      <c r="AG5" s="6">
        <f t="shared" si="1"/>
        <v>0.22222244739532471</v>
      </c>
      <c r="AH5" s="6">
        <f t="shared" si="1"/>
        <v>0.22222210466861725</v>
      </c>
      <c r="AI5" s="6">
        <f t="shared" si="1"/>
        <v>0.22222228348255157</v>
      </c>
      <c r="AJ5" s="6">
        <f t="shared" si="1"/>
        <v>0.22222219035029411</v>
      </c>
      <c r="AK5" s="6">
        <f t="shared" si="1"/>
        <v>0.22222223877906799</v>
      </c>
      <c r="AL5" s="6">
        <f t="shared" si="1"/>
        <v>0.22222221363335848</v>
      </c>
      <c r="AM5" s="6">
        <f t="shared" si="1"/>
        <v>0.22222222667187452</v>
      </c>
      <c r="AN5" s="6">
        <f t="shared" si="1"/>
        <v>0.22222221991978586</v>
      </c>
      <c r="AO5" s="6">
        <f t="shared" si="1"/>
        <v>0.22222222341224551</v>
      </c>
      <c r="AP5" s="6">
        <f t="shared" si="1"/>
        <v>0.22222222160780802</v>
      </c>
      <c r="AQ5" s="6">
        <f t="shared" si="1"/>
        <v>0.2222222225391306</v>
      </c>
      <c r="AR5" s="6">
        <f t="shared" si="1"/>
        <v>0.2222222220589174</v>
      </c>
      <c r="AS5" s="6">
        <f t="shared" si="1"/>
        <v>0.22222222230629995</v>
      </c>
      <c r="AT5" s="6">
        <f t="shared" si="1"/>
        <v>0.2222222221789707</v>
      </c>
      <c r="AU5" s="6">
        <f t="shared" si="1"/>
        <v>0.22222222224445431</v>
      </c>
      <c r="AV5" s="6">
        <f t="shared" si="1"/>
        <v>0.22222222221080301</v>
      </c>
      <c r="AW5" s="6">
        <f t="shared" si="1"/>
        <v>0.22222222222808341</v>
      </c>
      <c r="AX5" s="6">
        <f t="shared" si="1"/>
        <v>0.22222222221921584</v>
      </c>
      <c r="AY5" s="6">
        <f t="shared" si="1"/>
        <v>0.22222222222376331</v>
      </c>
      <c r="AZ5" s="6">
        <f t="shared" si="1"/>
        <v>0.22222222222143273</v>
      </c>
      <c r="BA5" s="6">
        <f t="shared" si="1"/>
        <v>0.22222222222262644</v>
      </c>
      <c r="BB5" s="6">
        <f t="shared" si="1"/>
        <v>0.22222222222201538</v>
      </c>
      <c r="BC5" s="6">
        <f t="shared" si="1"/>
        <v>0.22222222222232801</v>
      </c>
      <c r="BD5" s="6">
        <f t="shared" si="1"/>
        <v>0.22222222222216814</v>
      </c>
      <c r="BE5" s="6">
        <f t="shared" si="1"/>
        <v>0.22222222222224985</v>
      </c>
      <c r="BF5" s="6">
        <f t="shared" si="1"/>
        <v>0.22222222222220811</v>
      </c>
      <c r="BG5" s="6">
        <f t="shared" si="1"/>
        <v>0.22222222222222943</v>
      </c>
      <c r="BH5" s="6">
        <f t="shared" si="1"/>
        <v>0.22222222222221855</v>
      </c>
      <c r="BI5" s="6">
        <f t="shared" si="1"/>
        <v>0.2222222222222241</v>
      </c>
      <c r="BJ5" s="6">
        <f t="shared" si="1"/>
        <v>0.22222222222222127</v>
      </c>
      <c r="BK5" s="6">
        <f t="shared" si="1"/>
        <v>0.22222222222222271</v>
      </c>
      <c r="BL5" s="6">
        <f t="shared" si="1"/>
        <v>0.22222222222222199</v>
      </c>
      <c r="BM5" s="6">
        <f t="shared" si="1"/>
        <v>0.22222222222222238</v>
      </c>
      <c r="BN5" s="6">
        <f t="shared" si="1"/>
        <v>0.22222222222222218</v>
      </c>
      <c r="BO5" s="6">
        <f t="shared" si="1"/>
        <v>0.22222222222222227</v>
      </c>
      <c r="BP5" s="6">
        <f t="shared" si="1"/>
        <v>0.22222222222222224</v>
      </c>
      <c r="BQ5" s="6">
        <f t="shared" si="1"/>
        <v>0.22222222222222227</v>
      </c>
      <c r="BR5" s="6">
        <f t="shared" si="1"/>
        <v>0.22222222222222224</v>
      </c>
    </row>
    <row r="6" spans="2:70" x14ac:dyDescent="0.35">
      <c r="B6" s="4" t="s">
        <v>2</v>
      </c>
      <c r="C6" s="11"/>
      <c r="D6" s="11"/>
      <c r="E6" t="s">
        <v>9</v>
      </c>
      <c r="F6" t="s">
        <v>11</v>
      </c>
      <c r="G6">
        <v>0.85</v>
      </c>
      <c r="H6">
        <f t="shared" si="0"/>
        <v>3.7500000000000006E-2</v>
      </c>
      <c r="I6" s="6">
        <v>0.25</v>
      </c>
      <c r="J6" s="6">
        <f>SUM(I4/2,I5/2,I7)</f>
        <v>0.5</v>
      </c>
      <c r="K6" s="6">
        <f>SUM(J4/2,J5/2,J7)</f>
        <v>0.375</v>
      </c>
      <c r="L6" s="6">
        <f>SUM(K4/2,K5/2,K7)</f>
        <v>0.5</v>
      </c>
      <c r="M6" s="6">
        <f>SUM(L4/2,L5/2,L7)</f>
        <v>0.40625</v>
      </c>
      <c r="N6" s="6">
        <f>SUM(M4/2,M5/2,M7)</f>
        <v>0.46875</v>
      </c>
      <c r="O6" s="6">
        <f t="shared" ref="O6:T6" si="2">SUM(N4/2,N5/2,N7)</f>
        <v>0.4296875</v>
      </c>
      <c r="P6" s="6">
        <f t="shared" si="2"/>
        <v>0.453125</v>
      </c>
      <c r="Q6" s="6">
        <f t="shared" si="2"/>
        <v>0.439453125</v>
      </c>
      <c r="R6" s="6">
        <f t="shared" si="2"/>
        <v>0.447265625</v>
      </c>
      <c r="S6" s="6">
        <f t="shared" si="2"/>
        <v>0.44287109375</v>
      </c>
      <c r="T6" s="6">
        <f t="shared" si="2"/>
        <v>0.4453125</v>
      </c>
      <c r="U6" s="6">
        <f t="shared" ref="U6:BR6" si="3">SUM(T4/2,T5/2,T7)</f>
        <v>0.4439697265625</v>
      </c>
      <c r="V6" s="6">
        <f t="shared" si="3"/>
        <v>0.4447021484375</v>
      </c>
      <c r="W6" s="6">
        <f t="shared" si="3"/>
        <v>0.444305419921875</v>
      </c>
      <c r="X6" s="6">
        <f t="shared" si="3"/>
        <v>0.44451904296875</v>
      </c>
      <c r="Y6" s="6">
        <f t="shared" si="3"/>
        <v>0.44440460205078125</v>
      </c>
      <c r="Z6" s="6">
        <f t="shared" si="3"/>
        <v>0.44446563720703125</v>
      </c>
      <c r="AA6" s="6">
        <f t="shared" si="3"/>
        <v>0.44443321228027344</v>
      </c>
      <c r="AB6" s="6">
        <f t="shared" si="3"/>
        <v>0.44445037841796875</v>
      </c>
      <c r="AC6" s="6">
        <f t="shared" si="3"/>
        <v>0.44444131851196289</v>
      </c>
      <c r="AD6" s="6">
        <f t="shared" si="3"/>
        <v>0.44444608688354492</v>
      </c>
      <c r="AE6" s="6">
        <f t="shared" si="3"/>
        <v>0.44444358348846436</v>
      </c>
      <c r="AF6" s="6">
        <f t="shared" si="3"/>
        <v>0.44444489479064941</v>
      </c>
      <c r="AG6" s="6">
        <f t="shared" si="3"/>
        <v>0.4444442093372345</v>
      </c>
      <c r="AH6" s="6">
        <f t="shared" si="3"/>
        <v>0.44444456696510315</v>
      </c>
      <c r="AI6" s="6">
        <f t="shared" si="3"/>
        <v>0.44444438070058823</v>
      </c>
      <c r="AJ6" s="6">
        <f t="shared" si="3"/>
        <v>0.44444447755813599</v>
      </c>
      <c r="AK6" s="6">
        <f t="shared" si="3"/>
        <v>0.44444442726671696</v>
      </c>
      <c r="AL6" s="6">
        <f t="shared" si="3"/>
        <v>0.44444445334374905</v>
      </c>
      <c r="AM6" s="6">
        <f t="shared" si="3"/>
        <v>0.44444443983957171</v>
      </c>
      <c r="AN6" s="6">
        <f t="shared" si="3"/>
        <v>0.44444444682449102</v>
      </c>
      <c r="AO6" s="6">
        <f t="shared" si="3"/>
        <v>0.44444444321561605</v>
      </c>
      <c r="AP6" s="6">
        <f t="shared" si="3"/>
        <v>0.4444444450782612</v>
      </c>
      <c r="AQ6" s="6">
        <f t="shared" si="3"/>
        <v>0.44444444411783479</v>
      </c>
      <c r="AR6" s="6">
        <f t="shared" si="3"/>
        <v>0.44444444461259991</v>
      </c>
      <c r="AS6" s="6">
        <f t="shared" si="3"/>
        <v>0.44444444435794139</v>
      </c>
      <c r="AT6" s="6">
        <f t="shared" si="3"/>
        <v>0.44444444448890863</v>
      </c>
      <c r="AU6" s="6">
        <f t="shared" si="3"/>
        <v>0.44444444442160602</v>
      </c>
      <c r="AV6" s="6">
        <f t="shared" si="3"/>
        <v>0.44444444445616682</v>
      </c>
      <c r="AW6" s="6">
        <f t="shared" si="3"/>
        <v>0.44444444443843167</v>
      </c>
      <c r="AX6" s="6">
        <f t="shared" si="3"/>
        <v>0.44444444444752662</v>
      </c>
      <c r="AY6" s="6">
        <f t="shared" si="3"/>
        <v>0.44444444444286546</v>
      </c>
      <c r="AZ6" s="6">
        <f t="shared" si="3"/>
        <v>0.44444444444525288</v>
      </c>
      <c r="BA6" s="6">
        <f t="shared" si="3"/>
        <v>0.44444444444403075</v>
      </c>
      <c r="BB6" s="6">
        <f t="shared" si="3"/>
        <v>0.44444444444465603</v>
      </c>
      <c r="BC6" s="6">
        <f t="shared" si="3"/>
        <v>0.44444444444433628</v>
      </c>
      <c r="BD6" s="6">
        <f t="shared" si="3"/>
        <v>0.44444444444449971</v>
      </c>
      <c r="BE6" s="6">
        <f t="shared" si="3"/>
        <v>0.44444444444441622</v>
      </c>
      <c r="BF6" s="6">
        <f t="shared" si="3"/>
        <v>0.44444444444445885</v>
      </c>
      <c r="BG6" s="6">
        <f t="shared" si="3"/>
        <v>0.44444444444443709</v>
      </c>
      <c r="BH6" s="6">
        <f t="shared" si="3"/>
        <v>0.44444444444444819</v>
      </c>
      <c r="BI6" s="6">
        <f t="shared" si="3"/>
        <v>0.44444444444444253</v>
      </c>
      <c r="BJ6" s="6">
        <f t="shared" si="3"/>
        <v>0.44444444444444542</v>
      </c>
      <c r="BK6" s="6">
        <f t="shared" si="3"/>
        <v>0.44444444444444398</v>
      </c>
      <c r="BL6" s="6">
        <f t="shared" si="3"/>
        <v>0.44444444444444475</v>
      </c>
      <c r="BM6" s="6">
        <f t="shared" si="3"/>
        <v>0.44444444444444436</v>
      </c>
      <c r="BN6" s="6">
        <f t="shared" si="3"/>
        <v>0.44444444444444453</v>
      </c>
      <c r="BO6" s="6">
        <f t="shared" si="3"/>
        <v>0.44444444444444448</v>
      </c>
      <c r="BP6" s="6">
        <f t="shared" si="3"/>
        <v>0.44444444444444453</v>
      </c>
      <c r="BQ6" s="6">
        <f t="shared" si="3"/>
        <v>0.44444444444444448</v>
      </c>
      <c r="BR6" s="6">
        <f t="shared" si="3"/>
        <v>0.44444444444444453</v>
      </c>
    </row>
    <row r="7" spans="2:70" x14ac:dyDescent="0.35">
      <c r="B7" s="4" t="s">
        <v>3</v>
      </c>
      <c r="C7" s="11"/>
      <c r="D7" s="11"/>
      <c r="E7" t="s">
        <v>2</v>
      </c>
      <c r="F7" t="s">
        <v>7</v>
      </c>
      <c r="G7">
        <v>0.85</v>
      </c>
      <c r="H7">
        <f t="shared" si="0"/>
        <v>3.7500000000000006E-2</v>
      </c>
      <c r="I7" s="6">
        <v>0.25</v>
      </c>
      <c r="J7" s="6">
        <f>SUM(I5/2,I6/2)</f>
        <v>0.25</v>
      </c>
      <c r="K7" s="6">
        <f>SUM(J5/2,J6/2)</f>
        <v>0.375</v>
      </c>
      <c r="L7" s="6">
        <f>SUM(K5/2,K6/2)</f>
        <v>0.3125</v>
      </c>
      <c r="M7" s="6">
        <f>SUM(L5/2,L6/2)</f>
        <v>0.34375</v>
      </c>
      <c r="N7" s="6">
        <f>SUM(M5/2,M6/2)</f>
        <v>0.328125</v>
      </c>
      <c r="O7" s="6">
        <f t="shared" ref="O7:T7" si="4">SUM(N5/2,N6/2)</f>
        <v>0.3359375</v>
      </c>
      <c r="P7" s="6">
        <f t="shared" si="4"/>
        <v>0.33203125</v>
      </c>
      <c r="Q7" s="6">
        <f t="shared" si="4"/>
        <v>0.333984375</v>
      </c>
      <c r="R7" s="6">
        <f t="shared" si="4"/>
        <v>0.3330078125</v>
      </c>
      <c r="S7" s="6">
        <f t="shared" si="4"/>
        <v>0.33349609375</v>
      </c>
      <c r="T7" s="6">
        <f t="shared" si="4"/>
        <v>0.333251953125</v>
      </c>
      <c r="U7" s="6">
        <f t="shared" ref="U7:BR7" si="5">SUM(T5/2,T6/2)</f>
        <v>0.3333740234375</v>
      </c>
      <c r="V7" s="6">
        <f t="shared" si="5"/>
        <v>0.33331298828125</v>
      </c>
      <c r="W7" s="6">
        <f t="shared" si="5"/>
        <v>0.333343505859375</v>
      </c>
      <c r="X7" s="6">
        <f t="shared" si="5"/>
        <v>0.3333282470703125</v>
      </c>
      <c r="Y7" s="6">
        <f t="shared" si="5"/>
        <v>0.33333587646484375</v>
      </c>
      <c r="Z7" s="6">
        <f t="shared" si="5"/>
        <v>0.33333206176757813</v>
      </c>
      <c r="AA7" s="6">
        <f t="shared" si="5"/>
        <v>0.33333396911621094</v>
      </c>
      <c r="AB7" s="6">
        <f t="shared" si="5"/>
        <v>0.33333301544189453</v>
      </c>
      <c r="AC7" s="6">
        <f t="shared" si="5"/>
        <v>0.33333349227905273</v>
      </c>
      <c r="AD7" s="6">
        <f t="shared" si="5"/>
        <v>0.33333325386047363</v>
      </c>
      <c r="AE7" s="6">
        <f t="shared" si="5"/>
        <v>0.33333337306976318</v>
      </c>
      <c r="AF7" s="6">
        <f t="shared" si="5"/>
        <v>0.33333331346511841</v>
      </c>
      <c r="AG7" s="6">
        <f t="shared" si="5"/>
        <v>0.3333333432674408</v>
      </c>
      <c r="AH7" s="6">
        <f t="shared" si="5"/>
        <v>0.3333333283662796</v>
      </c>
      <c r="AI7" s="6">
        <f t="shared" si="5"/>
        <v>0.3333333358168602</v>
      </c>
      <c r="AJ7" s="6">
        <f t="shared" si="5"/>
        <v>0.3333333320915699</v>
      </c>
      <c r="AK7" s="6">
        <f t="shared" si="5"/>
        <v>0.33333333395421505</v>
      </c>
      <c r="AL7" s="6">
        <f t="shared" si="5"/>
        <v>0.33333333302289248</v>
      </c>
      <c r="AM7" s="6">
        <f t="shared" si="5"/>
        <v>0.33333333348855376</v>
      </c>
      <c r="AN7" s="6">
        <f t="shared" si="5"/>
        <v>0.33333333325572312</v>
      </c>
      <c r="AO7" s="6">
        <f t="shared" si="5"/>
        <v>0.33333333337213844</v>
      </c>
      <c r="AP7" s="6">
        <f t="shared" si="5"/>
        <v>0.33333333331393078</v>
      </c>
      <c r="AQ7" s="6">
        <f t="shared" si="5"/>
        <v>0.33333333334303461</v>
      </c>
      <c r="AR7" s="6">
        <f t="shared" si="5"/>
        <v>0.33333333332848269</v>
      </c>
      <c r="AS7" s="6">
        <f t="shared" si="5"/>
        <v>0.33333333333575865</v>
      </c>
      <c r="AT7" s="6">
        <f t="shared" si="5"/>
        <v>0.33333333333212067</v>
      </c>
      <c r="AU7" s="6">
        <f t="shared" si="5"/>
        <v>0.33333333333393966</v>
      </c>
      <c r="AV7" s="6">
        <f t="shared" si="5"/>
        <v>0.33333333333303017</v>
      </c>
      <c r="AW7" s="6">
        <f t="shared" si="5"/>
        <v>0.33333333333348492</v>
      </c>
      <c r="AX7" s="6">
        <f t="shared" si="5"/>
        <v>0.33333333333325754</v>
      </c>
      <c r="AY7" s="6">
        <f t="shared" si="5"/>
        <v>0.33333333333337123</v>
      </c>
      <c r="AZ7" s="6">
        <f t="shared" si="5"/>
        <v>0.33333333333331439</v>
      </c>
      <c r="BA7" s="6">
        <f t="shared" si="5"/>
        <v>0.33333333333334281</v>
      </c>
      <c r="BB7" s="6">
        <f t="shared" si="5"/>
        <v>0.3333333333333286</v>
      </c>
      <c r="BC7" s="6">
        <f t="shared" si="5"/>
        <v>0.3333333333333357</v>
      </c>
      <c r="BD7" s="6">
        <f t="shared" si="5"/>
        <v>0.33333333333333215</v>
      </c>
      <c r="BE7" s="6">
        <f t="shared" si="5"/>
        <v>0.33333333333333393</v>
      </c>
      <c r="BF7" s="6">
        <f t="shared" si="5"/>
        <v>0.33333333333333304</v>
      </c>
      <c r="BG7" s="6">
        <f t="shared" si="5"/>
        <v>0.33333333333333348</v>
      </c>
      <c r="BH7" s="6">
        <f t="shared" si="5"/>
        <v>0.33333333333333326</v>
      </c>
      <c r="BI7" s="6">
        <f t="shared" si="5"/>
        <v>0.33333333333333337</v>
      </c>
      <c r="BJ7" s="6">
        <f t="shared" si="5"/>
        <v>0.33333333333333331</v>
      </c>
      <c r="BK7" s="6">
        <f t="shared" si="5"/>
        <v>0.33333333333333337</v>
      </c>
      <c r="BL7" s="6">
        <f t="shared" si="5"/>
        <v>0.33333333333333337</v>
      </c>
      <c r="BM7" s="6">
        <f t="shared" si="5"/>
        <v>0.33333333333333337</v>
      </c>
      <c r="BN7" s="6">
        <f t="shared" si="5"/>
        <v>0.33333333333333337</v>
      </c>
      <c r="BO7" s="6">
        <f t="shared" si="5"/>
        <v>0.33333333333333337</v>
      </c>
      <c r="BP7" s="6">
        <f t="shared" si="5"/>
        <v>0.33333333333333337</v>
      </c>
      <c r="BQ7" s="6">
        <f t="shared" si="5"/>
        <v>0.33333333333333337</v>
      </c>
      <c r="BR7" s="6">
        <f t="shared" si="5"/>
        <v>0.33333333333333337</v>
      </c>
    </row>
    <row r="8" spans="2:70" x14ac:dyDescent="0.35">
      <c r="B8" s="4"/>
      <c r="C8" s="11"/>
      <c r="D8" s="11"/>
      <c r="J8">
        <f>ABS(I4-J4)</f>
        <v>0.25</v>
      </c>
      <c r="K8">
        <f t="shared" ref="K8:Z11" si="6">ABS(J4-K4)</f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>ABS(Z4-AA4)</f>
        <v>0</v>
      </c>
      <c r="AB8">
        <f t="shared" ref="AB8:AD8" si="7">ABS(AA4-AB4)</f>
        <v>0</v>
      </c>
      <c r="AC8">
        <f t="shared" si="7"/>
        <v>0</v>
      </c>
      <c r="AD8">
        <f t="shared" si="7"/>
        <v>0</v>
      </c>
      <c r="AE8">
        <f>ABS(AD4-AE4)</f>
        <v>0</v>
      </c>
      <c r="AF8">
        <f t="shared" ref="AF8:AJ8" si="8">ABS(AE4-AF4)</f>
        <v>0</v>
      </c>
      <c r="AG8">
        <f t="shared" si="8"/>
        <v>0</v>
      </c>
      <c r="AH8">
        <f t="shared" si="8"/>
        <v>0</v>
      </c>
      <c r="AI8">
        <f t="shared" si="8"/>
        <v>0</v>
      </c>
      <c r="AJ8">
        <f t="shared" si="8"/>
        <v>0</v>
      </c>
      <c r="BR8" s="5"/>
    </row>
    <row r="9" spans="2:70" x14ac:dyDescent="0.35">
      <c r="B9" s="4"/>
      <c r="C9" s="11"/>
      <c r="D9" s="11"/>
      <c r="J9">
        <f t="shared" ref="J9:Q11" si="9">ABS(I5-J5)</f>
        <v>0</v>
      </c>
      <c r="K9">
        <f t="shared" si="9"/>
        <v>0</v>
      </c>
      <c r="L9">
        <f t="shared" si="9"/>
        <v>6.25E-2</v>
      </c>
      <c r="M9">
        <f t="shared" si="9"/>
        <v>6.25E-2</v>
      </c>
      <c r="N9">
        <f t="shared" si="9"/>
        <v>4.6875E-2</v>
      </c>
      <c r="O9">
        <f t="shared" si="9"/>
        <v>3.125E-2</v>
      </c>
      <c r="P9">
        <f t="shared" si="9"/>
        <v>1.953125E-2</v>
      </c>
      <c r="Q9">
        <f t="shared" si="9"/>
        <v>1.171875E-2</v>
      </c>
      <c r="R9">
        <f t="shared" si="6"/>
        <v>6.8359375E-3</v>
      </c>
      <c r="S9">
        <f t="shared" si="6"/>
        <v>3.90625E-3</v>
      </c>
      <c r="T9">
        <f t="shared" si="6"/>
        <v>2.197265625E-3</v>
      </c>
      <c r="U9">
        <f t="shared" si="6"/>
        <v>1.220703125E-3</v>
      </c>
      <c r="V9">
        <f t="shared" si="6"/>
        <v>6.7138671875E-4</v>
      </c>
      <c r="W9">
        <f t="shared" si="6"/>
        <v>3.662109375E-4</v>
      </c>
      <c r="X9">
        <f t="shared" si="6"/>
        <v>1.983642578125E-4</v>
      </c>
      <c r="Y9">
        <f t="shared" si="6"/>
        <v>1.068115234375E-4</v>
      </c>
      <c r="Z9">
        <f t="shared" si="6"/>
        <v>5.7220458984375E-5</v>
      </c>
      <c r="AA9">
        <f t="shared" ref="AA9:AJ11" si="10">ABS(Z5-AA5)</f>
        <v>3.0517578125E-5</v>
      </c>
      <c r="AB9">
        <f t="shared" si="10"/>
        <v>1.621246337890625E-5</v>
      </c>
      <c r="AC9">
        <f t="shared" si="10"/>
        <v>8.58306884765625E-6</v>
      </c>
      <c r="AD9">
        <f t="shared" si="10"/>
        <v>4.5299530029296875E-6</v>
      </c>
      <c r="AE9">
        <f t="shared" si="10"/>
        <v>2.384185791015625E-6</v>
      </c>
      <c r="AF9">
        <f t="shared" si="10"/>
        <v>1.2516975402832031E-6</v>
      </c>
      <c r="AG9">
        <f t="shared" si="10"/>
        <v>6.5565109252929688E-7</v>
      </c>
      <c r="AH9">
        <f t="shared" si="10"/>
        <v>3.4272670745849609E-7</v>
      </c>
      <c r="AI9">
        <f t="shared" si="10"/>
        <v>1.7881393432617188E-7</v>
      </c>
      <c r="AJ9">
        <f t="shared" si="10"/>
        <v>9.3132257461547852E-8</v>
      </c>
      <c r="BR9" s="5"/>
    </row>
    <row r="10" spans="2:70" x14ac:dyDescent="0.35">
      <c r="B10" s="4"/>
      <c r="C10" s="11"/>
      <c r="D10" s="11"/>
      <c r="J10">
        <f t="shared" si="9"/>
        <v>0.25</v>
      </c>
      <c r="K10">
        <f t="shared" si="9"/>
        <v>0.125</v>
      </c>
      <c r="L10">
        <f t="shared" si="9"/>
        <v>0.125</v>
      </c>
      <c r="M10">
        <f t="shared" si="9"/>
        <v>9.375E-2</v>
      </c>
      <c r="N10">
        <f t="shared" si="9"/>
        <v>6.25E-2</v>
      </c>
      <c r="O10">
        <f t="shared" si="9"/>
        <v>3.90625E-2</v>
      </c>
      <c r="P10">
        <f t="shared" si="9"/>
        <v>2.34375E-2</v>
      </c>
      <c r="Q10">
        <f t="shared" si="9"/>
        <v>1.3671875E-2</v>
      </c>
      <c r="R10">
        <f t="shared" si="6"/>
        <v>7.8125E-3</v>
      </c>
      <c r="S10">
        <f t="shared" si="6"/>
        <v>4.39453125E-3</v>
      </c>
      <c r="T10">
        <f t="shared" si="6"/>
        <v>2.44140625E-3</v>
      </c>
      <c r="U10">
        <f t="shared" si="6"/>
        <v>1.3427734375E-3</v>
      </c>
      <c r="V10">
        <f t="shared" si="6"/>
        <v>7.32421875E-4</v>
      </c>
      <c r="W10">
        <f t="shared" si="6"/>
        <v>3.96728515625E-4</v>
      </c>
      <c r="X10">
        <f t="shared" si="6"/>
        <v>2.13623046875E-4</v>
      </c>
      <c r="Y10">
        <f t="shared" si="6"/>
        <v>1.1444091796875E-4</v>
      </c>
      <c r="Z10">
        <f t="shared" si="6"/>
        <v>6.103515625E-5</v>
      </c>
      <c r="AA10">
        <f t="shared" si="10"/>
        <v>3.24249267578125E-5</v>
      </c>
      <c r="AB10">
        <f t="shared" si="10"/>
        <v>1.71661376953125E-5</v>
      </c>
      <c r="AC10">
        <f t="shared" si="10"/>
        <v>9.059906005859375E-6</v>
      </c>
      <c r="AD10">
        <f t="shared" si="10"/>
        <v>4.76837158203125E-6</v>
      </c>
      <c r="AE10">
        <f t="shared" si="10"/>
        <v>2.5033950805664063E-6</v>
      </c>
      <c r="AF10">
        <f t="shared" si="10"/>
        <v>1.3113021850585938E-6</v>
      </c>
      <c r="AG10">
        <f t="shared" si="10"/>
        <v>6.8545341491699219E-7</v>
      </c>
      <c r="AH10">
        <f t="shared" si="10"/>
        <v>3.5762786865234375E-7</v>
      </c>
      <c r="AI10">
        <f t="shared" si="10"/>
        <v>1.862645149230957E-7</v>
      </c>
      <c r="AJ10">
        <f t="shared" si="10"/>
        <v>9.6857547760009766E-8</v>
      </c>
      <c r="BR10" s="5"/>
    </row>
    <row r="11" spans="2:70" x14ac:dyDescent="0.35">
      <c r="B11" s="4"/>
      <c r="C11" s="11"/>
      <c r="D11" s="11"/>
      <c r="J11">
        <f t="shared" si="9"/>
        <v>0</v>
      </c>
      <c r="K11">
        <f t="shared" si="9"/>
        <v>0.125</v>
      </c>
      <c r="L11">
        <f t="shared" si="9"/>
        <v>6.25E-2</v>
      </c>
      <c r="M11">
        <f t="shared" si="9"/>
        <v>3.125E-2</v>
      </c>
      <c r="N11">
        <f t="shared" si="9"/>
        <v>1.5625E-2</v>
      </c>
      <c r="O11">
        <f t="shared" si="9"/>
        <v>7.8125E-3</v>
      </c>
      <c r="P11">
        <f t="shared" si="9"/>
        <v>3.90625E-3</v>
      </c>
      <c r="Q11">
        <f t="shared" si="9"/>
        <v>1.953125E-3</v>
      </c>
      <c r="R11">
        <f t="shared" si="6"/>
        <v>9.765625E-4</v>
      </c>
      <c r="S11">
        <f t="shared" si="6"/>
        <v>4.8828125E-4</v>
      </c>
      <c r="T11">
        <f t="shared" si="6"/>
        <v>2.44140625E-4</v>
      </c>
      <c r="U11">
        <f t="shared" si="6"/>
        <v>1.220703125E-4</v>
      </c>
      <c r="V11">
        <f t="shared" si="6"/>
        <v>6.103515625E-5</v>
      </c>
      <c r="W11">
        <f t="shared" si="6"/>
        <v>3.0517578125E-5</v>
      </c>
      <c r="X11">
        <f t="shared" si="6"/>
        <v>1.52587890625E-5</v>
      </c>
      <c r="Y11">
        <f t="shared" si="6"/>
        <v>7.62939453125E-6</v>
      </c>
      <c r="Z11">
        <f t="shared" si="6"/>
        <v>3.814697265625E-6</v>
      </c>
      <c r="AA11">
        <f t="shared" si="10"/>
        <v>1.9073486328125E-6</v>
      </c>
      <c r="AB11">
        <f t="shared" si="10"/>
        <v>9.5367431640625E-7</v>
      </c>
      <c r="AC11">
        <f t="shared" si="10"/>
        <v>4.76837158203125E-7</v>
      </c>
      <c r="AD11">
        <f t="shared" si="10"/>
        <v>2.384185791015625E-7</v>
      </c>
      <c r="AE11">
        <f t="shared" si="10"/>
        <v>1.1920928955078125E-7</v>
      </c>
      <c r="AF11">
        <f t="shared" si="10"/>
        <v>5.9604644775390625E-8</v>
      </c>
      <c r="AG11">
        <f t="shared" si="10"/>
        <v>2.9802322387695313E-8</v>
      </c>
      <c r="AH11">
        <f t="shared" si="10"/>
        <v>1.4901161193847656E-8</v>
      </c>
      <c r="AI11">
        <f t="shared" si="10"/>
        <v>7.4505805969238281E-9</v>
      </c>
      <c r="AJ11">
        <f t="shared" si="10"/>
        <v>3.7252902984619141E-9</v>
      </c>
      <c r="BR11" s="5"/>
    </row>
    <row r="12" spans="2:70" x14ac:dyDescent="0.35">
      <c r="B12" s="4"/>
      <c r="C12" s="11"/>
      <c r="D12" s="11"/>
      <c r="I12" t="s">
        <v>82</v>
      </c>
      <c r="J12">
        <f>SUM(J8:J11)/4</f>
        <v>0.125</v>
      </c>
      <c r="K12">
        <f t="shared" ref="K12:R12" si="11">SUM(K8:K11)/4</f>
        <v>6.25E-2</v>
      </c>
      <c r="L12">
        <f t="shared" si="11"/>
        <v>6.25E-2</v>
      </c>
      <c r="M12">
        <f t="shared" si="11"/>
        <v>4.6875E-2</v>
      </c>
      <c r="N12">
        <f t="shared" si="11"/>
        <v>3.125E-2</v>
      </c>
      <c r="O12">
        <f t="shared" si="11"/>
        <v>1.953125E-2</v>
      </c>
      <c r="P12">
        <f t="shared" si="11"/>
        <v>1.171875E-2</v>
      </c>
      <c r="Q12">
        <f t="shared" si="11"/>
        <v>6.8359375E-3</v>
      </c>
      <c r="R12">
        <f t="shared" si="11"/>
        <v>3.90625E-3</v>
      </c>
      <c r="S12">
        <f t="shared" ref="S12:Z12" si="12">SUM(S8:S11)/4</f>
        <v>2.197265625E-3</v>
      </c>
      <c r="T12">
        <f t="shared" si="12"/>
        <v>1.220703125E-3</v>
      </c>
      <c r="U12">
        <f t="shared" si="12"/>
        <v>6.7138671875E-4</v>
      </c>
      <c r="V12">
        <f t="shared" si="12"/>
        <v>3.662109375E-4</v>
      </c>
      <c r="W12">
        <f t="shared" si="12"/>
        <v>1.983642578125E-4</v>
      </c>
      <c r="X12">
        <f t="shared" si="12"/>
        <v>1.068115234375E-4</v>
      </c>
      <c r="Y12">
        <f t="shared" si="12"/>
        <v>5.7220458984375E-5</v>
      </c>
      <c r="Z12">
        <f t="shared" si="12"/>
        <v>3.0517578125E-5</v>
      </c>
      <c r="AA12">
        <f>SUM(AA8:AA11)/4</f>
        <v>1.621246337890625E-5</v>
      </c>
      <c r="AB12">
        <f t="shared" ref="AB12:AD12" si="13">SUM(AB8:AB11)/4</f>
        <v>8.58306884765625E-6</v>
      </c>
      <c r="AC12">
        <f t="shared" si="13"/>
        <v>4.5299530029296875E-6</v>
      </c>
      <c r="AD12">
        <f t="shared" si="13"/>
        <v>2.384185791015625E-6</v>
      </c>
      <c r="AE12">
        <f>SUM(AE8:AE11)/4</f>
        <v>1.2516975402832031E-6</v>
      </c>
      <c r="AF12">
        <f t="shared" ref="AF12:AJ12" si="14">SUM(AF8:AF11)/4</f>
        <v>6.5565109252929688E-7</v>
      </c>
      <c r="AG12">
        <f t="shared" si="14"/>
        <v>3.4272670745849609E-7</v>
      </c>
      <c r="AH12">
        <f t="shared" si="14"/>
        <v>1.7881393432617188E-7</v>
      </c>
      <c r="AI12">
        <f t="shared" si="14"/>
        <v>9.3132257461547852E-8</v>
      </c>
      <c r="AJ12">
        <f t="shared" si="14"/>
        <v>4.8428773880004883E-8</v>
      </c>
      <c r="BR12" s="5"/>
    </row>
    <row r="13" spans="2:70" x14ac:dyDescent="0.35">
      <c r="B13" s="4"/>
      <c r="C13" s="11"/>
      <c r="D13" s="11"/>
      <c r="BR13" s="5"/>
    </row>
    <row r="14" spans="2:70" x14ac:dyDescent="0.35">
      <c r="B14" s="8" t="s">
        <v>77</v>
      </c>
      <c r="C14" s="9"/>
      <c r="D14" s="9"/>
      <c r="E14" s="9"/>
      <c r="F14" s="9"/>
      <c r="G14" s="9"/>
      <c r="H14" s="9"/>
      <c r="I14" s="9">
        <f>SUM(I4:I7)</f>
        <v>1</v>
      </c>
      <c r="J14" s="9">
        <f>SUM(J4:J7)</f>
        <v>1</v>
      </c>
      <c r="K14" s="9">
        <f>SUM(K4:K7)</f>
        <v>1</v>
      </c>
      <c r="L14" s="9">
        <f>SUM(L4:L7)</f>
        <v>1</v>
      </c>
      <c r="M14" s="9">
        <f t="shared" ref="M14:BR14" si="15">SUM(M4:M7)</f>
        <v>1</v>
      </c>
      <c r="N14" s="9">
        <f t="shared" si="15"/>
        <v>1</v>
      </c>
      <c r="O14" s="9">
        <f t="shared" si="15"/>
        <v>1</v>
      </c>
      <c r="P14" s="9">
        <f t="shared" si="15"/>
        <v>1</v>
      </c>
      <c r="Q14" s="9">
        <f t="shared" si="15"/>
        <v>1</v>
      </c>
      <c r="R14" s="9">
        <f t="shared" si="15"/>
        <v>1</v>
      </c>
      <c r="S14" s="9">
        <f t="shared" si="15"/>
        <v>1</v>
      </c>
      <c r="T14" s="9">
        <f t="shared" si="15"/>
        <v>1</v>
      </c>
      <c r="U14" s="9">
        <f t="shared" si="15"/>
        <v>1</v>
      </c>
      <c r="V14" s="9">
        <f t="shared" si="15"/>
        <v>1</v>
      </c>
      <c r="W14" s="9">
        <f t="shared" si="15"/>
        <v>1</v>
      </c>
      <c r="X14" s="9">
        <f t="shared" si="15"/>
        <v>1</v>
      </c>
      <c r="Y14" s="9">
        <f t="shared" si="15"/>
        <v>1</v>
      </c>
      <c r="Z14" s="9">
        <f t="shared" si="15"/>
        <v>1</v>
      </c>
      <c r="AA14" s="9">
        <f t="shared" si="15"/>
        <v>1</v>
      </c>
      <c r="AB14" s="9">
        <f t="shared" si="15"/>
        <v>1</v>
      </c>
      <c r="AC14" s="9">
        <f t="shared" si="15"/>
        <v>1</v>
      </c>
      <c r="AD14" s="9">
        <f t="shared" si="15"/>
        <v>1</v>
      </c>
      <c r="AE14" s="9">
        <f t="shared" si="15"/>
        <v>1</v>
      </c>
      <c r="AF14" s="9">
        <f t="shared" si="15"/>
        <v>1</v>
      </c>
      <c r="AG14" s="9">
        <f t="shared" si="15"/>
        <v>1</v>
      </c>
      <c r="AH14" s="9">
        <f t="shared" si="15"/>
        <v>1</v>
      </c>
      <c r="AI14" s="9">
        <f t="shared" si="15"/>
        <v>1</v>
      </c>
      <c r="AJ14" s="9">
        <f t="shared" si="15"/>
        <v>1</v>
      </c>
      <c r="AK14" s="9">
        <f t="shared" si="15"/>
        <v>1</v>
      </c>
      <c r="AL14" s="9">
        <f t="shared" si="15"/>
        <v>1</v>
      </c>
      <c r="AM14" s="9">
        <f t="shared" si="15"/>
        <v>1</v>
      </c>
      <c r="AN14" s="9">
        <f t="shared" si="15"/>
        <v>1</v>
      </c>
      <c r="AO14" s="9">
        <f t="shared" si="15"/>
        <v>1</v>
      </c>
      <c r="AP14" s="9">
        <f t="shared" si="15"/>
        <v>1</v>
      </c>
      <c r="AQ14" s="9">
        <f t="shared" si="15"/>
        <v>1</v>
      </c>
      <c r="AR14" s="9">
        <f t="shared" si="15"/>
        <v>1</v>
      </c>
      <c r="AS14" s="9">
        <f t="shared" si="15"/>
        <v>1</v>
      </c>
      <c r="AT14" s="9">
        <f t="shared" si="15"/>
        <v>1</v>
      </c>
      <c r="AU14" s="9">
        <f t="shared" si="15"/>
        <v>1</v>
      </c>
      <c r="AV14" s="9">
        <f t="shared" si="15"/>
        <v>1</v>
      </c>
      <c r="AW14" s="9">
        <f t="shared" si="15"/>
        <v>1</v>
      </c>
      <c r="AX14" s="9">
        <f t="shared" si="15"/>
        <v>1</v>
      </c>
      <c r="AY14" s="9">
        <f t="shared" si="15"/>
        <v>1</v>
      </c>
      <c r="AZ14" s="9">
        <f t="shared" si="15"/>
        <v>1</v>
      </c>
      <c r="BA14" s="9">
        <f t="shared" si="15"/>
        <v>1</v>
      </c>
      <c r="BB14" s="9">
        <f t="shared" si="15"/>
        <v>1</v>
      </c>
      <c r="BC14" s="9">
        <f t="shared" si="15"/>
        <v>1</v>
      </c>
      <c r="BD14" s="9">
        <f t="shared" si="15"/>
        <v>1</v>
      </c>
      <c r="BE14" s="9">
        <f t="shared" si="15"/>
        <v>1</v>
      </c>
      <c r="BF14" s="9">
        <f t="shared" si="15"/>
        <v>1</v>
      </c>
      <c r="BG14" s="9">
        <f t="shared" si="15"/>
        <v>1</v>
      </c>
      <c r="BH14" s="9">
        <f t="shared" si="15"/>
        <v>1</v>
      </c>
      <c r="BI14" s="9">
        <f t="shared" si="15"/>
        <v>1</v>
      </c>
      <c r="BJ14" s="9">
        <f t="shared" si="15"/>
        <v>1</v>
      </c>
      <c r="BK14" s="9">
        <f t="shared" si="15"/>
        <v>1</v>
      </c>
      <c r="BL14" s="9">
        <f t="shared" si="15"/>
        <v>1</v>
      </c>
      <c r="BM14" s="9">
        <f t="shared" si="15"/>
        <v>1</v>
      </c>
      <c r="BN14" s="9">
        <f t="shared" si="15"/>
        <v>1</v>
      </c>
      <c r="BO14" s="9">
        <f t="shared" si="15"/>
        <v>1</v>
      </c>
      <c r="BP14" s="9">
        <f t="shared" si="15"/>
        <v>1</v>
      </c>
      <c r="BQ14" s="9">
        <f t="shared" si="15"/>
        <v>1</v>
      </c>
      <c r="BR14" s="10">
        <f t="shared" si="15"/>
        <v>1</v>
      </c>
    </row>
    <row r="18" spans="2:11" ht="16.5" x14ac:dyDescent="0.45">
      <c r="B18" s="22" t="s">
        <v>14</v>
      </c>
      <c r="C18" s="22" t="s">
        <v>4</v>
      </c>
      <c r="D18" s="22" t="s">
        <v>5</v>
      </c>
      <c r="E18" s="23" t="s">
        <v>6</v>
      </c>
      <c r="F18" s="24" t="s">
        <v>16</v>
      </c>
      <c r="G18" s="25"/>
      <c r="H18" s="24" t="s">
        <v>17</v>
      </c>
      <c r="I18" s="25"/>
      <c r="J18" s="24" t="s">
        <v>18</v>
      </c>
      <c r="K18" s="25"/>
    </row>
    <row r="19" spans="2:11" x14ac:dyDescent="0.35">
      <c r="B19" s="13" t="s">
        <v>0</v>
      </c>
      <c r="C19" s="13" t="s">
        <v>7</v>
      </c>
      <c r="D19" s="13" t="s">
        <v>12</v>
      </c>
      <c r="E19" s="15">
        <v>0.25</v>
      </c>
      <c r="F19" s="17" t="s">
        <v>12</v>
      </c>
      <c r="G19" s="18">
        <v>0</v>
      </c>
      <c r="H19" s="17" t="s">
        <v>12</v>
      </c>
      <c r="I19" s="18">
        <v>0</v>
      </c>
      <c r="J19" s="27" t="s">
        <v>12</v>
      </c>
      <c r="K19" s="18">
        <v>0</v>
      </c>
    </row>
    <row r="20" spans="2:11" x14ac:dyDescent="0.35">
      <c r="B20" s="13" t="s">
        <v>1</v>
      </c>
      <c r="C20" s="13" t="s">
        <v>8</v>
      </c>
      <c r="D20" s="13" t="s">
        <v>10</v>
      </c>
      <c r="E20" s="15">
        <v>0.25</v>
      </c>
      <c r="F20" s="19" t="s">
        <v>85</v>
      </c>
      <c r="G20" s="18">
        <f>0.25/2 + 0.25/2</f>
        <v>0.25</v>
      </c>
      <c r="H20" s="19" t="s">
        <v>87</v>
      </c>
      <c r="I20" s="18">
        <f>0/2 + 0.5/2</f>
        <v>0.25</v>
      </c>
      <c r="J20" s="27" t="s">
        <v>90</v>
      </c>
      <c r="K20" s="18">
        <f>0/2 + 0.375/2</f>
        <v>0.1875</v>
      </c>
    </row>
    <row r="21" spans="2:11" x14ac:dyDescent="0.35">
      <c r="B21" s="13" t="s">
        <v>2</v>
      </c>
      <c r="C21" s="13" t="s">
        <v>9</v>
      </c>
      <c r="D21" s="13" t="s">
        <v>11</v>
      </c>
      <c r="E21" s="15">
        <v>0.25</v>
      </c>
      <c r="F21" s="19" t="s">
        <v>86</v>
      </c>
      <c r="G21" s="18">
        <f>0.25/2 + 0.25/2 + 0.25/1</f>
        <v>0.5</v>
      </c>
      <c r="H21" s="19" t="s">
        <v>88</v>
      </c>
      <c r="I21" s="18">
        <f>0/2 + 0.25/2 + 0.25/1</f>
        <v>0.375</v>
      </c>
      <c r="J21" s="19" t="s">
        <v>91</v>
      </c>
      <c r="K21" s="18">
        <f>0/2 + 0.25/2 + 0.375/1</f>
        <v>0.5</v>
      </c>
    </row>
    <row r="22" spans="2:11" x14ac:dyDescent="0.35">
      <c r="B22" s="14" t="s">
        <v>3</v>
      </c>
      <c r="C22" s="14" t="s">
        <v>2</v>
      </c>
      <c r="D22" s="14" t="s">
        <v>7</v>
      </c>
      <c r="E22" s="16">
        <v>0.25</v>
      </c>
      <c r="F22" s="20" t="s">
        <v>85</v>
      </c>
      <c r="G22" s="21">
        <f>0.25/2 + 0.25/2</f>
        <v>0.25</v>
      </c>
      <c r="H22" s="20" t="s">
        <v>89</v>
      </c>
      <c r="I22" s="21">
        <f>0.25/2 + 0.5/2</f>
        <v>0.375</v>
      </c>
      <c r="J22" s="20" t="s">
        <v>92</v>
      </c>
      <c r="K22" s="21">
        <f>0.25/2 + 0.375/2</f>
        <v>0.3125</v>
      </c>
    </row>
    <row r="24" spans="2:11" x14ac:dyDescent="0.35">
      <c r="D24" t="s">
        <v>93</v>
      </c>
      <c r="E24" s="6">
        <f>SUM(E19:E22)</f>
        <v>1</v>
      </c>
      <c r="F24" s="6"/>
      <c r="G24" s="6">
        <f t="shared" ref="G24:K24" si="16">SUM(G19:G22)</f>
        <v>1</v>
      </c>
      <c r="H24" s="6"/>
      <c r="I24" s="6">
        <f t="shared" si="16"/>
        <v>1</v>
      </c>
      <c r="J24" s="6"/>
      <c r="K24" s="6">
        <f t="shared" si="16"/>
        <v>1</v>
      </c>
    </row>
    <row r="26" spans="2:11" x14ac:dyDescent="0.35">
      <c r="B26" s="26" t="s">
        <v>84</v>
      </c>
      <c r="H26" s="12"/>
    </row>
  </sheetData>
  <mergeCells count="3">
    <mergeCell ref="F18:G18"/>
    <mergeCell ref="H18:I18"/>
    <mergeCell ref="J18:K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74FE-4009-4CCF-B736-0E107E4DF1A2}">
  <dimension ref="B2:L11"/>
  <sheetViews>
    <sheetView tabSelected="1" topLeftCell="A3" zoomScale="114" workbookViewId="0">
      <selection activeCell="L4" sqref="L4"/>
    </sheetView>
  </sheetViews>
  <sheetFormatPr defaultRowHeight="14.5" x14ac:dyDescent="0.35"/>
  <sheetData>
    <row r="2" spans="2:12" x14ac:dyDescent="0.35">
      <c r="E2" t="s">
        <v>97</v>
      </c>
    </row>
    <row r="3" spans="2:12" x14ac:dyDescent="0.35">
      <c r="B3" t="s">
        <v>94</v>
      </c>
      <c r="G3" t="s">
        <v>98</v>
      </c>
    </row>
    <row r="4" spans="2:12" x14ac:dyDescent="0.35">
      <c r="B4" t="s">
        <v>95</v>
      </c>
      <c r="G4" t="s">
        <v>99</v>
      </c>
    </row>
    <row r="5" spans="2:12" x14ac:dyDescent="0.35">
      <c r="B5" t="s">
        <v>96</v>
      </c>
      <c r="G5" t="s">
        <v>100</v>
      </c>
    </row>
    <row r="8" spans="2:12" x14ac:dyDescent="0.35">
      <c r="J8" t="s">
        <v>101</v>
      </c>
      <c r="K8" t="s">
        <v>102</v>
      </c>
      <c r="L8" t="s">
        <v>103</v>
      </c>
    </row>
    <row r="9" spans="2:12" x14ac:dyDescent="0.35">
      <c r="I9" t="s">
        <v>104</v>
      </c>
    </row>
    <row r="10" spans="2:12" x14ac:dyDescent="0.35">
      <c r="I10" t="s">
        <v>105</v>
      </c>
    </row>
    <row r="11" spans="2:12" x14ac:dyDescent="0.35">
      <c r="I11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Archer</dc:creator>
  <cp:lastModifiedBy>Sean Archer</cp:lastModifiedBy>
  <dcterms:created xsi:type="dcterms:W3CDTF">2024-09-13T16:16:32Z</dcterms:created>
  <dcterms:modified xsi:type="dcterms:W3CDTF">2024-09-19T22:41:58Z</dcterms:modified>
</cp:coreProperties>
</file>