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18822d7041323b/Documents/"/>
    </mc:Choice>
  </mc:AlternateContent>
  <xr:revisionPtr revIDLastSave="238" documentId="8_{E58697F6-680B-43A7-BA85-5ECC48994D4D}" xr6:coauthVersionLast="47" xr6:coauthVersionMax="47" xr10:uidLastSave="{C3C6BFDC-F380-4F3A-80BB-9985A0855979}"/>
  <bookViews>
    <workbookView xWindow="-98" yWindow="-98" windowWidth="22695" windowHeight="14476" activeTab="2" xr2:uid="{4A517988-0635-4CEB-89FB-BA522360D744}"/>
  </bookViews>
  <sheets>
    <sheet name="WAR + ERA" sheetId="6" r:id="rId1"/>
    <sheet name="Any - WAR" sheetId="4" r:id="rId2"/>
    <sheet name="WAR - Foreign Born" sheetId="5" r:id="rId3"/>
    <sheet name="Imanaga vs Yamamoto" sheetId="7" r:id="rId4"/>
    <sheet name="Any - ERA" sheetId="1" r:id="rId5"/>
    <sheet name="Rookie - WAR" sheetId="2" r:id="rId6"/>
    <sheet name="Rookie - ERA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7" i="7"/>
  <c r="G9" i="7"/>
  <c r="G11" i="7"/>
  <c r="G3" i="7"/>
  <c r="A9" i="7"/>
  <c r="C13" i="7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6" i="6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D15" i="4"/>
  <c r="P15" i="4"/>
  <c r="D16" i="4"/>
  <c r="P16" i="4"/>
  <c r="D17" i="4"/>
  <c r="P17" i="4"/>
  <c r="D18" i="4"/>
  <c r="P18" i="4"/>
  <c r="D19" i="4"/>
  <c r="P19" i="4"/>
  <c r="D20" i="4"/>
  <c r="P20" i="4"/>
  <c r="D21" i="4"/>
  <c r="P21" i="4"/>
  <c r="D22" i="4"/>
  <c r="P22" i="4"/>
  <c r="D23" i="4"/>
  <c r="P23" i="4"/>
  <c r="D24" i="4"/>
  <c r="P24" i="4"/>
  <c r="D25" i="4"/>
  <c r="P25" i="4"/>
  <c r="D26" i="4"/>
  <c r="P26" i="4"/>
  <c r="D27" i="4"/>
  <c r="P27" i="4"/>
  <c r="D28" i="4"/>
  <c r="P28" i="4"/>
  <c r="D29" i="4"/>
  <c r="P29" i="4"/>
  <c r="D30" i="4"/>
  <c r="P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</calcChain>
</file>

<file path=xl/sharedStrings.xml><?xml version="1.0" encoding="utf-8"?>
<sst xmlns="http://schemas.openxmlformats.org/spreadsheetml/2006/main" count="3635" uniqueCount="1052">
  <si>
    <t xml:space="preserve"> </t>
  </si>
  <si>
    <t>Provided by &lt;a href="https://www.sports-reference.com/sharing.html?utm_source=direct&amp;utm_medium=Share&amp;utm_campaign=ShareTool"&gt;Stathead.com&lt;/a&gt;: &lt;a href="https://stathead.com/baseball/player-pitching-season-finder.cgi?utm_source=direct&amp;utm_medium=Share&amp;utm_campaign=ShareTool"&gt;Found with Stathead. See Full Results.&lt;/a&gt;&lt;br&gt;Generated 5/19/2024.</t>
  </si>
  <si>
    <t>Rk</t>
  </si>
  <si>
    <t>Player</t>
  </si>
  <si>
    <t>ERA</t>
  </si>
  <si>
    <t>GS</t>
  </si>
  <si>
    <t>Season</t>
  </si>
  <si>
    <t>Age</t>
  </si>
  <si>
    <t>Team</t>
  </si>
  <si>
    <t>Lg</t>
  </si>
  <si>
    <t>W</t>
  </si>
  <si>
    <t>L</t>
  </si>
  <si>
    <t>W-L%</t>
  </si>
  <si>
    <t>G</t>
  </si>
  <si>
    <t>IP</t>
  </si>
  <si>
    <t>H</t>
  </si>
  <si>
    <t>R</t>
  </si>
  <si>
    <t>ER</t>
  </si>
  <si>
    <t>HR</t>
  </si>
  <si>
    <t>BB</t>
  </si>
  <si>
    <t>SO</t>
  </si>
  <si>
    <t>BF</t>
  </si>
  <si>
    <t>ERA+</t>
  </si>
  <si>
    <t>FIP</t>
  </si>
  <si>
    <t>WHIP</t>
  </si>
  <si>
    <t>H9</t>
  </si>
  <si>
    <t>HR9</t>
  </si>
  <si>
    <t>BB9</t>
  </si>
  <si>
    <t>SO9</t>
  </si>
  <si>
    <t>SO/BB</t>
  </si>
  <si>
    <t>Pos</t>
  </si>
  <si>
    <t>Player-additional</t>
  </si>
  <si>
    <t>Shota Imanaga</t>
  </si>
  <si>
    <t>CHC</t>
  </si>
  <si>
    <t>NL</t>
  </si>
  <si>
    <t>imanash01</t>
  </si>
  <si>
    <t>CHW</t>
  </si>
  <si>
    <t>AL</t>
  </si>
  <si>
    <t>Ranger Suárez</t>
  </si>
  <si>
    <t>PHI</t>
  </si>
  <si>
    <t>suarera01</t>
  </si>
  <si>
    <t>BSN</t>
  </si>
  <si>
    <t>Javier Assad</t>
  </si>
  <si>
    <t>assadja01</t>
  </si>
  <si>
    <t>Al Brazle</t>
  </si>
  <si>
    <t>STL</t>
  </si>
  <si>
    <t>brazlal01</t>
  </si>
  <si>
    <t>Bill Foster</t>
  </si>
  <si>
    <t>BBBCAG</t>
  </si>
  <si>
    <t>NNL</t>
  </si>
  <si>
    <t>fostebi99</t>
  </si>
  <si>
    <t>Josh Johnson</t>
  </si>
  <si>
    <t>FLA</t>
  </si>
  <si>
    <t>/1</t>
  </si>
  <si>
    <t>johnsjo09</t>
  </si>
  <si>
    <t>Leon Day</t>
  </si>
  <si>
    <t>HGNE</t>
  </si>
  <si>
    <t>NN2</t>
  </si>
  <si>
    <t>81/74</t>
  </si>
  <si>
    <t>dayle99</t>
  </si>
  <si>
    <t>Tarik Skubal</t>
  </si>
  <si>
    <t>DET</t>
  </si>
  <si>
    <t>skubata01</t>
  </si>
  <si>
    <t>SLB</t>
  </si>
  <si>
    <t>1/H</t>
  </si>
  <si>
    <t>NYG</t>
  </si>
  <si>
    <t>Rufus Lewis</t>
  </si>
  <si>
    <t>NE</t>
  </si>
  <si>
    <t>lewisru01</t>
  </si>
  <si>
    <t>Jon Gray</t>
  </si>
  <si>
    <t>TEX</t>
  </si>
  <si>
    <t>grayjo02</t>
  </si>
  <si>
    <t>Corbin Burnes</t>
  </si>
  <si>
    <t>MIL</t>
  </si>
  <si>
    <t>burneco01</t>
  </si>
  <si>
    <t>Tanner Houck</t>
  </si>
  <si>
    <t>BOS</t>
  </si>
  <si>
    <t>houckta01</t>
  </si>
  <si>
    <t>Larry Sherry</t>
  </si>
  <si>
    <t>LAD</t>
  </si>
  <si>
    <t>sherrla01</t>
  </si>
  <si>
    <t>Ricky Horton</t>
  </si>
  <si>
    <t>hortori01</t>
  </si>
  <si>
    <t>Eugene Bremer</t>
  </si>
  <si>
    <t>CBE</t>
  </si>
  <si>
    <t>NAL</t>
  </si>
  <si>
    <t>bremeeu01</t>
  </si>
  <si>
    <t>Rube Ehrhardt</t>
  </si>
  <si>
    <t>BRO</t>
  </si>
  <si>
    <t>ehrharu01</t>
  </si>
  <si>
    <t>Luther McDonald</t>
  </si>
  <si>
    <t>CAGDS</t>
  </si>
  <si>
    <t>mcdonlu01</t>
  </si>
  <si>
    <t>Lino Donoso</t>
  </si>
  <si>
    <t>NYC</t>
  </si>
  <si>
    <t>donosli01</t>
  </si>
  <si>
    <t>Pat Jarvis</t>
  </si>
  <si>
    <t>ATL</t>
  </si>
  <si>
    <t>jarvipa01</t>
  </si>
  <si>
    <t>Jonas Gaines</t>
  </si>
  <si>
    <t>BEG</t>
  </si>
  <si>
    <t>gainejo02</t>
  </si>
  <si>
    <t>NYY</t>
  </si>
  <si>
    <t>Horacio Ramírez</t>
  </si>
  <si>
    <t>ramirho01</t>
  </si>
  <si>
    <t>Luis Gil</t>
  </si>
  <si>
    <t>gillu01</t>
  </si>
  <si>
    <t>Bob Rush</t>
  </si>
  <si>
    <t>MLN</t>
  </si>
  <si>
    <t>rushbo01</t>
  </si>
  <si>
    <t>PIT</t>
  </si>
  <si>
    <t>Bob Stoddard</t>
  </si>
  <si>
    <t>SEA</t>
  </si>
  <si>
    <t>stoddbo01</t>
  </si>
  <si>
    <t>Luke Hudson</t>
  </si>
  <si>
    <t>CIN</t>
  </si>
  <si>
    <t>hudsolu01</t>
  </si>
  <si>
    <t>Jordan Hicks</t>
  </si>
  <si>
    <t>SFG</t>
  </si>
  <si>
    <t>hicksjo03</t>
  </si>
  <si>
    <t>Doyle Alexander</t>
  </si>
  <si>
    <t>BAL</t>
  </si>
  <si>
    <t>alexado01</t>
  </si>
  <si>
    <t>Dylan Cease</t>
  </si>
  <si>
    <t>SDP</t>
  </si>
  <si>
    <t>ceasedy01</t>
  </si>
  <si>
    <t>Dave Morehead</t>
  </si>
  <si>
    <t>morehda01</t>
  </si>
  <si>
    <t>Whitey Ford</t>
  </si>
  <si>
    <t>fordwh01</t>
  </si>
  <si>
    <t>Brad Keller</t>
  </si>
  <si>
    <t>KCR</t>
  </si>
  <si>
    <t>kellebr01</t>
  </si>
  <si>
    <t>CAG</t>
  </si>
  <si>
    <t>Clarke Schmidt</t>
  </si>
  <si>
    <t>schmicl01</t>
  </si>
  <si>
    <t>Mike Ryba</t>
  </si>
  <si>
    <t>rybami01</t>
  </si>
  <si>
    <t>Bob Feller</t>
  </si>
  <si>
    <t>CLE</t>
  </si>
  <si>
    <t>fellebo01</t>
  </si>
  <si>
    <t>Scott Sanderson</t>
  </si>
  <si>
    <t>MON</t>
  </si>
  <si>
    <t>sandesc01</t>
  </si>
  <si>
    <t>Jim Willis</t>
  </si>
  <si>
    <t>NEG</t>
  </si>
  <si>
    <t>NSL</t>
  </si>
  <si>
    <t>williji05</t>
  </si>
  <si>
    <t>Pete Falcone</t>
  </si>
  <si>
    <t>NYM</t>
  </si>
  <si>
    <t>falcope01</t>
  </si>
  <si>
    <t>Juan Acevedo</t>
  </si>
  <si>
    <t>aceveju01</t>
  </si>
  <si>
    <t>Rats Henderson</t>
  </si>
  <si>
    <t>AC</t>
  </si>
  <si>
    <t>ECL</t>
  </si>
  <si>
    <t>hendera01</t>
  </si>
  <si>
    <t>Erick Fedde</t>
  </si>
  <si>
    <t>feddeer01</t>
  </si>
  <si>
    <t>Yusei Kikuchi</t>
  </si>
  <si>
    <t>TOR</t>
  </si>
  <si>
    <t>kikucyu01</t>
  </si>
  <si>
    <t>Dave Stewart</t>
  </si>
  <si>
    <t>LADTEX</t>
  </si>
  <si>
    <t>ALNL</t>
  </si>
  <si>
    <t>stewada01</t>
  </si>
  <si>
    <t>Bill Dietrich</t>
  </si>
  <si>
    <t>dietrbi01</t>
  </si>
  <si>
    <t>WSH</t>
  </si>
  <si>
    <t>Dustin May</t>
  </si>
  <si>
    <t>maydu01</t>
  </si>
  <si>
    <t>Gavin Floyd</t>
  </si>
  <si>
    <t>floydga01</t>
  </si>
  <si>
    <t>Waite Hoyt</t>
  </si>
  <si>
    <t>hoytwa01</t>
  </si>
  <si>
    <t>Barry Latman</t>
  </si>
  <si>
    <t>HOU</t>
  </si>
  <si>
    <t>latmaba01</t>
  </si>
  <si>
    <t>Tyler Anderson</t>
  </si>
  <si>
    <t>LAA</t>
  </si>
  <si>
    <t>anderty01</t>
  </si>
  <si>
    <t>Joe Williams</t>
  </si>
  <si>
    <t>DWHG</t>
  </si>
  <si>
    <t>EWL</t>
  </si>
  <si>
    <t>willijo99</t>
  </si>
  <si>
    <t>Bill Byrd</t>
  </si>
  <si>
    <t>BEGPS</t>
  </si>
  <si>
    <t>byrdbi01</t>
  </si>
  <si>
    <t>Michael King</t>
  </si>
  <si>
    <t>kingmi01</t>
  </si>
  <si>
    <t>Clyde King</t>
  </si>
  <si>
    <t>kingcl01</t>
  </si>
  <si>
    <t>Michael Wacha</t>
  </si>
  <si>
    <t>wachami01</t>
  </si>
  <si>
    <t>Tom Parker</t>
  </si>
  <si>
    <t>HG</t>
  </si>
  <si>
    <t>9/1738</t>
  </si>
  <si>
    <t>parketo01</t>
  </si>
  <si>
    <t>José Berríos</t>
  </si>
  <si>
    <t>berrijo01</t>
  </si>
  <si>
    <t>Joe Page</t>
  </si>
  <si>
    <t>pagejo01</t>
  </si>
  <si>
    <t>Ron Taylor</t>
  </si>
  <si>
    <t>tayloro01</t>
  </si>
  <si>
    <t>Steve Gromek</t>
  </si>
  <si>
    <t>gromest01</t>
  </si>
  <si>
    <t>Brady Singer</t>
  </si>
  <si>
    <t>singebr01</t>
  </si>
  <si>
    <t>Stu Miller</t>
  </si>
  <si>
    <t>millest01</t>
  </si>
  <si>
    <t>Verdell Mathis</t>
  </si>
  <si>
    <t>MRS</t>
  </si>
  <si>
    <t>1/379</t>
  </si>
  <si>
    <t>mathive01</t>
  </si>
  <si>
    <t>Nels Potter</t>
  </si>
  <si>
    <t>BSNPHASLB</t>
  </si>
  <si>
    <t>pottene01</t>
  </si>
  <si>
    <t>Art Reinhart</t>
  </si>
  <si>
    <t>reinhar01</t>
  </si>
  <si>
    <t>Dave Barnhill</t>
  </si>
  <si>
    <t>barnhda01</t>
  </si>
  <si>
    <t>Rube Benton</t>
  </si>
  <si>
    <t>bentoru01</t>
  </si>
  <si>
    <t>Spencer Turnbull</t>
  </si>
  <si>
    <t>turnbsp01</t>
  </si>
  <si>
    <t>Jared Jones</t>
  </si>
  <si>
    <t>jonesja09</t>
  </si>
  <si>
    <t>Joey Lucchesi</t>
  </si>
  <si>
    <t>lucchjo01</t>
  </si>
  <si>
    <t>Eddie Dixon</t>
  </si>
  <si>
    <t>BCA</t>
  </si>
  <si>
    <t>dixoned01</t>
  </si>
  <si>
    <t>Jack Ogden</t>
  </si>
  <si>
    <t>ogdenja01</t>
  </si>
  <si>
    <t>Jim Palmer</t>
  </si>
  <si>
    <t>palmeji01</t>
  </si>
  <si>
    <t>Ben Cantwell</t>
  </si>
  <si>
    <t>cantwbe01</t>
  </si>
  <si>
    <t>Terris McDuffie</t>
  </si>
  <si>
    <t>mcdufte01</t>
  </si>
  <si>
    <t>Atley Donald</t>
  </si>
  <si>
    <t>donalat01</t>
  </si>
  <si>
    <t>Jim Beattie</t>
  </si>
  <si>
    <t>beattji01</t>
  </si>
  <si>
    <t>Andy Hansen</t>
  </si>
  <si>
    <t>hansean01</t>
  </si>
  <si>
    <t>Mickey Mahler</t>
  </si>
  <si>
    <t>DETMON</t>
  </si>
  <si>
    <t>mahlemi01</t>
  </si>
  <si>
    <t>George Britt</t>
  </si>
  <si>
    <t>BBS</t>
  </si>
  <si>
    <t>1/347268</t>
  </si>
  <si>
    <t>brittge01</t>
  </si>
  <si>
    <t>Steve Ridzik</t>
  </si>
  <si>
    <t>ridzist01</t>
  </si>
  <si>
    <t>Jake Wade</t>
  </si>
  <si>
    <t>wadeja01</t>
  </si>
  <si>
    <t>Willie Cornelius</t>
  </si>
  <si>
    <t>cornewi01</t>
  </si>
  <si>
    <t>Zac Gallen</t>
  </si>
  <si>
    <t>ARI</t>
  </si>
  <si>
    <t>galleza01</t>
  </si>
  <si>
    <t>Austin Gomber</t>
  </si>
  <si>
    <t>COL</t>
  </si>
  <si>
    <t>gombeau01</t>
  </si>
  <si>
    <t>Joe Nuxhall</t>
  </si>
  <si>
    <t>CINLAA</t>
  </si>
  <si>
    <t>nuxhajo01</t>
  </si>
  <si>
    <t>Jack Cullen</t>
  </si>
  <si>
    <t>culleja01</t>
  </si>
  <si>
    <t>Andrew Abbott</t>
  </si>
  <si>
    <t>abbotan01</t>
  </si>
  <si>
    <t>Johnny Lanning</t>
  </si>
  <si>
    <t>lannijo01</t>
  </si>
  <si>
    <t>Logan Gilbert</t>
  </si>
  <si>
    <t>gilbelo01</t>
  </si>
  <si>
    <t>Otey Clark</t>
  </si>
  <si>
    <t>clarkot01</t>
  </si>
  <si>
    <t>Bryce Miller</t>
  </si>
  <si>
    <t>millebr04</t>
  </si>
  <si>
    <t>Fred Breining</t>
  </si>
  <si>
    <t>breinfr01</t>
  </si>
  <si>
    <t>Jim Britton</t>
  </si>
  <si>
    <t>brittji02</t>
  </si>
  <si>
    <t>Ray Lamb</t>
  </si>
  <si>
    <t>lambra01</t>
  </si>
  <si>
    <t>Aaron Nola</t>
  </si>
  <si>
    <t>nolaaa01</t>
  </si>
  <si>
    <t>Steve Carlton</t>
  </si>
  <si>
    <t>carltst01</t>
  </si>
  <si>
    <t>PHA</t>
  </si>
  <si>
    <t>Frank Bertaina</t>
  </si>
  <si>
    <t>bertafr01</t>
  </si>
  <si>
    <t>Grant Jackson</t>
  </si>
  <si>
    <t>jacksgr01</t>
  </si>
  <si>
    <t>Freddy Schmidt</t>
  </si>
  <si>
    <t>schmifr01</t>
  </si>
  <si>
    <t>Justin Masterson</t>
  </si>
  <si>
    <t>masteju01</t>
  </si>
  <si>
    <t>Chris Sale</t>
  </si>
  <si>
    <t>salech01</t>
  </si>
  <si>
    <t>Bryce Elder</t>
  </si>
  <si>
    <t>elderbr01</t>
  </si>
  <si>
    <t>Dave Stieb</t>
  </si>
  <si>
    <t>stiebda01</t>
  </si>
  <si>
    <t>Jim Merritt</t>
  </si>
  <si>
    <t>MIN</t>
  </si>
  <si>
    <t>merriji01</t>
  </si>
  <si>
    <t>Aaron Small</t>
  </si>
  <si>
    <t>smallaa01</t>
  </si>
  <si>
    <t>Jim Weaver</t>
  </si>
  <si>
    <t>weaveji01</t>
  </si>
  <si>
    <t>Yoshinobu Yamamoto</t>
  </si>
  <si>
    <t>yamamyo01</t>
  </si>
  <si>
    <t>Trevor Williams</t>
  </si>
  <si>
    <t>willitr01</t>
  </si>
  <si>
    <t>Ken Forsch</t>
  </si>
  <si>
    <t>forscke01</t>
  </si>
  <si>
    <t>Barney Morris</t>
  </si>
  <si>
    <t>PC</t>
  </si>
  <si>
    <t>morriba01</t>
  </si>
  <si>
    <t>Johnny Cueto</t>
  </si>
  <si>
    <t>cuetojo01</t>
  </si>
  <si>
    <t>Triston McKenzie</t>
  </si>
  <si>
    <t>mckentr01</t>
  </si>
  <si>
    <t>Kirk Rueter</t>
  </si>
  <si>
    <t>rueteki01</t>
  </si>
  <si>
    <t>Brad Penny</t>
  </si>
  <si>
    <t>pennybr01</t>
  </si>
  <si>
    <t>Carl Erskine</t>
  </si>
  <si>
    <t>erskica01</t>
  </si>
  <si>
    <t>Bill Swift</t>
  </si>
  <si>
    <t>swiftbi01</t>
  </si>
  <si>
    <t>Ed Whitson</t>
  </si>
  <si>
    <t>whitsed01</t>
  </si>
  <si>
    <t>José Meléndez</t>
  </si>
  <si>
    <t>melenjo01</t>
  </si>
  <si>
    <t>Hunter Greene</t>
  </si>
  <si>
    <t>greenhu01</t>
  </si>
  <si>
    <t>Jack Hallett</t>
  </si>
  <si>
    <t>halleja01</t>
  </si>
  <si>
    <t>Jim Barr</t>
  </si>
  <si>
    <t>barrji01</t>
  </si>
  <si>
    <t>Silvino Ruiz</t>
  </si>
  <si>
    <t>ruizsi01</t>
  </si>
  <si>
    <t>José Contreras</t>
  </si>
  <si>
    <t>contrjo01</t>
  </si>
  <si>
    <t>MacKenzie Gore</t>
  </si>
  <si>
    <t>WSN</t>
  </si>
  <si>
    <t>gorema01</t>
  </si>
  <si>
    <t>Roosevelt Davis</t>
  </si>
  <si>
    <t>SLS</t>
  </si>
  <si>
    <t>davisro04</t>
  </si>
  <si>
    <t>Carlos Rodón</t>
  </si>
  <si>
    <t>rodonca01</t>
  </si>
  <si>
    <t>Cristopher Sánchez</t>
  </si>
  <si>
    <t>sanchcr01</t>
  </si>
  <si>
    <t>Fred Heimach</t>
  </si>
  <si>
    <t>heimafr01</t>
  </si>
  <si>
    <t>Tug McGraw</t>
  </si>
  <si>
    <t>mcgratu01</t>
  </si>
  <si>
    <t>Paul Erickson</t>
  </si>
  <si>
    <t>erickpa01</t>
  </si>
  <si>
    <t>Maurice Young</t>
  </si>
  <si>
    <t>KCM</t>
  </si>
  <si>
    <t>youngma04</t>
  </si>
  <si>
    <t>Clayton Richard</t>
  </si>
  <si>
    <t>CHCSDP</t>
  </si>
  <si>
    <t>richacl01</t>
  </si>
  <si>
    <t>Marcus Stroman</t>
  </si>
  <si>
    <t>stromma01</t>
  </si>
  <si>
    <t>Bob Gibson</t>
  </si>
  <si>
    <t>gibsobo01</t>
  </si>
  <si>
    <t>Yellow Horse Morris</t>
  </si>
  <si>
    <t>morriye01</t>
  </si>
  <si>
    <t>Harry Parker</t>
  </si>
  <si>
    <t>parkeha01</t>
  </si>
  <si>
    <t>Scott Baker</t>
  </si>
  <si>
    <t>bakersc02</t>
  </si>
  <si>
    <t>Marty Bystrom</t>
  </si>
  <si>
    <t>bystrma01</t>
  </si>
  <si>
    <t>Eddie Erautt</t>
  </si>
  <si>
    <t>erauted01</t>
  </si>
  <si>
    <t>Tom Murphy</t>
  </si>
  <si>
    <t>CALKCR</t>
  </si>
  <si>
    <t>murphto02</t>
  </si>
  <si>
    <t>Willie Powell</t>
  </si>
  <si>
    <t>AGCAG</t>
  </si>
  <si>
    <t>powelwi01</t>
  </si>
  <si>
    <t>John Farrell</t>
  </si>
  <si>
    <t>farrejo03</t>
  </si>
  <si>
    <t>Dave Schmidt</t>
  </si>
  <si>
    <t>schmida01</t>
  </si>
  <si>
    <t>Ben Chapman</t>
  </si>
  <si>
    <t>chapmbe01</t>
  </si>
  <si>
    <t>Art Houtteman</t>
  </si>
  <si>
    <t>houttar01</t>
  </si>
  <si>
    <t>Alex Cobb</t>
  </si>
  <si>
    <t>TBR</t>
  </si>
  <si>
    <t>cobbal01</t>
  </si>
  <si>
    <t>Nick Martinez</t>
  </si>
  <si>
    <t>martini01</t>
  </si>
  <si>
    <t>Tom Brewer</t>
  </si>
  <si>
    <t>breweto01</t>
  </si>
  <si>
    <t>Kelly Downs</t>
  </si>
  <si>
    <t>downske01</t>
  </si>
  <si>
    <t>Reynaldo López</t>
  </si>
  <si>
    <t>lopezre01</t>
  </si>
  <si>
    <t>Carlos Torres</t>
  </si>
  <si>
    <t>torreca01</t>
  </si>
  <si>
    <t>Zack Littell</t>
  </si>
  <si>
    <t>litteza01</t>
  </si>
  <si>
    <t>David Peterson</t>
  </si>
  <si>
    <t>peterda01</t>
  </si>
  <si>
    <t>Tom Richardson</t>
  </si>
  <si>
    <t>/17</t>
  </si>
  <si>
    <t>richato02</t>
  </si>
  <si>
    <t>Garrett Whitlock</t>
  </si>
  <si>
    <t>whitlga01</t>
  </si>
  <si>
    <t>Sam Militello</t>
  </si>
  <si>
    <t>militsa01</t>
  </si>
  <si>
    <t>Pat Hentgen</t>
  </si>
  <si>
    <t>hentgpa01</t>
  </si>
  <si>
    <t>J.A. Happ</t>
  </si>
  <si>
    <t>happja01</t>
  </si>
  <si>
    <t>Ben Sheets</t>
  </si>
  <si>
    <t>sheetbe01</t>
  </si>
  <si>
    <t>Kip Gross</t>
  </si>
  <si>
    <t>grosski01</t>
  </si>
  <si>
    <t>Rolando Arrojo</t>
  </si>
  <si>
    <t>arrojro01</t>
  </si>
  <si>
    <t>WAR</t>
  </si>
  <si>
    <t>Dec</t>
  </si>
  <si>
    <t>CG</t>
  </si>
  <si>
    <t>SHO</t>
  </si>
  <si>
    <t>SV</t>
  </si>
  <si>
    <t>IBB</t>
  </si>
  <si>
    <t>HBP</t>
  </si>
  <si>
    <t>BK</t>
  </si>
  <si>
    <t>WP</t>
  </si>
  <si>
    <t>WAA</t>
  </si>
  <si>
    <t>Lew Burdette</t>
  </si>
  <si>
    <t>burdele01</t>
  </si>
  <si>
    <t>Pedro Ramos</t>
  </si>
  <si>
    <t>1H</t>
  </si>
  <si>
    <t>ramospe01</t>
  </si>
  <si>
    <t>Charlie Henry</t>
  </si>
  <si>
    <t>HBG</t>
  </si>
  <si>
    <t>henrych01</t>
  </si>
  <si>
    <t>Albert Williams</t>
  </si>
  <si>
    <t>willial03</t>
  </si>
  <si>
    <t>Brian Duensing</t>
  </si>
  <si>
    <t>duensbr01</t>
  </si>
  <si>
    <t>Dave Wickersham</t>
  </si>
  <si>
    <t>KCA</t>
  </si>
  <si>
    <t>wickeda01</t>
  </si>
  <si>
    <t>Bill Crouch</t>
  </si>
  <si>
    <t>PHISTL</t>
  </si>
  <si>
    <t>croucbi02</t>
  </si>
  <si>
    <t>Rich Folkers</t>
  </si>
  <si>
    <t>folkeri01</t>
  </si>
  <si>
    <t>Scott Kamieniecki</t>
  </si>
  <si>
    <t>kamiesc01</t>
  </si>
  <si>
    <t>Juanelo Mirabal</t>
  </si>
  <si>
    <t>CSE</t>
  </si>
  <si>
    <t>mirabju01</t>
  </si>
  <si>
    <t>John Wyatt</t>
  </si>
  <si>
    <t>wyattjo02</t>
  </si>
  <si>
    <t>Ken Chase</t>
  </si>
  <si>
    <t>chaseke01</t>
  </si>
  <si>
    <t>Carlos Reyes</t>
  </si>
  <si>
    <t>OAK</t>
  </si>
  <si>
    <t>reyesca01</t>
  </si>
  <si>
    <t>Lloyd Hittle</t>
  </si>
  <si>
    <t>hittlll01</t>
  </si>
  <si>
    <t>Russ Kemmerer</t>
  </si>
  <si>
    <t>kemmeru01</t>
  </si>
  <si>
    <t>Jack Knott</t>
  </si>
  <si>
    <t>knottja01</t>
  </si>
  <si>
    <t>Kolby Allard</t>
  </si>
  <si>
    <t>allarko01</t>
  </si>
  <si>
    <t>Johnny Miljus</t>
  </si>
  <si>
    <t>miljujo01</t>
  </si>
  <si>
    <t>Roy Partlow</t>
  </si>
  <si>
    <t>1/978</t>
  </si>
  <si>
    <t>partlro01</t>
  </si>
  <si>
    <t>Jesús Luzardo</t>
  </si>
  <si>
    <t>luzarje01</t>
  </si>
  <si>
    <t>Tom Filer</t>
  </si>
  <si>
    <t>filerto01</t>
  </si>
  <si>
    <t>Tom Hausman</t>
  </si>
  <si>
    <t>hausmto01</t>
  </si>
  <si>
    <t>George Mitchell</t>
  </si>
  <si>
    <t>ABCCAG</t>
  </si>
  <si>
    <t>mitchge01</t>
  </si>
  <si>
    <t>Fred Bell</t>
  </si>
  <si>
    <t>SLSTT</t>
  </si>
  <si>
    <t>bellfr02</t>
  </si>
  <si>
    <t>Wade LeBlanc</t>
  </si>
  <si>
    <t>leblawa01</t>
  </si>
  <si>
    <t>Matt Wise</t>
  </si>
  <si>
    <t>ANA</t>
  </si>
  <si>
    <t>wisema01</t>
  </si>
  <si>
    <t>Harry Smythe</t>
  </si>
  <si>
    <t>smythha01</t>
  </si>
  <si>
    <t>Hal Woodeshick</t>
  </si>
  <si>
    <t>woodeha01</t>
  </si>
  <si>
    <t>Luis Cessa</t>
  </si>
  <si>
    <t>cessalu01</t>
  </si>
  <si>
    <t>Josh Billings</t>
  </si>
  <si>
    <t>billijo02</t>
  </si>
  <si>
    <t>Paul Menhart</t>
  </si>
  <si>
    <t>menhapa01</t>
  </si>
  <si>
    <t>Justin Steele</t>
  </si>
  <si>
    <t>steelju01</t>
  </si>
  <si>
    <t>Mike Campbell</t>
  </si>
  <si>
    <t>campbmi01</t>
  </si>
  <si>
    <t>Mickey Harris</t>
  </si>
  <si>
    <t>harrimi01</t>
  </si>
  <si>
    <t>Scott Nielsen</t>
  </si>
  <si>
    <t>nielssc01</t>
  </si>
  <si>
    <t>Xzavion Curry</t>
  </si>
  <si>
    <t>curryxz01</t>
  </si>
  <si>
    <t>Paul Gregory</t>
  </si>
  <si>
    <t>gregopa01</t>
  </si>
  <si>
    <t>Patrick Sandoval</t>
  </si>
  <si>
    <t>sandopa02</t>
  </si>
  <si>
    <t>Vance Page</t>
  </si>
  <si>
    <t>pageva01</t>
  </si>
  <si>
    <t>String Bean Williams</t>
  </si>
  <si>
    <t>ACWP</t>
  </si>
  <si>
    <t>willist03</t>
  </si>
  <si>
    <t>Greg Swindell</t>
  </si>
  <si>
    <t>swindgr01</t>
  </si>
  <si>
    <t>Tim Van Egmond</t>
  </si>
  <si>
    <t>vanegti01</t>
  </si>
  <si>
    <t>Jimmy Gobble</t>
  </si>
  <si>
    <t>gobblji01</t>
  </si>
  <si>
    <t>Steven Wright</t>
  </si>
  <si>
    <t>wrighst01</t>
  </si>
  <si>
    <t>Earl Wilson</t>
  </si>
  <si>
    <t>wilsoea01</t>
  </si>
  <si>
    <t>Dutch Henry</t>
  </si>
  <si>
    <t>henrydu01</t>
  </si>
  <si>
    <t>Walter Beall</t>
  </si>
  <si>
    <t>beallwa01</t>
  </si>
  <si>
    <t>Aaron Laffey</t>
  </si>
  <si>
    <t>laffeaa01</t>
  </si>
  <si>
    <t>Cliff Lee</t>
  </si>
  <si>
    <t>leecl02</t>
  </si>
  <si>
    <t>Wilson Álvarez</t>
  </si>
  <si>
    <t>alvarwi01</t>
  </si>
  <si>
    <t>Rick Helling</t>
  </si>
  <si>
    <t>helliri01</t>
  </si>
  <si>
    <t>Al Sima</t>
  </si>
  <si>
    <t>simaal01</t>
  </si>
  <si>
    <t>Joe Strong</t>
  </si>
  <si>
    <t>CTS</t>
  </si>
  <si>
    <t>stronjo02</t>
  </si>
  <si>
    <t>Rip Coleman</t>
  </si>
  <si>
    <t>colemri01</t>
  </si>
  <si>
    <t>Preston Hanna</t>
  </si>
  <si>
    <t>hannapr01</t>
  </si>
  <si>
    <t>Doug Johns</t>
  </si>
  <si>
    <t>johnsdo04</t>
  </si>
  <si>
    <t>Mike Bacsik</t>
  </si>
  <si>
    <t>bacsimi02</t>
  </si>
  <si>
    <t>Joe Gibbon</t>
  </si>
  <si>
    <t>gibbojo01</t>
  </si>
  <si>
    <t>Bobby Jones</t>
  </si>
  <si>
    <t>jonesbo03</t>
  </si>
  <si>
    <t>Mike Remlinger</t>
  </si>
  <si>
    <t>remlimi01</t>
  </si>
  <si>
    <t>Larry Benton</t>
  </si>
  <si>
    <t>bentola01</t>
  </si>
  <si>
    <t>Wynn Hawkins</t>
  </si>
  <si>
    <t>hawkiwy01</t>
  </si>
  <si>
    <t>R.T. Walker</t>
  </si>
  <si>
    <t>walkert01</t>
  </si>
  <si>
    <t>John Bale</t>
  </si>
  <si>
    <t>balejo01</t>
  </si>
  <si>
    <t>Mike Warren</t>
  </si>
  <si>
    <t>warremi01</t>
  </si>
  <si>
    <t>Edsall Walker</t>
  </si>
  <si>
    <t>walkeed02</t>
  </si>
  <si>
    <t>Mitchell Boggs</t>
  </si>
  <si>
    <t>boggsmi01</t>
  </si>
  <si>
    <t>Fred Kipp</t>
  </si>
  <si>
    <t>kippfr01</t>
  </si>
  <si>
    <t>Scott Sanders</t>
  </si>
  <si>
    <t>sandesc02</t>
  </si>
  <si>
    <t>Ariel Prieto</t>
  </si>
  <si>
    <t>prietar01</t>
  </si>
  <si>
    <t>Rafael Roque</t>
  </si>
  <si>
    <t>roquera01</t>
  </si>
  <si>
    <t>Hank Aguirre</t>
  </si>
  <si>
    <t>aguirha01</t>
  </si>
  <si>
    <t>Vic Johnson</t>
  </si>
  <si>
    <t>johnsvi01</t>
  </si>
  <si>
    <t>Robbie Erlin</t>
  </si>
  <si>
    <t>erlinro01</t>
  </si>
  <si>
    <t>Herman Gordon</t>
  </si>
  <si>
    <t>BBSSLSTT</t>
  </si>
  <si>
    <t>ECLNNL</t>
  </si>
  <si>
    <t>gordohe01</t>
  </si>
  <si>
    <t>Ken Cloude</t>
  </si>
  <si>
    <t>cloudke01</t>
  </si>
  <si>
    <t>Tom Dettore</t>
  </si>
  <si>
    <t>dettoto01</t>
  </si>
  <si>
    <t>Frank Pastore</t>
  </si>
  <si>
    <t>pastofr01</t>
  </si>
  <si>
    <t>Russ Swan</t>
  </si>
  <si>
    <t>SEASFG</t>
  </si>
  <si>
    <t>swanru01</t>
  </si>
  <si>
    <t>Emilio Palmero</t>
  </si>
  <si>
    <t>palmeem01</t>
  </si>
  <si>
    <t>Juan Cruz</t>
  </si>
  <si>
    <t>cruzju02</t>
  </si>
  <si>
    <t>J.C. Hamilton</t>
  </si>
  <si>
    <t>hamiljc01</t>
  </si>
  <si>
    <t>José Núñez</t>
  </si>
  <si>
    <t>nunezjo01</t>
  </si>
  <si>
    <t>Butch Edge</t>
  </si>
  <si>
    <t>edgebu01</t>
  </si>
  <si>
    <t>Ryan Castellani</t>
  </si>
  <si>
    <t>castery01</t>
  </si>
  <si>
    <t>Joe Ostrowski</t>
  </si>
  <si>
    <t>ostrojo02</t>
  </si>
  <si>
    <t>Nate Cornejo</t>
  </si>
  <si>
    <t>cornena01</t>
  </si>
  <si>
    <t>Lou Lucier</t>
  </si>
  <si>
    <t>lucielo01</t>
  </si>
  <si>
    <t>Bryan Clark</t>
  </si>
  <si>
    <t>1/DH</t>
  </si>
  <si>
    <t>clarkbr01</t>
  </si>
  <si>
    <t>Bob Saunders</t>
  </si>
  <si>
    <t>DSKCM</t>
  </si>
  <si>
    <t>saundbo01</t>
  </si>
  <si>
    <t>Matt Garza</t>
  </si>
  <si>
    <t>garzama01</t>
  </si>
  <si>
    <t>Fred Klages</t>
  </si>
  <si>
    <t>klagefr01</t>
  </si>
  <si>
    <t>Davis Martin</t>
  </si>
  <si>
    <t>martida03</t>
  </si>
  <si>
    <t>Taylor Jordan</t>
  </si>
  <si>
    <t>jordata01</t>
  </si>
  <si>
    <t>John Russell</t>
  </si>
  <si>
    <t>russejo01</t>
  </si>
  <si>
    <t>Cory Abbott</t>
  </si>
  <si>
    <t>abbotco01</t>
  </si>
  <si>
    <t>Matt Waldron</t>
  </si>
  <si>
    <t>waldrma01</t>
  </si>
  <si>
    <t>Tim Redding</t>
  </si>
  <si>
    <t>redditi01</t>
  </si>
  <si>
    <t>John Dettmer</t>
  </si>
  <si>
    <t>dettmjo01</t>
  </si>
  <si>
    <t>Albie Lopez</t>
  </si>
  <si>
    <t>lopezal02</t>
  </si>
  <si>
    <t>Andrew Moore</t>
  </si>
  <si>
    <t>moorean02</t>
  </si>
  <si>
    <t>Brian Denman</t>
  </si>
  <si>
    <t>denmabr01</t>
  </si>
  <si>
    <t>Dan Serafini</t>
  </si>
  <si>
    <t>serafda01</t>
  </si>
  <si>
    <t>Mike Oquist</t>
  </si>
  <si>
    <t>oquismi01</t>
  </si>
  <si>
    <t>Homer Bailey</t>
  </si>
  <si>
    <t>baileho02</t>
  </si>
  <si>
    <t>Cole Ragans</t>
  </si>
  <si>
    <t>raganco01</t>
  </si>
  <si>
    <t>JT Brubaker</t>
  </si>
  <si>
    <t>brubajt01</t>
  </si>
  <si>
    <t>Tom Glavine</t>
  </si>
  <si>
    <t>glavito02</t>
  </si>
  <si>
    <t>Ramón Ortiz</t>
  </si>
  <si>
    <t>ortizra02</t>
  </si>
  <si>
    <t>Tommy Henry</t>
  </si>
  <si>
    <t>henryto01</t>
  </si>
  <si>
    <t>Jack McMahan</t>
  </si>
  <si>
    <t>KCAPIT</t>
  </si>
  <si>
    <t>mcmahja02</t>
  </si>
  <si>
    <t>Snipe Hansen</t>
  </si>
  <si>
    <t>hansesn01</t>
  </si>
  <si>
    <t>Bob Weiland</t>
  </si>
  <si>
    <t>weilabo01</t>
  </si>
  <si>
    <t>Charlie Fuchs</t>
  </si>
  <si>
    <t>PHISLB</t>
  </si>
  <si>
    <t>fuchsch01</t>
  </si>
  <si>
    <t>Zach Jackson</t>
  </si>
  <si>
    <t>CLEMIL</t>
  </si>
  <si>
    <t>jacksza01</t>
  </si>
  <si>
    <t>Homer Craig</t>
  </si>
  <si>
    <t>ND</t>
  </si>
  <si>
    <t>craigho01</t>
  </si>
  <si>
    <t>Adam Pettyjohn</t>
  </si>
  <si>
    <t>pettyad01</t>
  </si>
  <si>
    <t>Joe Beggs</t>
  </si>
  <si>
    <t>beggsjo01</t>
  </si>
  <si>
    <t>Pat Dean</t>
  </si>
  <si>
    <t>deanpa02</t>
  </si>
  <si>
    <t>Ben Hendrickson</t>
  </si>
  <si>
    <t>hendrbe01</t>
  </si>
  <si>
    <t>Tommy Greene</t>
  </si>
  <si>
    <t>ATLPHI</t>
  </si>
  <si>
    <t>greento01</t>
  </si>
  <si>
    <t>Mike Griffin</t>
  </si>
  <si>
    <t>griffmi02</t>
  </si>
  <si>
    <t>Lowell Palmer</t>
  </si>
  <si>
    <t>palmelo01</t>
  </si>
  <si>
    <t>Mike Mohler</t>
  </si>
  <si>
    <t>mohlemi01</t>
  </si>
  <si>
    <t>Osvaldo Bido</t>
  </si>
  <si>
    <t>bidoos01</t>
  </si>
  <si>
    <t>Gerald Alexander</t>
  </si>
  <si>
    <t>alexage01</t>
  </si>
  <si>
    <t>John Burke</t>
  </si>
  <si>
    <t>burkejo04</t>
  </si>
  <si>
    <t>Max Kranick</t>
  </si>
  <si>
    <t>kranima01</t>
  </si>
  <si>
    <t>Joel De La Cruz</t>
  </si>
  <si>
    <t>delacjo01</t>
  </si>
  <si>
    <t>Mike Wright Jr.</t>
  </si>
  <si>
    <t>wrighmi01</t>
  </si>
  <si>
    <t>Cliff Carter</t>
  </si>
  <si>
    <t>ACBBS</t>
  </si>
  <si>
    <t>cartecl01</t>
  </si>
  <si>
    <t>Paul Brown</t>
  </si>
  <si>
    <t>brownpa01</t>
  </si>
  <si>
    <t>Zack Godley</t>
  </si>
  <si>
    <t>godleza01</t>
  </si>
  <si>
    <t>Keaton Winn</t>
  </si>
  <si>
    <t>winnke01</t>
  </si>
  <si>
    <t>Dick Ricketts</t>
  </si>
  <si>
    <t>rickedi01</t>
  </si>
  <si>
    <t>José Ureña</t>
  </si>
  <si>
    <t>MIA</t>
  </si>
  <si>
    <t>urenajo01</t>
  </si>
  <si>
    <t>Jason Hirsh</t>
  </si>
  <si>
    <t>hirshja01</t>
  </si>
  <si>
    <t>Daniel McCutchen</t>
  </si>
  <si>
    <t>mccutda01</t>
  </si>
  <si>
    <t>Carl Doyle</t>
  </si>
  <si>
    <t>doyleca01</t>
  </si>
  <si>
    <t>Derek Lowe</t>
  </si>
  <si>
    <t>BOSSEA</t>
  </si>
  <si>
    <t>lowede01</t>
  </si>
  <si>
    <t>Larry Christenson</t>
  </si>
  <si>
    <t>chrisla01</t>
  </si>
  <si>
    <t>Red Munger</t>
  </si>
  <si>
    <t>mungere01</t>
  </si>
  <si>
    <t>Sergio Mitre</t>
  </si>
  <si>
    <t>mitrese01</t>
  </si>
  <si>
    <t>Mike Scott</t>
  </si>
  <si>
    <t>scottmi03</t>
  </si>
  <si>
    <t>Russ Springer</t>
  </si>
  <si>
    <t>CAL</t>
  </si>
  <si>
    <t>sprinru01</t>
  </si>
  <si>
    <t>Jason Hammel</t>
  </si>
  <si>
    <t>TBD</t>
  </si>
  <si>
    <t>hammeja01</t>
  </si>
  <si>
    <t>Cliff Brantley</t>
  </si>
  <si>
    <t>brantcl01</t>
  </si>
  <si>
    <t>Scott Klingenbeck</t>
  </si>
  <si>
    <t>BALMIN</t>
  </si>
  <si>
    <t>klingsc01</t>
  </si>
  <si>
    <t>Germán Jiménez</t>
  </si>
  <si>
    <t>jimenge01</t>
  </si>
  <si>
    <t>Merle Settlemire</t>
  </si>
  <si>
    <t>settlme01</t>
  </si>
  <si>
    <t>Jim Kaat</t>
  </si>
  <si>
    <t>kaatji01</t>
  </si>
  <si>
    <t>John Singleton</t>
  </si>
  <si>
    <t>singljo01</t>
  </si>
  <si>
    <t>Fritz Dorish</t>
  </si>
  <si>
    <t>dorisha01</t>
  </si>
  <si>
    <t>Tom Urbani</t>
  </si>
  <si>
    <t>urbanto01</t>
  </si>
  <si>
    <t>Les Munns</t>
  </si>
  <si>
    <t>munnsle01</t>
  </si>
  <si>
    <t>Charlie Williams</t>
  </si>
  <si>
    <t>willich01</t>
  </si>
  <si>
    <t>Half Pint Allen</t>
  </si>
  <si>
    <t>allenha03</t>
  </si>
  <si>
    <t>For single seasons, since 1920, a rookie, in the regular season, requiring Games Started = 9, sorted by descending Wins Above Replacement (WAR).</t>
  </si>
  <si>
    <t>For single seasons, since 1920, in the regular season, requiring Games Started = 9, sorted by ascending Earned Run Average.</t>
  </si>
  <si>
    <t>Place</t>
  </si>
  <si>
    <t>ROY-8</t>
  </si>
  <si>
    <t>Big Boy Davis</t>
  </si>
  <si>
    <t>AB2</t>
  </si>
  <si>
    <t>davisbi02</t>
  </si>
  <si>
    <t>Jim Bullinger</t>
  </si>
  <si>
    <t>bulliji01</t>
  </si>
  <si>
    <t>Garrett Richards</t>
  </si>
  <si>
    <t>richaga01</t>
  </si>
  <si>
    <t>Lefty Calhoun</t>
  </si>
  <si>
    <t>MGSMRS</t>
  </si>
  <si>
    <t>/1798</t>
  </si>
  <si>
    <t>calhole01</t>
  </si>
  <si>
    <t>Rex Cecil</t>
  </si>
  <si>
    <t>cecilre01</t>
  </si>
  <si>
    <t>Clyde Smoll</t>
  </si>
  <si>
    <t>smollle01</t>
  </si>
  <si>
    <t>Mike Bolsinger</t>
  </si>
  <si>
    <t>bolsimi01</t>
  </si>
  <si>
    <t>Bobby Ayala</t>
  </si>
  <si>
    <t>ayalabo01</t>
  </si>
  <si>
    <t>Clyde Shoun</t>
  </si>
  <si>
    <t>shouncl01</t>
  </si>
  <si>
    <t>Ted Kleinhans</t>
  </si>
  <si>
    <t>CINPHI</t>
  </si>
  <si>
    <t>kleinte01</t>
  </si>
  <si>
    <t>Wilmer Harris</t>
  </si>
  <si>
    <t>PS</t>
  </si>
  <si>
    <t>harriwi11</t>
  </si>
  <si>
    <t>Pasqual Martínez</t>
  </si>
  <si>
    <t>CSW</t>
  </si>
  <si>
    <t>martipa04</t>
  </si>
  <si>
    <t>For single seasons, since 1920, a rookie, in the regular season, requiring Games Started = 9, sorted by ascending Earned Run Average.</t>
  </si>
  <si>
    <t>Joaquin Benoit</t>
  </si>
  <si>
    <t>benoijo01</t>
  </si>
  <si>
    <t>Luis Tiant</t>
  </si>
  <si>
    <t>tiantlu02</t>
  </si>
  <si>
    <t>Max León</t>
  </si>
  <si>
    <t>leonma01</t>
  </si>
  <si>
    <t>Ramiro Mendoza</t>
  </si>
  <si>
    <t>mendora01</t>
  </si>
  <si>
    <t>Johnny Taylor</t>
  </si>
  <si>
    <t>taylojo04</t>
  </si>
  <si>
    <t>Cal Quantrill</t>
  </si>
  <si>
    <t>quantca01</t>
  </si>
  <si>
    <t>Isidro Fabré</t>
  </si>
  <si>
    <t>ANL</t>
  </si>
  <si>
    <t>18/793</t>
  </si>
  <si>
    <t>fabreis01</t>
  </si>
  <si>
    <t>Cristian Javier</t>
  </si>
  <si>
    <t>javiecr01</t>
  </si>
  <si>
    <t>Freddy García</t>
  </si>
  <si>
    <t>garcifr03</t>
  </si>
  <si>
    <t>Nathan Eovaldi</t>
  </si>
  <si>
    <t>eovalna01</t>
  </si>
  <si>
    <t>Bailey Falter</t>
  </si>
  <si>
    <t>falteba01</t>
  </si>
  <si>
    <t>José Rijo</t>
  </si>
  <si>
    <t>rijojo01</t>
  </si>
  <si>
    <t>Jaret Wright</t>
  </si>
  <si>
    <t>wrighja02</t>
  </si>
  <si>
    <t>Tyler Mahle</t>
  </si>
  <si>
    <t>mahlety01</t>
  </si>
  <si>
    <t>Armando Reynoso</t>
  </si>
  <si>
    <t>reynoar02</t>
  </si>
  <si>
    <t>Ryan Weathers</t>
  </si>
  <si>
    <t>weathry01</t>
  </si>
  <si>
    <t>For single seasons, since 1920, in the regular season, requiring Games Started = 9, sorted by descending Wins Above Replacement (WAR).</t>
  </si>
  <si>
    <t>WAR▼</t>
  </si>
  <si>
    <t>Birth Location</t>
  </si>
  <si>
    <t>Kitakyushu JPN</t>
  </si>
  <si>
    <t>Ciudad Juarez MEX</t>
  </si>
  <si>
    <t>Toronto ON</t>
  </si>
  <si>
    <t>Pie de Cuesta VEN</t>
  </si>
  <si>
    <t>Kingston JAM</t>
  </si>
  <si>
    <t>Guanabacoa CUB</t>
  </si>
  <si>
    <t>Tijuana MEX</t>
  </si>
  <si>
    <t>Santa Clara CUB</t>
  </si>
  <si>
    <t>Pinar del Rio CUB</t>
  </si>
  <si>
    <t>Santiago DOM</t>
  </si>
  <si>
    <t>La Habana CUB</t>
  </si>
  <si>
    <t>Las Martinas CUB</t>
  </si>
  <si>
    <t>Acula MEX</t>
  </si>
  <si>
    <t>Pearl Lagoon NIC</t>
  </si>
  <si>
    <t>Los Santos PAN</t>
  </si>
  <si>
    <t>Port Hope ON</t>
  </si>
  <si>
    <t>Azua DOM</t>
  </si>
  <si>
    <t>San Pedro de Macoris DOM</t>
  </si>
  <si>
    <t>Morioka JPN</t>
  </si>
  <si>
    <t>Santo Domingo DOM</t>
  </si>
  <si>
    <t>Bayamon PRI</t>
  </si>
  <si>
    <t>Naguabo PRI</t>
  </si>
  <si>
    <t>Caracas VEN</t>
  </si>
  <si>
    <t>San Cristobal DOM</t>
  </si>
  <si>
    <t>San Luis Potosi MEX</t>
  </si>
  <si>
    <t>Tom Waddell</t>
  </si>
  <si>
    <t>Dundee GBR</t>
  </si>
  <si>
    <t>waddeto01</t>
  </si>
  <si>
    <t>Rich Harden</t>
  </si>
  <si>
    <t>Victoria BC</t>
  </si>
  <si>
    <t>harderi01</t>
  </si>
  <si>
    <t>Mike Fornieles</t>
  </si>
  <si>
    <t>fornimi01</t>
  </si>
  <si>
    <t>Bizen JPN</t>
  </si>
  <si>
    <t>Lima PER</t>
  </si>
  <si>
    <t>Pedro Martínez</t>
  </si>
  <si>
    <t>Manoguayabo DOM</t>
  </si>
  <si>
    <t>martipe02</t>
  </si>
  <si>
    <t>Pat Scantlebury</t>
  </si>
  <si>
    <t>Gatun PAN</t>
  </si>
  <si>
    <t>scantpa01</t>
  </si>
  <si>
    <t>Freddy Peralta</t>
  </si>
  <si>
    <t>Moca DOM</t>
  </si>
  <si>
    <t>peralfr01</t>
  </si>
  <si>
    <t>Pablo López</t>
  </si>
  <si>
    <t>Cabimas VEN</t>
  </si>
  <si>
    <t>lopezpa01</t>
  </si>
  <si>
    <t>Ted Bowsfield</t>
  </si>
  <si>
    <t>Vernon BC</t>
  </si>
  <si>
    <t>bowsfte01</t>
  </si>
  <si>
    <t>Carlos Villanueva</t>
  </si>
  <si>
    <t>villaca01</t>
  </si>
  <si>
    <t>Sam Deduno</t>
  </si>
  <si>
    <t>HOUMIN</t>
  </si>
  <si>
    <t>La Romana DOM</t>
  </si>
  <si>
    <t>dedunsa01</t>
  </si>
  <si>
    <t>Cordoba MEX</t>
  </si>
  <si>
    <t>Luis Severino</t>
  </si>
  <si>
    <t>Sabana de la Mar DOM</t>
  </si>
  <si>
    <t>severlu01</t>
  </si>
  <si>
    <t>Jaime García</t>
  </si>
  <si>
    <t>Reynosa MEX</t>
  </si>
  <si>
    <t>garcija02</t>
  </si>
  <si>
    <t>Omar Olivares</t>
  </si>
  <si>
    <t>Mayaguez PRI</t>
  </si>
  <si>
    <t>olivaom01</t>
  </si>
  <si>
    <t>Jesús Sánchez</t>
  </si>
  <si>
    <t>Nizao DOM</t>
  </si>
  <si>
    <t>sanchje01</t>
  </si>
  <si>
    <t>Maracaibo VEN</t>
  </si>
  <si>
    <t>Franklin Morales</t>
  </si>
  <si>
    <t>San Juan de los Morros VEN</t>
  </si>
  <si>
    <t>moralfr01</t>
  </si>
  <si>
    <t>Edinson Vólquez</t>
  </si>
  <si>
    <t>volqued01</t>
  </si>
  <si>
    <t>Jose Quintana</t>
  </si>
  <si>
    <t>Arjona COL</t>
  </si>
  <si>
    <t>quintjo01</t>
  </si>
  <si>
    <t>Cotui DOM</t>
  </si>
  <si>
    <t>Dinelson Lamet</t>
  </si>
  <si>
    <t>lametdi01</t>
  </si>
  <si>
    <t>Daisuke Matsuzaka</t>
  </si>
  <si>
    <t>Tokyo JPN</t>
  </si>
  <si>
    <t>matsuda01</t>
  </si>
  <si>
    <t>Bruce Chen</t>
  </si>
  <si>
    <t>Panama PAN</t>
  </si>
  <si>
    <t>chenbr01</t>
  </si>
  <si>
    <t>Bonao DOM</t>
  </si>
  <si>
    <t>Jarabacoa DOM</t>
  </si>
  <si>
    <t>Marianao CUB</t>
  </si>
  <si>
    <t>tiantlu01</t>
  </si>
  <si>
    <t>Martín Pérez</t>
  </si>
  <si>
    <t>Guanare VEN</t>
  </si>
  <si>
    <t>perezma02</t>
  </si>
  <si>
    <t>Juan Marichal</t>
  </si>
  <si>
    <t>Laguna Verde DOM</t>
  </si>
  <si>
    <t>maricju01</t>
  </si>
  <si>
    <t>Michael Soroka</t>
  </si>
  <si>
    <t>Calgary AB</t>
  </si>
  <si>
    <t>sorokmi01</t>
  </si>
  <si>
    <t>Raúl Álvarez</t>
  </si>
  <si>
    <t>alvarra01</t>
  </si>
  <si>
    <t>Los Hidalgos DOM</t>
  </si>
  <si>
    <t>Yonny Chirinos</t>
  </si>
  <si>
    <t>ATLTBR</t>
  </si>
  <si>
    <t>Bachaquero VEN</t>
  </si>
  <si>
    <t>chiriyo01</t>
  </si>
  <si>
    <t>Bajos de Haina DOM</t>
  </si>
  <si>
    <t>Humberto Castellanos</t>
  </si>
  <si>
    <t>Tepatitlan de Morelos MEX</t>
  </si>
  <si>
    <t>castehu01</t>
  </si>
  <si>
    <t>Carlos Hernández</t>
  </si>
  <si>
    <t>Guacara VEN</t>
  </si>
  <si>
    <t>hernaca03</t>
  </si>
  <si>
    <t>Carlos Carrasco</t>
  </si>
  <si>
    <t>Barquisimeto VEN</t>
  </si>
  <si>
    <t>carraca01</t>
  </si>
  <si>
    <t>Santiago Ixcuintla MEX</t>
  </si>
  <si>
    <t>Dick Fowler</t>
  </si>
  <si>
    <t>fowledi01</t>
  </si>
  <si>
    <t>Sidney Ponson</t>
  </si>
  <si>
    <t>Noord ABW</t>
  </si>
  <si>
    <t>ponsosi01</t>
  </si>
  <si>
    <t>Cienfuegos CUB</t>
  </si>
  <si>
    <t>Hideki Irabu</t>
  </si>
  <si>
    <t>Hirara JPN</t>
  </si>
  <si>
    <t>irabuhi01</t>
  </si>
  <si>
    <t>Juan Pizarro</t>
  </si>
  <si>
    <t>Santurce PRI</t>
  </si>
  <si>
    <t>pizarju01</t>
  </si>
  <si>
    <t>Julio Teheran</t>
  </si>
  <si>
    <t>Cartagena COL</t>
  </si>
  <si>
    <t>teherju01</t>
  </si>
  <si>
    <t>Dennis Martínez</t>
  </si>
  <si>
    <t>Granada NIC</t>
  </si>
  <si>
    <t>martide01</t>
  </si>
  <si>
    <t>Cristóbal Torriente</t>
  </si>
  <si>
    <t>DS</t>
  </si>
  <si>
    <t>19/7</t>
  </si>
  <si>
    <t>torricr99</t>
  </si>
  <si>
    <t>Daniel Cabrera</t>
  </si>
  <si>
    <t>ARIWSN</t>
  </si>
  <si>
    <t>cabreda01</t>
  </si>
  <si>
    <t>Marino Pieretti</t>
  </si>
  <si>
    <t>Lucca ITA</t>
  </si>
  <si>
    <t>pierema01</t>
  </si>
  <si>
    <t>Chien-Ming Wang</t>
  </si>
  <si>
    <t>Tainan City TWN</t>
  </si>
  <si>
    <t>wangch01</t>
  </si>
  <si>
    <t>*98/1346</t>
  </si>
  <si>
    <t>Miguel Batista</t>
  </si>
  <si>
    <t>KCRMON</t>
  </si>
  <si>
    <t>batismi01</t>
  </si>
  <si>
    <t>Cocaína García</t>
  </si>
  <si>
    <t>Manacas CUB</t>
  </si>
  <si>
    <t>garcico01</t>
  </si>
  <si>
    <t>For single seasons, since 1920, not born in USA, in the regular season, requiring Games Started = 9, sorted by descending Wins Above Replacement (WAR).</t>
  </si>
  <si>
    <t>WAR/9IP</t>
  </si>
  <si>
    <t>WAR/9</t>
  </si>
  <si>
    <t>Stat</t>
  </si>
  <si>
    <t>Strikeouts</t>
  </si>
  <si>
    <t>WPA</t>
  </si>
  <si>
    <t>W-L</t>
  </si>
  <si>
    <t>K/BB</t>
  </si>
  <si>
    <t>$ Value</t>
  </si>
  <si>
    <t>Salary</t>
  </si>
  <si>
    <t>12 years and $325 million - $50 million signing bonus</t>
  </si>
  <si>
    <t>4 years - $53 million</t>
  </si>
  <si>
    <t>Avg Annual Salary</t>
  </si>
  <si>
    <t>5-0 (T-1st)</t>
  </si>
  <si>
    <t>4-1 (T-5th)</t>
  </si>
  <si>
    <t>58 (T-10th)</t>
  </si>
  <si>
    <t>53 (T-15th)</t>
  </si>
  <si>
    <t>0.84 (1st)</t>
  </si>
  <si>
    <t>3.21 (16th)</t>
  </si>
  <si>
    <t>2.22 (1st)</t>
  </si>
  <si>
    <t>3.26 (12th)</t>
  </si>
  <si>
    <t>0.913 (7th)</t>
  </si>
  <si>
    <t>1.028 (10th)</t>
  </si>
  <si>
    <t>6.44 (3rd)</t>
  </si>
  <si>
    <t>5.3 (5th)</t>
  </si>
  <si>
    <t>3.0 (1st)</t>
  </si>
  <si>
    <t>0.7 (T-49th)</t>
  </si>
  <si>
    <t>0.4 (T-68th)</t>
  </si>
  <si>
    <t>2.0 (T-1st)</t>
  </si>
  <si>
    <t>$16,000,000 (1st)</t>
  </si>
  <si>
    <t>$8,000,000 (42nd)</t>
  </si>
  <si>
    <t>xERA</t>
  </si>
  <si>
    <t>xFIP</t>
  </si>
  <si>
    <t>BABIP</t>
  </si>
  <si>
    <t>wOBA Against</t>
  </si>
  <si>
    <t>xwOBA Against</t>
  </si>
  <si>
    <t>BA Against</t>
  </si>
  <si>
    <t>xBA Against</t>
  </si>
  <si>
    <t>Difference</t>
  </si>
  <si>
    <t>MLB Avg BABIP</t>
  </si>
  <si>
    <t>Imanaga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</si>
</sst>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0" fontId="1" fillId="0" borderId="0" xfId="0" applyFont="1"/>
    <xf numFmtId="17" fontId="0" fillId="0" borderId="0" xfId="0" applyNumberFormat="1"/>
    <xf numFmtId="164" fontId="0" fillId="0" borderId="0" xfId="0" applyNumberFormat="1"/>
    <xf numFmtId="0" fontId="5" fillId="0" borderId="0" xfId="0" applyFont="1"/>
    <xf numFmtId="0" fontId="5" fillId="0" borderId="1" xfId="0" applyFont="1" applyBorder="1" applyAlignment="1">
      <alignment wrapText="1"/>
    </xf>
    <xf numFmtId="17" fontId="4" fillId="0" borderId="1" xfId="0" quotePrefix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4" fillId="0" borderId="1" xfId="0" applyFont="1" applyBorder="1" applyAlignment="1">
      <alignment wrapText="1"/>
    </xf>
    <xf numFmtId="6" fontId="4" fillId="0" borderId="1" xfId="0" applyNumberFormat="1" applyFont="1" applyBorder="1" applyAlignment="1">
      <alignment wrapText="1"/>
    </xf>
    <xf numFmtId="6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5" fontId="0" fillId="0" borderId="1" xfId="0" applyNumberFormat="1" applyBorder="1" applyAlignment="1">
      <alignment wrapText="1"/>
    </xf>
    <xf numFmtId="165" fontId="4" fillId="0" borderId="1" xfId="1" applyNumberFormat="1" applyFont="1" applyBorder="1" applyAlignment="1">
      <alignment wrapText="1"/>
    </xf>
    <xf numFmtId="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6" fontId="4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ECC1F-4B02-4DE1-9C84-D99B4CDEF1C9}" name="Table1" displayName="Table1" ref="A5:D177" totalsRowShown="0">
  <autoFilter ref="A5:D177" xr:uid="{B0AECC1F-4B02-4DE1-9C84-D99B4CDEF1C9}">
    <filterColumn colId="1">
      <filters>
        <filter val="0.9"/>
        <filter val="1"/>
        <filter val="1.1"/>
        <filter val="1.2"/>
        <filter val="1.3"/>
        <filter val="1.4"/>
        <filter val="1.5"/>
        <filter val="1.6"/>
        <filter val="1.7"/>
        <filter val="1.8"/>
        <filter val="2"/>
        <filter val="2.2"/>
        <filter val="2.3"/>
        <filter val="2.4"/>
        <filter val="2.5"/>
        <filter val="2.7"/>
        <filter val="2.9"/>
        <filter val="3"/>
        <filter val="3.5"/>
      </filters>
    </filterColumn>
    <filterColumn colId="3">
      <filters>
        <filter val="0.84"/>
        <filter val="1.37"/>
        <filter val="1.49"/>
        <filter val="1.64"/>
        <filter val="1.73"/>
        <filter val="1.8"/>
        <filter val="2.08"/>
        <filter val="2.11"/>
        <filter val="2.17"/>
        <filter val="2.25"/>
        <filter val="2.31"/>
        <filter val="2.35"/>
        <filter val="2.39"/>
        <filter val="2.41"/>
        <filter val="2.42"/>
        <filter val="2.44"/>
        <filter val="2.45"/>
        <filter val="2.47"/>
        <filter val="2.49"/>
        <filter val="2.5"/>
        <filter val="2.54"/>
        <filter val="2.58"/>
        <filter val="2.6"/>
        <filter val="2.63"/>
        <filter val="2.65"/>
        <filter val="2.72"/>
        <filter val="2.78"/>
        <filter val="2.82"/>
        <filter val="2.84"/>
        <filter val="2.88"/>
        <filter val="2.89"/>
        <filter val="2.96"/>
        <filter val="3.02"/>
        <filter val="3.06"/>
        <filter val="3.07"/>
        <filter val="3.1"/>
        <filter val="3.16"/>
        <filter val="3.17"/>
        <filter val="3.22"/>
        <filter val="3.23"/>
        <filter val="3.27"/>
        <filter val="3.29"/>
        <filter val="3.35"/>
        <filter val="3.39"/>
        <filter val="3.44"/>
        <filter val="3.45"/>
        <filter val="3.47"/>
      </filters>
    </filterColumn>
  </autoFilter>
  <tableColumns count="4">
    <tableColumn id="1" xr3:uid="{2197709B-D6B5-4EC6-96FA-9ABA27F5663C}" name="Player"/>
    <tableColumn id="2" xr3:uid="{210A4D5B-40CD-4917-832A-8AC875C35114}" name="WAR">
      <calculatedColumnFormula>VLOOKUP('WAR + ERA'!$A6, 'Any - WAR'!$B$6:$D$73, 2, FALSE)</calculatedColumnFormula>
    </tableColumn>
    <tableColumn id="3" xr3:uid="{4AA02A47-3D3F-4EC7-8895-193F56E8EC38}" name="WAR/9">
      <calculatedColumnFormula>VLOOKUP('WAR + ERA'!$A6, 'Any - WAR'!$B$6:$D$73, 3, FALSE)</calculatedColumnFormula>
    </tableColumn>
    <tableColumn id="4" xr3:uid="{5CCF2FB5-1B58-4887-9D1C-CDDC5CCCA307}" name="ERA">
      <calculatedColumnFormula>VLOOKUP(A6, 'Any - ERA'!$B$6:$C$168, 2,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B435-B0BC-4081-9EBE-94A540D300FA}">
  <dimension ref="A1:I177"/>
  <sheetViews>
    <sheetView workbookViewId="0">
      <selection activeCell="L14" sqref="L14"/>
    </sheetView>
  </sheetViews>
  <sheetFormatPr defaultRowHeight="14.25" x14ac:dyDescent="0.45"/>
  <sheetData>
    <row r="1" spans="1:9" x14ac:dyDescent="0.45">
      <c r="A1" s="2" t="s">
        <v>852</v>
      </c>
    </row>
    <row r="4" spans="1:9" x14ac:dyDescent="0.45">
      <c r="A4" t="s">
        <v>0</v>
      </c>
    </row>
    <row r="5" spans="1:9" x14ac:dyDescent="0.45">
      <c r="A5" t="s">
        <v>3</v>
      </c>
      <c r="B5" t="s">
        <v>431</v>
      </c>
      <c r="C5" t="s">
        <v>1013</v>
      </c>
      <c r="D5" t="s">
        <v>4</v>
      </c>
      <c r="F5" t="s">
        <v>3</v>
      </c>
      <c r="G5" t="s">
        <v>431</v>
      </c>
      <c r="H5" t="s">
        <v>1013</v>
      </c>
      <c r="I5" t="s">
        <v>4</v>
      </c>
    </row>
    <row r="6" spans="1:9" x14ac:dyDescent="0.45">
      <c r="A6" t="s">
        <v>55</v>
      </c>
      <c r="B6">
        <f>VLOOKUP('WAR + ERA'!$A6, 'Any - WAR'!$B$6:$D$73, 2, FALSE)</f>
        <v>3.5</v>
      </c>
      <c r="C6">
        <f>VLOOKUP('WAR + ERA'!$A6, 'Any - WAR'!$B$6:$D$73, 3, FALSE)</f>
        <v>0.37906137184115529</v>
      </c>
      <c r="D6">
        <f>VLOOKUP(A6, 'Any - ERA'!$B$6:$C$168, 2, FALSE)</f>
        <v>1.73</v>
      </c>
      <c r="F6" t="s">
        <v>55</v>
      </c>
      <c r="G6">
        <v>3.5</v>
      </c>
      <c r="H6">
        <v>0.37906137184115529</v>
      </c>
      <c r="I6">
        <v>1.73</v>
      </c>
    </row>
    <row r="7" spans="1:9" x14ac:dyDescent="0.45">
      <c r="A7" t="s">
        <v>32</v>
      </c>
      <c r="B7">
        <f>VLOOKUP('WAR + ERA'!$A7, 'Any - WAR'!$B$6:$D$73, 2, FALSE)</f>
        <v>3</v>
      </c>
      <c r="C7">
        <f>VLOOKUP('WAR + ERA'!$A7, 'Any - WAR'!$B$6:$D$73, 3, FALSE)</f>
        <v>0.50751879699248115</v>
      </c>
      <c r="D7">
        <f>VLOOKUP(A7, 'Any - ERA'!$B$6:$C$168, 2, FALSE)</f>
        <v>0.84</v>
      </c>
      <c r="F7" t="s">
        <v>32</v>
      </c>
      <c r="G7">
        <v>3</v>
      </c>
      <c r="H7">
        <v>0.50751879699248115</v>
      </c>
      <c r="I7">
        <v>0.84</v>
      </c>
    </row>
    <row r="8" spans="1:9" x14ac:dyDescent="0.45">
      <c r="A8" t="s">
        <v>51</v>
      </c>
      <c r="B8">
        <f>VLOOKUP('WAR + ERA'!$A8, 'Any - WAR'!$B$6:$D$73, 2, FALSE)</f>
        <v>2.9</v>
      </c>
      <c r="C8">
        <f>VLOOKUP('WAR + ERA'!$A8, 'Any - WAR'!$B$6:$D$73, 3, FALSE)</f>
        <v>0.43427620632279534</v>
      </c>
      <c r="D8">
        <f>VLOOKUP(A8, 'Any - ERA'!$B$6:$C$168, 2, FALSE)</f>
        <v>1.64</v>
      </c>
      <c r="F8" t="s">
        <v>51</v>
      </c>
      <c r="G8">
        <v>2.9</v>
      </c>
      <c r="H8">
        <v>0.43427620632279534</v>
      </c>
      <c r="I8">
        <v>1.64</v>
      </c>
    </row>
    <row r="9" spans="1:9" x14ac:dyDescent="0.45">
      <c r="A9" t="s">
        <v>153</v>
      </c>
      <c r="B9">
        <f>VLOOKUP('WAR + ERA'!$A9, 'Any - WAR'!$B$6:$D$73, 2, FALSE)</f>
        <v>2.7</v>
      </c>
      <c r="C9">
        <f>VLOOKUP('WAR + ERA'!$A9, 'Any - WAR'!$B$6:$D$73, 3, FALSE)</f>
        <v>0.35115606936416188</v>
      </c>
      <c r="D9">
        <f>VLOOKUP(A9, 'Any - ERA'!$B$6:$C$168, 2, FALSE)</f>
        <v>2.58</v>
      </c>
      <c r="F9" t="s">
        <v>153</v>
      </c>
      <c r="G9">
        <v>2.7</v>
      </c>
      <c r="H9">
        <v>0.35115606936416188</v>
      </c>
      <c r="I9">
        <v>2.58</v>
      </c>
    </row>
    <row r="10" spans="1:9" x14ac:dyDescent="0.45">
      <c r="A10" t="s">
        <v>99</v>
      </c>
      <c r="B10">
        <f>VLOOKUP('WAR + ERA'!$A10, 'Any - WAR'!$B$6:$D$73, 2, FALSE)</f>
        <v>2.7</v>
      </c>
      <c r="C10">
        <f>VLOOKUP('WAR + ERA'!$A10, 'Any - WAR'!$B$6:$D$73, 3, FALSE)</f>
        <v>0.28894173602853745</v>
      </c>
      <c r="D10">
        <f>VLOOKUP(A10, 'Any - ERA'!$B$6:$C$168, 2, FALSE)</f>
        <v>2.35</v>
      </c>
      <c r="F10" t="s">
        <v>99</v>
      </c>
      <c r="G10">
        <v>2.7</v>
      </c>
      <c r="H10">
        <v>0.28894173602853745</v>
      </c>
      <c r="I10">
        <v>2.35</v>
      </c>
    </row>
    <row r="11" spans="1:9" x14ac:dyDescent="0.45">
      <c r="A11" t="s">
        <v>38</v>
      </c>
      <c r="B11">
        <f>VLOOKUP('WAR + ERA'!$A11, 'Any - WAR'!$B$6:$D$73, 2, FALSE)</f>
        <v>2.5</v>
      </c>
      <c r="C11">
        <f>VLOOKUP('WAR + ERA'!$A11, 'Any - WAR'!$B$6:$D$73, 3, FALSE)</f>
        <v>0.38135593220338981</v>
      </c>
      <c r="D11">
        <f>VLOOKUP(A11, 'Any - ERA'!$B$6:$C$168, 2, FALSE)</f>
        <v>1.37</v>
      </c>
      <c r="F11" t="s">
        <v>38</v>
      </c>
      <c r="G11">
        <v>2.5</v>
      </c>
      <c r="H11">
        <v>0.38135593220338981</v>
      </c>
      <c r="I11">
        <v>1.37</v>
      </c>
    </row>
    <row r="12" spans="1:9" x14ac:dyDescent="0.45">
      <c r="A12" t="s">
        <v>238</v>
      </c>
      <c r="B12">
        <f>VLOOKUP('WAR + ERA'!$A12, 'Any - WAR'!$B$6:$D$73, 2, FALSE)</f>
        <v>2.4</v>
      </c>
      <c r="C12">
        <f>VLOOKUP('WAR + ERA'!$A12, 'Any - WAR'!$B$6:$D$73, 3, FALSE)</f>
        <v>0.28421052631578947</v>
      </c>
      <c r="D12">
        <f>VLOOKUP(A12, 'Any - ERA'!$B$6:$C$168, 2, FALSE)</f>
        <v>2.96</v>
      </c>
      <c r="F12" t="s">
        <v>238</v>
      </c>
      <c r="G12">
        <v>2.4</v>
      </c>
      <c r="H12">
        <v>0.28421052631578947</v>
      </c>
      <c r="I12">
        <v>2.96</v>
      </c>
    </row>
    <row r="13" spans="1:9" x14ac:dyDescent="0.45">
      <c r="A13" t="s">
        <v>42</v>
      </c>
      <c r="B13">
        <f>VLOOKUP('WAR + ERA'!$A13, 'Any - WAR'!$B$6:$D$73, 2, FALSE)</f>
        <v>2.4</v>
      </c>
      <c r="C13">
        <f>VLOOKUP('WAR + ERA'!$A13, 'Any - WAR'!$B$6:$D$73, 3, FALSE)</f>
        <v>0.44906444906444903</v>
      </c>
      <c r="D13">
        <f>VLOOKUP(A13, 'Any - ERA'!$B$6:$C$168, 2, FALSE)</f>
        <v>1.49</v>
      </c>
      <c r="F13" t="s">
        <v>42</v>
      </c>
      <c r="G13">
        <v>2.4</v>
      </c>
      <c r="H13">
        <v>0.44906444906444903</v>
      </c>
      <c r="I13">
        <v>1.49</v>
      </c>
    </row>
    <row r="14" spans="1:9" x14ac:dyDescent="0.45">
      <c r="A14" t="s">
        <v>178</v>
      </c>
      <c r="B14">
        <f>VLOOKUP('WAR + ERA'!$A14, 'Any - WAR'!$B$6:$D$73, 2, FALSE)</f>
        <v>2.4</v>
      </c>
      <c r="C14">
        <f>VLOOKUP('WAR + ERA'!$A14, 'Any - WAR'!$B$6:$D$73, 3, FALSE)</f>
        <v>0.38502673796791442</v>
      </c>
      <c r="D14">
        <f>VLOOKUP(A14, 'Any - ERA'!$B$6:$C$168, 2, FALSE)</f>
        <v>2.72</v>
      </c>
      <c r="F14" t="s">
        <v>178</v>
      </c>
      <c r="G14">
        <v>2.4</v>
      </c>
      <c r="H14">
        <v>0.38502673796791442</v>
      </c>
      <c r="I14">
        <v>2.72</v>
      </c>
    </row>
    <row r="15" spans="1:9" x14ac:dyDescent="0.45">
      <c r="A15" t="s">
        <v>83</v>
      </c>
      <c r="B15">
        <f>VLOOKUP('WAR + ERA'!$A15, 'Any - WAR'!$B$6:$D$73, 2, FALSE)</f>
        <v>2.2999999999999998</v>
      </c>
      <c r="C15">
        <f>VLOOKUP('WAR + ERA'!$A15, 'Any - WAR'!$B$6:$D$73, 3, FALSE)</f>
        <v>0.30441176470588233</v>
      </c>
      <c r="D15">
        <f>VLOOKUP(A15, 'Any - ERA'!$B$6:$C$168, 2, FALSE)</f>
        <v>2.25</v>
      </c>
      <c r="F15" t="s">
        <v>83</v>
      </c>
      <c r="G15">
        <v>2.2999999999999998</v>
      </c>
      <c r="H15">
        <v>0.30441176470588233</v>
      </c>
      <c r="I15">
        <v>2.25</v>
      </c>
    </row>
    <row r="16" spans="1:9" x14ac:dyDescent="0.45">
      <c r="A16" t="s">
        <v>157</v>
      </c>
      <c r="B16">
        <f>VLOOKUP('WAR + ERA'!$A16, 'Any - WAR'!$B$6:$D$73, 2, FALSE)</f>
        <v>2.2999999999999998</v>
      </c>
      <c r="C16">
        <f>VLOOKUP('WAR + ERA'!$A16, 'Any - WAR'!$B$6:$D$73, 3, FALSE)</f>
        <v>0.39807692307692305</v>
      </c>
      <c r="D16">
        <f>VLOOKUP(A16, 'Any - ERA'!$B$6:$C$168, 2, FALSE)</f>
        <v>2.6</v>
      </c>
      <c r="F16" t="s">
        <v>157</v>
      </c>
      <c r="G16">
        <v>2.2999999999999998</v>
      </c>
      <c r="H16">
        <v>0.39807692307692305</v>
      </c>
      <c r="I16">
        <v>2.6</v>
      </c>
    </row>
    <row r="17" spans="1:9" x14ac:dyDescent="0.45">
      <c r="A17" t="s">
        <v>96</v>
      </c>
      <c r="B17">
        <f>VLOOKUP('WAR + ERA'!$A17, 'Any - WAR'!$B$6:$D$73, 2, FALSE)</f>
        <v>2.2000000000000002</v>
      </c>
      <c r="C17">
        <f>VLOOKUP('WAR + ERA'!$A17, 'Any - WAR'!$B$6:$D$73, 3, FALSE)</f>
        <v>0.31884057971014496</v>
      </c>
      <c r="D17">
        <f>VLOOKUP(A17, 'Any - ERA'!$B$6:$C$168, 2, FALSE)</f>
        <v>2.31</v>
      </c>
      <c r="F17" t="s">
        <v>96</v>
      </c>
      <c r="G17">
        <v>2.2000000000000002</v>
      </c>
      <c r="H17">
        <v>0.31884057971014496</v>
      </c>
      <c r="I17">
        <v>2.31</v>
      </c>
    </row>
    <row r="18" spans="1:9" x14ac:dyDescent="0.45">
      <c r="A18" t="s">
        <v>111</v>
      </c>
      <c r="B18">
        <f>VLOOKUP('WAR + ERA'!$A18, 'Any - WAR'!$B$6:$D$73, 2, FALSE)</f>
        <v>2.2000000000000002</v>
      </c>
      <c r="C18">
        <f>VLOOKUP('WAR + ERA'!$A18, 'Any - WAR'!$B$6:$D$73, 3, FALSE)</f>
        <v>0.29508196721311486</v>
      </c>
      <c r="D18">
        <f>VLOOKUP(A18, 'Any - ERA'!$B$6:$C$168, 2, FALSE)</f>
        <v>2.41</v>
      </c>
      <c r="F18" t="s">
        <v>111</v>
      </c>
      <c r="G18">
        <v>2.2000000000000002</v>
      </c>
      <c r="H18">
        <v>0.29508196721311486</v>
      </c>
      <c r="I18">
        <v>2.41</v>
      </c>
    </row>
    <row r="19" spans="1:9" x14ac:dyDescent="0.45">
      <c r="A19" t="s">
        <v>389</v>
      </c>
      <c r="B19">
        <f>VLOOKUP('WAR + ERA'!$A19, 'Any - WAR'!$B$6:$D$73, 2, FALSE)</f>
        <v>2.2000000000000002</v>
      </c>
      <c r="C19">
        <f>VLOOKUP('WAR + ERA'!$A19, 'Any - WAR'!$B$6:$D$73, 3, FALSE)</f>
        <v>0.2869565217391305</v>
      </c>
      <c r="D19">
        <f>VLOOKUP(A19, 'Any - ERA'!$B$6:$C$168, 2, FALSE)</f>
        <v>3.39</v>
      </c>
      <c r="F19" t="s">
        <v>389</v>
      </c>
      <c r="G19">
        <v>2.2000000000000002</v>
      </c>
      <c r="H19">
        <v>0.2869565217391305</v>
      </c>
      <c r="I19">
        <v>3.39</v>
      </c>
    </row>
    <row r="20" spans="1:9" x14ac:dyDescent="0.45">
      <c r="A20" t="s">
        <v>60</v>
      </c>
      <c r="B20">
        <f>VLOOKUP('WAR + ERA'!$A20, 'Any - WAR'!$B$6:$D$73, 2, FALSE)</f>
        <v>2.2000000000000002</v>
      </c>
      <c r="C20">
        <f>VLOOKUP('WAR + ERA'!$A20, 'Any - WAR'!$B$6:$D$73, 3, FALSE)</f>
        <v>0.36</v>
      </c>
      <c r="D20">
        <f>VLOOKUP(A20, 'Any - ERA'!$B$6:$C$168, 2, FALSE)</f>
        <v>1.8</v>
      </c>
      <c r="F20" t="s">
        <v>60</v>
      </c>
      <c r="G20">
        <v>2.2000000000000002</v>
      </c>
      <c r="H20">
        <v>0.36</v>
      </c>
      <c r="I20">
        <v>1.8</v>
      </c>
    </row>
    <row r="21" spans="1:9" x14ac:dyDescent="0.45">
      <c r="A21" t="s">
        <v>262</v>
      </c>
      <c r="B21">
        <f>VLOOKUP('WAR + ERA'!$A21, 'Any - WAR'!$B$6:$D$73, 2, FALSE)</f>
        <v>2</v>
      </c>
      <c r="C21">
        <f>VLOOKUP('WAR + ERA'!$A21, 'Any - WAR'!$B$6:$D$73, 3, FALSE)</f>
        <v>0.35856573705179284</v>
      </c>
      <c r="D21">
        <f>VLOOKUP(A21, 'Any - ERA'!$B$6:$C$168, 2, FALSE)</f>
        <v>3.02</v>
      </c>
      <c r="F21" t="s">
        <v>262</v>
      </c>
      <c r="G21">
        <v>2</v>
      </c>
      <c r="H21">
        <v>0.35856573705179284</v>
      </c>
      <c r="I21">
        <v>3.02</v>
      </c>
    </row>
    <row r="22" spans="1:9" x14ac:dyDescent="0.45">
      <c r="A22" t="s">
        <v>138</v>
      </c>
      <c r="B22">
        <f>VLOOKUP('WAR + ERA'!$A22, 'Any - WAR'!$B$6:$D$73, 2, FALSE)</f>
        <v>2</v>
      </c>
      <c r="C22">
        <f>VLOOKUP('WAR + ERA'!$A22, 'Any - WAR'!$B$6:$D$73, 3, FALSE)</f>
        <v>0.25</v>
      </c>
      <c r="D22">
        <f>VLOOKUP(A22, 'Any - ERA'!$B$6:$C$168, 2, FALSE)</f>
        <v>2.5</v>
      </c>
      <c r="F22" t="s">
        <v>138</v>
      </c>
      <c r="G22">
        <v>2</v>
      </c>
      <c r="H22">
        <v>0.25</v>
      </c>
      <c r="I22">
        <v>2.5</v>
      </c>
    </row>
    <row r="23" spans="1:9" x14ac:dyDescent="0.45">
      <c r="A23" t="s">
        <v>318</v>
      </c>
      <c r="B23">
        <f>VLOOKUP('WAR + ERA'!$A23, 'Any - WAR'!$B$6:$D$73, 2, FALSE)</f>
        <v>1.8</v>
      </c>
      <c r="C23">
        <f>VLOOKUP('WAR + ERA'!$A23, 'Any - WAR'!$B$6:$D$73, 3, FALSE)</f>
        <v>0.22437673130193908</v>
      </c>
      <c r="D23">
        <f>VLOOKUP(A23, 'Any - ERA'!$B$6:$C$168, 2, FALSE)</f>
        <v>3.22</v>
      </c>
      <c r="F23" t="s">
        <v>318</v>
      </c>
      <c r="G23">
        <v>1.8</v>
      </c>
      <c r="H23">
        <v>0.22437673130193908</v>
      </c>
      <c r="I23">
        <v>3.22</v>
      </c>
    </row>
    <row r="24" spans="1:9" x14ac:dyDescent="0.45">
      <c r="A24" t="s">
        <v>130</v>
      </c>
      <c r="B24">
        <f>VLOOKUP('WAR + ERA'!$A24, 'Any - WAR'!$B$6:$D$73, 2, FALSE)</f>
        <v>1.8</v>
      </c>
      <c r="C24">
        <f>VLOOKUP('WAR + ERA'!$A24, 'Any - WAR'!$B$6:$D$73, 3, FALSE)</f>
        <v>0.2988929889298893</v>
      </c>
      <c r="D24">
        <f>VLOOKUP(A24, 'Any - ERA'!$B$6:$C$168, 2, FALSE)</f>
        <v>2.4700000000000002</v>
      </c>
      <c r="F24" t="s">
        <v>130</v>
      </c>
      <c r="G24">
        <v>1.8</v>
      </c>
      <c r="H24">
        <v>0.2988929889298893</v>
      </c>
      <c r="I24">
        <v>2.4700000000000002</v>
      </c>
    </row>
    <row r="25" spans="1:9" x14ac:dyDescent="0.45">
      <c r="A25" t="s">
        <v>337</v>
      </c>
      <c r="B25">
        <f>VLOOKUP('WAR + ERA'!$A25, 'Any - WAR'!$B$6:$D$73, 2, FALSE)</f>
        <v>1.7</v>
      </c>
      <c r="C25">
        <f>VLOOKUP('WAR + ERA'!$A25, 'Any - WAR'!$B$6:$D$73, 3, FALSE)</f>
        <v>0.29366602687140114</v>
      </c>
      <c r="D25">
        <f>VLOOKUP(A25, 'Any - ERA'!$B$6:$C$168, 2, FALSE)</f>
        <v>3.27</v>
      </c>
      <c r="F25" t="s">
        <v>337</v>
      </c>
      <c r="G25">
        <v>1.7</v>
      </c>
      <c r="H25">
        <v>0.29366602687140114</v>
      </c>
      <c r="I25">
        <v>3.27</v>
      </c>
    </row>
    <row r="26" spans="1:9" x14ac:dyDescent="0.45">
      <c r="A26" t="s">
        <v>303</v>
      </c>
      <c r="B26">
        <f>VLOOKUP('WAR + ERA'!$A26, 'Any - WAR'!$B$6:$D$73, 2, FALSE)</f>
        <v>1.6</v>
      </c>
      <c r="C26">
        <f>VLOOKUP('WAR + ERA'!$A26, 'Any - WAR'!$B$6:$D$73, 3, FALSE)</f>
        <v>0.24324324324324326</v>
      </c>
      <c r="D26">
        <f>VLOOKUP(A26, 'Any - ERA'!$B$6:$C$168, 2, FALSE)</f>
        <v>3.17</v>
      </c>
      <c r="F26" t="s">
        <v>303</v>
      </c>
      <c r="G26">
        <v>1.6</v>
      </c>
      <c r="H26">
        <v>0.24324324324324326</v>
      </c>
      <c r="I26">
        <v>3.17</v>
      </c>
    </row>
    <row r="27" spans="1:9" x14ac:dyDescent="0.45">
      <c r="A27" t="s">
        <v>412</v>
      </c>
      <c r="B27">
        <f>VLOOKUP('WAR + ERA'!$A27, 'Any - WAR'!$B$6:$D$73, 2, FALSE)</f>
        <v>1.6</v>
      </c>
      <c r="C27">
        <f>VLOOKUP('WAR + ERA'!$A27, 'Any - WAR'!$B$6:$D$73, 3, FALSE)</f>
        <v>0.29268292682926828</v>
      </c>
      <c r="D27">
        <f>VLOOKUP(A27, 'Any - ERA'!$B$6:$C$168, 2, FALSE)</f>
        <v>3.44</v>
      </c>
      <c r="F27" t="s">
        <v>412</v>
      </c>
      <c r="G27">
        <v>1.6</v>
      </c>
      <c r="H27">
        <v>0.29268292682926828</v>
      </c>
      <c r="I27">
        <v>3.44</v>
      </c>
    </row>
    <row r="28" spans="1:9" x14ac:dyDescent="0.45">
      <c r="A28" t="s">
        <v>75</v>
      </c>
      <c r="B28">
        <f>VLOOKUP('WAR + ERA'!$A28, 'Any - WAR'!$B$6:$D$73, 2, FALSE)</f>
        <v>1.6</v>
      </c>
      <c r="C28">
        <f>VLOOKUP('WAR + ERA'!$A28, 'Any - WAR'!$B$6:$D$73, 3, FALSE)</f>
        <v>0.24827586206896554</v>
      </c>
      <c r="D28">
        <f>VLOOKUP(A28, 'Any - ERA'!$B$6:$C$168, 2, FALSE)</f>
        <v>2.17</v>
      </c>
      <c r="F28" t="s">
        <v>75</v>
      </c>
      <c r="G28">
        <v>1.6</v>
      </c>
      <c r="H28">
        <v>0.24827586206896554</v>
      </c>
      <c r="I28">
        <v>2.17</v>
      </c>
    </row>
    <row r="29" spans="1:9" hidden="1" x14ac:dyDescent="0.45">
      <c r="A29" t="s">
        <v>826</v>
      </c>
      <c r="B29">
        <f>VLOOKUP('WAR + ERA'!$A29, 'Any - WAR'!$B$6:$D$73, 2, FALSE)</f>
        <v>1.6</v>
      </c>
      <c r="C29">
        <f>VLOOKUP('WAR + ERA'!$A29, 'Any - WAR'!$B$6:$D$73, 3, FALSE)</f>
        <v>0.19200000000000003</v>
      </c>
      <c r="D29" t="e">
        <f>VLOOKUP(A29, 'Any - ERA'!$B$6:$C$168, 2, FALSE)</f>
        <v>#N/A</v>
      </c>
      <c r="F29" t="s">
        <v>69</v>
      </c>
      <c r="G29">
        <v>1.6</v>
      </c>
      <c r="H29">
        <v>0.27692307692307694</v>
      </c>
      <c r="I29">
        <v>2.08</v>
      </c>
    </row>
    <row r="30" spans="1:9" x14ac:dyDescent="0.45">
      <c r="A30" t="s">
        <v>69</v>
      </c>
      <c r="B30">
        <f>VLOOKUP('WAR + ERA'!$A30, 'Any - WAR'!$B$6:$D$73, 2, FALSE)</f>
        <v>1.6</v>
      </c>
      <c r="C30">
        <f>VLOOKUP('WAR + ERA'!$A30, 'Any - WAR'!$B$6:$D$73, 3, FALSE)</f>
        <v>0.27692307692307694</v>
      </c>
      <c r="D30">
        <f>VLOOKUP(A30, 'Any - ERA'!$B$6:$C$168, 2, FALSE)</f>
        <v>2.08</v>
      </c>
      <c r="F30" t="s">
        <v>169</v>
      </c>
      <c r="G30">
        <v>1.5</v>
      </c>
      <c r="H30">
        <v>0.28125</v>
      </c>
      <c r="I30">
        <v>2.63</v>
      </c>
    </row>
    <row r="31" spans="1:9" x14ac:dyDescent="0.45">
      <c r="A31" t="s">
        <v>169</v>
      </c>
      <c r="B31">
        <f>VLOOKUP('WAR + ERA'!$A31, 'Any - WAR'!$B$6:$D$73, 2, FALSE)</f>
        <v>1.5</v>
      </c>
      <c r="C31">
        <f>VLOOKUP('WAR + ERA'!$A31, 'Any - WAR'!$B$6:$D$73, 3, FALSE)</f>
        <v>0.28125</v>
      </c>
      <c r="D31">
        <f>VLOOKUP(A31, 'Any - ERA'!$B$6:$C$168, 2, FALSE)</f>
        <v>2.63</v>
      </c>
      <c r="F31" t="s">
        <v>105</v>
      </c>
      <c r="G31">
        <v>1.5</v>
      </c>
      <c r="H31">
        <v>0.27551020408163263</v>
      </c>
      <c r="I31">
        <v>2.39</v>
      </c>
    </row>
    <row r="32" spans="1:9" hidden="1" x14ac:dyDescent="0.45">
      <c r="A32" t="s">
        <v>828</v>
      </c>
      <c r="B32">
        <f>VLOOKUP('WAR + ERA'!$A32, 'Any - WAR'!$B$6:$D$73, 2, FALSE)</f>
        <v>1.5</v>
      </c>
      <c r="C32">
        <f>VLOOKUP('WAR + ERA'!$A32, 'Any - WAR'!$B$6:$D$73, 3, FALSE)</f>
        <v>0.263671875</v>
      </c>
      <c r="D32" t="e">
        <f>VLOOKUP(A32, 'Any - ERA'!$B$6:$C$168, 2, FALSE)</f>
        <v>#N/A</v>
      </c>
      <c r="F32" t="s">
        <v>225</v>
      </c>
      <c r="G32">
        <v>1.5</v>
      </c>
      <c r="H32">
        <v>0.25471698113207547</v>
      </c>
      <c r="I32">
        <v>2.89</v>
      </c>
    </row>
    <row r="33" spans="1:9" x14ac:dyDescent="0.45">
      <c r="A33" t="s">
        <v>105</v>
      </c>
      <c r="B33">
        <f>VLOOKUP('WAR + ERA'!$A33, 'Any - WAR'!$B$6:$D$73, 2, FALSE)</f>
        <v>1.5</v>
      </c>
      <c r="C33">
        <f>VLOOKUP('WAR + ERA'!$A33, 'Any - WAR'!$B$6:$D$73, 3, FALSE)</f>
        <v>0.27551020408163263</v>
      </c>
      <c r="D33">
        <f>VLOOKUP(A33, 'Any - ERA'!$B$6:$C$168, 2, FALSE)</f>
        <v>2.39</v>
      </c>
      <c r="F33" t="s">
        <v>421</v>
      </c>
      <c r="G33">
        <v>1.5</v>
      </c>
      <c r="H33">
        <v>0.21739130434782608</v>
      </c>
      <c r="I33">
        <v>3.47</v>
      </c>
    </row>
    <row r="34" spans="1:9" x14ac:dyDescent="0.45">
      <c r="A34" t="s">
        <v>225</v>
      </c>
      <c r="B34">
        <f>VLOOKUP('WAR + ERA'!$A34, 'Any - WAR'!$B$6:$D$73, 2, FALSE)</f>
        <v>1.5</v>
      </c>
      <c r="C34">
        <f>VLOOKUP('WAR + ERA'!$A34, 'Any - WAR'!$B$6:$D$73, 3, FALSE)</f>
        <v>0.25471698113207547</v>
      </c>
      <c r="D34">
        <f>VLOOKUP(A34, 'Any - ERA'!$B$6:$C$168, 2, FALSE)</f>
        <v>2.89</v>
      </c>
      <c r="F34" t="s">
        <v>343</v>
      </c>
      <c r="G34">
        <v>1.5</v>
      </c>
      <c r="H34">
        <v>0.19536903039073808</v>
      </c>
      <c r="I34">
        <v>3.29</v>
      </c>
    </row>
    <row r="35" spans="1:9" x14ac:dyDescent="0.45">
      <c r="A35" t="s">
        <v>421</v>
      </c>
      <c r="B35">
        <f>VLOOKUP('WAR + ERA'!$A35, 'Any - WAR'!$B$6:$D$73, 2, FALSE)</f>
        <v>1.5</v>
      </c>
      <c r="C35">
        <f>VLOOKUP('WAR + ERA'!$A35, 'Any - WAR'!$B$6:$D$73, 3, FALSE)</f>
        <v>0.21739130434782608</v>
      </c>
      <c r="D35">
        <f>VLOOKUP(A35, 'Any - ERA'!$B$6:$C$168, 2, FALSE)</f>
        <v>3.47</v>
      </c>
      <c r="F35" t="s">
        <v>270</v>
      </c>
      <c r="G35">
        <v>1.5</v>
      </c>
      <c r="H35">
        <v>0.27</v>
      </c>
      <c r="I35">
        <v>3.06</v>
      </c>
    </row>
    <row r="36" spans="1:9" x14ac:dyDescent="0.45">
      <c r="A36" t="s">
        <v>343</v>
      </c>
      <c r="B36">
        <f>VLOOKUP('WAR + ERA'!$A36, 'Any - WAR'!$B$6:$D$73, 2, FALSE)</f>
        <v>1.5</v>
      </c>
      <c r="C36">
        <f>VLOOKUP('WAR + ERA'!$A36, 'Any - WAR'!$B$6:$D$73, 3, FALSE)</f>
        <v>0.19536903039073808</v>
      </c>
      <c r="D36">
        <f>VLOOKUP(A36, 'Any - ERA'!$B$6:$C$168, 2, FALSE)</f>
        <v>3.29</v>
      </c>
      <c r="F36" t="s">
        <v>123</v>
      </c>
      <c r="G36">
        <v>1.4</v>
      </c>
      <c r="H36">
        <v>0.22909090909090907</v>
      </c>
      <c r="I36">
        <v>2.4500000000000002</v>
      </c>
    </row>
    <row r="37" spans="1:9" x14ac:dyDescent="0.45">
      <c r="A37" t="s">
        <v>270</v>
      </c>
      <c r="B37">
        <f>VLOOKUP('WAR + ERA'!$A37, 'Any - WAR'!$B$6:$D$73, 2, FALSE)</f>
        <v>1.5</v>
      </c>
      <c r="C37">
        <f>VLOOKUP('WAR + ERA'!$A37, 'Any - WAR'!$B$6:$D$73, 3, FALSE)</f>
        <v>0.27</v>
      </c>
      <c r="D37">
        <f>VLOOKUP(A37, 'Any - ERA'!$B$6:$C$168, 2, FALSE)</f>
        <v>3.06</v>
      </c>
      <c r="F37" t="s">
        <v>325</v>
      </c>
      <c r="G37">
        <v>1.4</v>
      </c>
      <c r="H37">
        <v>0.26751592356687898</v>
      </c>
      <c r="I37">
        <v>3.23</v>
      </c>
    </row>
    <row r="38" spans="1:9" x14ac:dyDescent="0.45">
      <c r="A38" t="s">
        <v>123</v>
      </c>
      <c r="B38">
        <f>VLOOKUP('WAR + ERA'!$A38, 'Any - WAR'!$B$6:$D$73, 2, FALSE)</f>
        <v>1.4</v>
      </c>
      <c r="C38">
        <f>VLOOKUP('WAR + ERA'!$A38, 'Any - WAR'!$B$6:$D$73, 3, FALSE)</f>
        <v>0.22909090909090907</v>
      </c>
      <c r="D38">
        <f>VLOOKUP(A38, 'Any - ERA'!$B$6:$C$168, 2, FALSE)</f>
        <v>2.4500000000000002</v>
      </c>
      <c r="F38" t="s">
        <v>134</v>
      </c>
      <c r="G38">
        <v>1.4</v>
      </c>
      <c r="H38">
        <v>0.25099601593625492</v>
      </c>
      <c r="I38">
        <v>2.4900000000000002</v>
      </c>
    </row>
    <row r="39" spans="1:9" x14ac:dyDescent="0.45">
      <c r="A39" t="s">
        <v>325</v>
      </c>
      <c r="B39">
        <f>VLOOKUP('WAR + ERA'!$A39, 'Any - WAR'!$B$6:$D$73, 2, FALSE)</f>
        <v>1.4</v>
      </c>
      <c r="C39">
        <f>VLOOKUP('WAR + ERA'!$A39, 'Any - WAR'!$B$6:$D$73, 3, FALSE)</f>
        <v>0.26751592356687898</v>
      </c>
      <c r="D39">
        <f>VLOOKUP(A39, 'Any - ERA'!$B$6:$C$168, 2, FALSE)</f>
        <v>3.23</v>
      </c>
      <c r="F39" t="s">
        <v>144</v>
      </c>
      <c r="G39">
        <v>1.4</v>
      </c>
      <c r="H39">
        <v>0.16153846153846152</v>
      </c>
      <c r="I39">
        <v>2.54</v>
      </c>
    </row>
    <row r="40" spans="1:9" x14ac:dyDescent="0.45">
      <c r="A40" t="s">
        <v>134</v>
      </c>
      <c r="B40">
        <f>VLOOKUP('WAR + ERA'!$A40, 'Any - WAR'!$B$6:$D$73, 2, FALSE)</f>
        <v>1.4</v>
      </c>
      <c r="C40">
        <f>VLOOKUP('WAR + ERA'!$A40, 'Any - WAR'!$B$6:$D$73, 3, FALSE)</f>
        <v>0.25099601593625492</v>
      </c>
      <c r="D40">
        <f>VLOOKUP(A40, 'Any - ERA'!$B$6:$C$168, 2, FALSE)</f>
        <v>2.4900000000000002</v>
      </c>
      <c r="F40" t="s">
        <v>321</v>
      </c>
      <c r="G40">
        <v>1.4</v>
      </c>
      <c r="H40">
        <v>0.23773584905660375</v>
      </c>
      <c r="I40">
        <v>3.23</v>
      </c>
    </row>
    <row r="41" spans="1:9" x14ac:dyDescent="0.45">
      <c r="A41" t="s">
        <v>144</v>
      </c>
      <c r="B41">
        <f>VLOOKUP('WAR + ERA'!$A41, 'Any - WAR'!$B$6:$D$73, 2, FALSE)</f>
        <v>1.4</v>
      </c>
      <c r="C41">
        <f>VLOOKUP('WAR + ERA'!$A41, 'Any - WAR'!$B$6:$D$73, 3, FALSE)</f>
        <v>0.16153846153846152</v>
      </c>
      <c r="D41">
        <f>VLOOKUP(A41, 'Any - ERA'!$B$6:$C$168, 2, FALSE)</f>
        <v>2.54</v>
      </c>
      <c r="F41" t="s">
        <v>159</v>
      </c>
      <c r="G41">
        <v>1.4</v>
      </c>
      <c r="H41">
        <v>0.24230769230769228</v>
      </c>
      <c r="I41">
        <v>2.6</v>
      </c>
    </row>
    <row r="42" spans="1:9" x14ac:dyDescent="0.45">
      <c r="A42" t="s">
        <v>321</v>
      </c>
      <c r="B42">
        <f>VLOOKUP('WAR + ERA'!$A42, 'Any - WAR'!$B$6:$D$73, 2, FALSE)</f>
        <v>1.4</v>
      </c>
      <c r="C42">
        <f>VLOOKUP('WAR + ERA'!$A42, 'Any - WAR'!$B$6:$D$73, 3, FALSE)</f>
        <v>0.23773584905660375</v>
      </c>
      <c r="D42">
        <f>VLOOKUP(A42, 'Any - ERA'!$B$6:$C$168, 2, FALSE)</f>
        <v>3.23</v>
      </c>
      <c r="F42" t="s">
        <v>114</v>
      </c>
      <c r="G42">
        <v>1.4</v>
      </c>
      <c r="H42">
        <v>0.26195426195426191</v>
      </c>
      <c r="I42">
        <v>2.42</v>
      </c>
    </row>
    <row r="43" spans="1:9" x14ac:dyDescent="0.45">
      <c r="A43" t="s">
        <v>159</v>
      </c>
      <c r="B43">
        <f>VLOOKUP('WAR + ERA'!$A43, 'Any - WAR'!$B$6:$D$73, 2, FALSE)</f>
        <v>1.4</v>
      </c>
      <c r="C43">
        <f>VLOOKUP('WAR + ERA'!$A43, 'Any - WAR'!$B$6:$D$73, 3, FALSE)</f>
        <v>0.24230769230769228</v>
      </c>
      <c r="D43">
        <f>VLOOKUP(A43, 'Any - ERA'!$B$6:$C$168, 2, FALSE)</f>
        <v>2.6</v>
      </c>
      <c r="F43" t="s">
        <v>419</v>
      </c>
      <c r="G43">
        <v>1.4</v>
      </c>
      <c r="H43">
        <v>0.20999999999999996</v>
      </c>
      <c r="I43">
        <v>3.45</v>
      </c>
    </row>
    <row r="44" spans="1:9" x14ac:dyDescent="0.45">
      <c r="A44" t="s">
        <v>114</v>
      </c>
      <c r="B44">
        <f>VLOOKUP('WAR + ERA'!$A44, 'Any - WAR'!$B$6:$D$73, 2, FALSE)</f>
        <v>1.4</v>
      </c>
      <c r="C44">
        <f>VLOOKUP('WAR + ERA'!$A44, 'Any - WAR'!$B$6:$D$73, 3, FALSE)</f>
        <v>0.26195426195426191</v>
      </c>
      <c r="D44">
        <f>VLOOKUP(A44, 'Any - ERA'!$B$6:$C$168, 2, FALSE)</f>
        <v>2.42</v>
      </c>
      <c r="F44" t="s">
        <v>414</v>
      </c>
      <c r="G44">
        <v>1.4</v>
      </c>
      <c r="H44">
        <v>0.19354838709677422</v>
      </c>
      <c r="I44">
        <v>3.44</v>
      </c>
    </row>
    <row r="45" spans="1:9" x14ac:dyDescent="0.45">
      <c r="A45" t="s">
        <v>419</v>
      </c>
      <c r="B45">
        <f>VLOOKUP('WAR + ERA'!$A45, 'Any - WAR'!$B$6:$D$73, 2, FALSE)</f>
        <v>1.4</v>
      </c>
      <c r="C45">
        <f>VLOOKUP('WAR + ERA'!$A45, 'Any - WAR'!$B$6:$D$73, 3, FALSE)</f>
        <v>0.20999999999999996</v>
      </c>
      <c r="D45">
        <f>VLOOKUP(A45, 'Any - ERA'!$B$6:$C$168, 2, FALSE)</f>
        <v>3.45</v>
      </c>
      <c r="F45" t="s">
        <v>223</v>
      </c>
      <c r="G45">
        <v>1.3</v>
      </c>
      <c r="H45">
        <v>0.23400000000000001</v>
      </c>
      <c r="I45">
        <v>2.88</v>
      </c>
    </row>
    <row r="46" spans="1:9" x14ac:dyDescent="0.45">
      <c r="A46" t="s">
        <v>414</v>
      </c>
      <c r="B46">
        <f>VLOOKUP('WAR + ERA'!$A46, 'Any - WAR'!$B$6:$D$73, 2, FALSE)</f>
        <v>1.4</v>
      </c>
      <c r="C46">
        <f>VLOOKUP('WAR + ERA'!$A46, 'Any - WAR'!$B$6:$D$73, 3, FALSE)</f>
        <v>0.19354838709677422</v>
      </c>
      <c r="D46">
        <f>VLOOKUP(A46, 'Any - ERA'!$B$6:$C$168, 2, FALSE)</f>
        <v>3.44</v>
      </c>
      <c r="F46" t="s">
        <v>198</v>
      </c>
      <c r="G46">
        <v>1.3</v>
      </c>
      <c r="H46">
        <v>0.21626617375231053</v>
      </c>
      <c r="I46">
        <v>2.82</v>
      </c>
    </row>
    <row r="47" spans="1:9" x14ac:dyDescent="0.45">
      <c r="A47" t="s">
        <v>223</v>
      </c>
      <c r="B47">
        <f>VLOOKUP('WAR + ERA'!$A47, 'Any - WAR'!$B$6:$D$73, 2, FALSE)</f>
        <v>1.3</v>
      </c>
      <c r="C47">
        <f>VLOOKUP('WAR + ERA'!$A47, 'Any - WAR'!$B$6:$D$73, 3, FALSE)</f>
        <v>0.23400000000000001</v>
      </c>
      <c r="D47">
        <f>VLOOKUP(A47, 'Any - ERA'!$B$6:$C$168, 2, FALSE)</f>
        <v>2.88</v>
      </c>
      <c r="F47" t="s">
        <v>117</v>
      </c>
      <c r="G47">
        <v>1.3</v>
      </c>
      <c r="H47">
        <v>0.24375000000000002</v>
      </c>
      <c r="I47">
        <v>2.44</v>
      </c>
    </row>
    <row r="48" spans="1:9" x14ac:dyDescent="0.45">
      <c r="A48" t="s">
        <v>198</v>
      </c>
      <c r="B48">
        <f>VLOOKUP('WAR + ERA'!$A48, 'Any - WAR'!$B$6:$D$73, 2, FALSE)</f>
        <v>1.3</v>
      </c>
      <c r="C48">
        <f>VLOOKUP('WAR + ERA'!$A48, 'Any - WAR'!$B$6:$D$73, 3, FALSE)</f>
        <v>0.21626617375231053</v>
      </c>
      <c r="D48">
        <f>VLOOKUP(A48, 'Any - ERA'!$B$6:$C$168, 2, FALSE)</f>
        <v>2.82</v>
      </c>
      <c r="F48" t="s">
        <v>206</v>
      </c>
      <c r="G48">
        <v>1.3</v>
      </c>
      <c r="H48">
        <v>0.23306772908366533</v>
      </c>
      <c r="I48">
        <v>2.84</v>
      </c>
    </row>
    <row r="49" spans="1:9" x14ac:dyDescent="0.45">
      <c r="A49" t="s">
        <v>117</v>
      </c>
      <c r="B49">
        <f>VLOOKUP('WAR + ERA'!$A49, 'Any - WAR'!$B$6:$D$73, 2, FALSE)</f>
        <v>1.3</v>
      </c>
      <c r="C49">
        <f>VLOOKUP('WAR + ERA'!$A49, 'Any - WAR'!$B$6:$D$73, 3, FALSE)</f>
        <v>0.24375000000000002</v>
      </c>
      <c r="D49">
        <f>VLOOKUP(A49, 'Any - ERA'!$B$6:$C$168, 2, FALSE)</f>
        <v>2.44</v>
      </c>
      <c r="F49" t="s">
        <v>423</v>
      </c>
      <c r="G49">
        <v>1.2</v>
      </c>
      <c r="H49">
        <v>0.21995926680244399</v>
      </c>
      <c r="I49">
        <v>3.47</v>
      </c>
    </row>
    <row r="50" spans="1:9" x14ac:dyDescent="0.45">
      <c r="A50" t="s">
        <v>206</v>
      </c>
      <c r="B50">
        <f>VLOOKUP('WAR + ERA'!$A50, 'Any - WAR'!$B$6:$D$73, 2, FALSE)</f>
        <v>1.3</v>
      </c>
      <c r="C50">
        <f>VLOOKUP('WAR + ERA'!$A50, 'Any - WAR'!$B$6:$D$73, 3, FALSE)</f>
        <v>0.23306772908366533</v>
      </c>
      <c r="D50">
        <f>VLOOKUP(A50, 'Any - ERA'!$B$6:$C$168, 2, FALSE)</f>
        <v>2.84</v>
      </c>
      <c r="F50" t="s">
        <v>377</v>
      </c>
      <c r="G50">
        <v>1.2</v>
      </c>
      <c r="H50">
        <v>0.20300751879699247</v>
      </c>
      <c r="I50">
        <v>3.35</v>
      </c>
    </row>
    <row r="51" spans="1:9" hidden="1" x14ac:dyDescent="0.45">
      <c r="A51" t="s">
        <v>836</v>
      </c>
      <c r="B51">
        <f>VLOOKUP('WAR + ERA'!$A51, 'Any - WAR'!$B$6:$D$73, 2, FALSE)</f>
        <v>1.3</v>
      </c>
      <c r="C51">
        <f>VLOOKUP('WAR + ERA'!$A51, 'Any - WAR'!$B$6:$D$73, 3, FALSE)</f>
        <v>0.20892857142857144</v>
      </c>
      <c r="D51" t="e">
        <f>VLOOKUP(A51, 'Any - ERA'!$B$6:$C$168, 2, FALSE)</f>
        <v>#N/A</v>
      </c>
      <c r="F51" t="s">
        <v>194</v>
      </c>
      <c r="G51">
        <v>1.2</v>
      </c>
      <c r="H51">
        <v>0.145748987854251</v>
      </c>
      <c r="I51">
        <v>2.78</v>
      </c>
    </row>
    <row r="52" spans="1:9" hidden="1" x14ac:dyDescent="0.45">
      <c r="A52" t="s">
        <v>838</v>
      </c>
      <c r="B52">
        <f>VLOOKUP('WAR + ERA'!$A52, 'Any - WAR'!$B$6:$D$73, 2, FALSE)</f>
        <v>1.2</v>
      </c>
      <c r="C52">
        <f>VLOOKUP('WAR + ERA'!$A52, 'Any - WAR'!$B$6:$D$73, 3, FALSE)</f>
        <v>0.22453222453222452</v>
      </c>
      <c r="D52" t="e">
        <f>VLOOKUP(A52, 'Any - ERA'!$B$6:$C$168, 2, FALSE)</f>
        <v>#N/A</v>
      </c>
      <c r="F52" t="s">
        <v>274</v>
      </c>
      <c r="G52">
        <v>1.1000000000000001</v>
      </c>
      <c r="H52">
        <v>0.17010309278350516</v>
      </c>
      <c r="I52">
        <v>3.07</v>
      </c>
    </row>
    <row r="53" spans="1:9" x14ac:dyDescent="0.45">
      <c r="A53" t="s">
        <v>423</v>
      </c>
      <c r="B53">
        <f>VLOOKUP('WAR + ERA'!$A53, 'Any - WAR'!$B$6:$D$73, 2, FALSE)</f>
        <v>1.2</v>
      </c>
      <c r="C53">
        <f>VLOOKUP('WAR + ERA'!$A53, 'Any - WAR'!$B$6:$D$73, 3, FALSE)</f>
        <v>0.21995926680244399</v>
      </c>
      <c r="D53">
        <f>VLOOKUP(A53, 'Any - ERA'!$B$6:$C$168, 2, FALSE)</f>
        <v>3.47</v>
      </c>
      <c r="F53" t="s">
        <v>379</v>
      </c>
      <c r="G53">
        <v>1.1000000000000001</v>
      </c>
      <c r="H53">
        <v>0.18609022556390975</v>
      </c>
      <c r="I53">
        <v>3.35</v>
      </c>
    </row>
    <row r="54" spans="1:9" x14ac:dyDescent="0.45">
      <c r="A54" t="s">
        <v>377</v>
      </c>
      <c r="B54">
        <f>VLOOKUP('WAR + ERA'!$A54, 'Any - WAR'!$B$6:$D$73, 2, FALSE)</f>
        <v>1.2</v>
      </c>
      <c r="C54">
        <f>VLOOKUP('WAR + ERA'!$A54, 'Any - WAR'!$B$6:$D$73, 3, FALSE)</f>
        <v>0.20300751879699247</v>
      </c>
      <c r="D54">
        <f>VLOOKUP(A54, 'Any - ERA'!$B$6:$C$168, 2, FALSE)</f>
        <v>3.35</v>
      </c>
      <c r="F54" t="s">
        <v>227</v>
      </c>
      <c r="G54">
        <v>1.1000000000000001</v>
      </c>
      <c r="H54">
        <v>0.2142857142857143</v>
      </c>
      <c r="I54">
        <v>2.89</v>
      </c>
    </row>
    <row r="55" spans="1:9" x14ac:dyDescent="0.45">
      <c r="A55" t="s">
        <v>194</v>
      </c>
      <c r="B55">
        <f>VLOOKUP('WAR + ERA'!$A55, 'Any - WAR'!$B$6:$D$73, 2, FALSE)</f>
        <v>1.2</v>
      </c>
      <c r="C55">
        <f>VLOOKUP('WAR + ERA'!$A55, 'Any - WAR'!$B$6:$D$73, 3, FALSE)</f>
        <v>0.145748987854251</v>
      </c>
      <c r="D55">
        <f>VLOOKUP(A55, 'Any - ERA'!$B$6:$C$168, 2, FALSE)</f>
        <v>2.78</v>
      </c>
      <c r="F55" t="s">
        <v>259</v>
      </c>
      <c r="G55">
        <v>1.1000000000000001</v>
      </c>
      <c r="H55">
        <v>0.19721115537848607</v>
      </c>
      <c r="I55">
        <v>3.02</v>
      </c>
    </row>
    <row r="56" spans="1:9" hidden="1" x14ac:dyDescent="0.45">
      <c r="A56" t="s">
        <v>840</v>
      </c>
      <c r="B56">
        <f>VLOOKUP('WAR + ERA'!$A56, 'Any - WAR'!$B$6:$D$73, 2, FALSE)</f>
        <v>1.1000000000000001</v>
      </c>
      <c r="C56">
        <f>VLOOKUP('WAR + ERA'!$A56, 'Any - WAR'!$B$6:$D$73, 3, FALSE)</f>
        <v>0.19411764705882356</v>
      </c>
      <c r="D56" t="e">
        <f>VLOOKUP(A56, 'Any - ERA'!$B$6:$C$168, 2, FALSE)</f>
        <v>#N/A</v>
      </c>
      <c r="F56" t="s">
        <v>103</v>
      </c>
      <c r="G56">
        <v>1</v>
      </c>
      <c r="H56">
        <v>0.14975041597337768</v>
      </c>
      <c r="I56">
        <v>2.39</v>
      </c>
    </row>
    <row r="57" spans="1:9" x14ac:dyDescent="0.45">
      <c r="A57" t="s">
        <v>274</v>
      </c>
      <c r="B57">
        <f>VLOOKUP('WAR + ERA'!$A57, 'Any - WAR'!$B$6:$D$73, 2, FALSE)</f>
        <v>1.1000000000000001</v>
      </c>
      <c r="C57">
        <f>VLOOKUP('WAR + ERA'!$A57, 'Any - WAR'!$B$6:$D$73, 3, FALSE)</f>
        <v>0.17010309278350516</v>
      </c>
      <c r="D57">
        <f>VLOOKUP(A57, 'Any - ERA'!$B$6:$C$168, 2, FALSE)</f>
        <v>3.07</v>
      </c>
      <c r="F57" t="s">
        <v>286</v>
      </c>
      <c r="G57">
        <v>1</v>
      </c>
      <c r="H57">
        <v>0.15517241379310345</v>
      </c>
      <c r="I57">
        <v>3.1</v>
      </c>
    </row>
    <row r="58" spans="1:9" x14ac:dyDescent="0.45">
      <c r="A58" t="s">
        <v>379</v>
      </c>
      <c r="B58">
        <f>VLOOKUP('WAR + ERA'!$A58, 'Any - WAR'!$B$6:$D$73, 2, FALSE)</f>
        <v>1.1000000000000001</v>
      </c>
      <c r="C58">
        <f>VLOOKUP('WAR + ERA'!$A58, 'Any - WAR'!$B$6:$D$73, 3, FALSE)</f>
        <v>0.18609022556390975</v>
      </c>
      <c r="D58">
        <f>VLOOKUP(A58, 'Any - ERA'!$B$6:$C$168, 2, FALSE)</f>
        <v>3.35</v>
      </c>
      <c r="F58" t="s">
        <v>301</v>
      </c>
      <c r="G58">
        <v>1</v>
      </c>
      <c r="H58">
        <v>0.16666666666666666</v>
      </c>
      <c r="I58">
        <v>3.17</v>
      </c>
    </row>
    <row r="59" spans="1:9" hidden="1" x14ac:dyDescent="0.45">
      <c r="A59" t="s">
        <v>461</v>
      </c>
      <c r="B59">
        <f>VLOOKUP('WAR + ERA'!$A59, 'Any - WAR'!$B$6:$D$73, 2, FALSE)</f>
        <v>1.1000000000000001</v>
      </c>
      <c r="C59">
        <f>VLOOKUP('WAR + ERA'!$A59, 'Any - WAR'!$B$6:$D$73, 3, FALSE)</f>
        <v>0.17967332123411978</v>
      </c>
      <c r="D59" t="e">
        <f>VLOOKUP(A59, 'Any - ERA'!$B$6:$C$168, 2, FALSE)</f>
        <v>#N/A</v>
      </c>
      <c r="F59" t="s">
        <v>299</v>
      </c>
      <c r="G59">
        <v>0.9</v>
      </c>
      <c r="H59">
        <v>0.19194312796208529</v>
      </c>
      <c r="I59">
        <v>3.16</v>
      </c>
    </row>
    <row r="60" spans="1:9" x14ac:dyDescent="0.45">
      <c r="A60" t="s">
        <v>227</v>
      </c>
      <c r="B60">
        <f>VLOOKUP('WAR + ERA'!$A60, 'Any - WAR'!$B$6:$D$73, 2, FALSE)</f>
        <v>1.1000000000000001</v>
      </c>
      <c r="C60">
        <f>VLOOKUP('WAR + ERA'!$A60, 'Any - WAR'!$B$6:$D$73, 3, FALSE)</f>
        <v>0.2142857142857143</v>
      </c>
      <c r="D60">
        <f>VLOOKUP(A60, 'Any - ERA'!$B$6:$C$168, 2, FALSE)</f>
        <v>2.89</v>
      </c>
      <c r="F60" t="s">
        <v>72</v>
      </c>
      <c r="G60">
        <v>0.9</v>
      </c>
      <c r="H60">
        <v>0.15225563909774437</v>
      </c>
      <c r="I60">
        <v>2.11</v>
      </c>
    </row>
    <row r="61" spans="1:9" hidden="1" x14ac:dyDescent="0.45">
      <c r="A61" t="s">
        <v>844</v>
      </c>
      <c r="B61">
        <f>VLOOKUP('WAR + ERA'!$A61, 'Any - WAR'!$B$6:$D$73, 2, FALSE)</f>
        <v>1.1000000000000001</v>
      </c>
      <c r="C61">
        <f>VLOOKUP('WAR + ERA'!$A61, 'Any - WAR'!$B$6:$D$73, 3, FALSE)</f>
        <v>0.193359375</v>
      </c>
      <c r="D61" t="e">
        <f>VLOOKUP(A61, 'Any - ERA'!$B$6:$C$168, 2, FALSE)</f>
        <v>#N/A</v>
      </c>
      <c r="F61" t="s">
        <v>171</v>
      </c>
      <c r="G61">
        <v>0.9</v>
      </c>
      <c r="H61">
        <v>0.1497227356746765</v>
      </c>
      <c r="I61">
        <v>2.65</v>
      </c>
    </row>
    <row r="62" spans="1:9" hidden="1" x14ac:dyDescent="0.45">
      <c r="A62" t="s">
        <v>463</v>
      </c>
      <c r="B62">
        <f>VLOOKUP('WAR + ERA'!$A62, 'Any - WAR'!$B$6:$D$73, 2, FALSE)</f>
        <v>1.1000000000000001</v>
      </c>
      <c r="C62">
        <f>VLOOKUP('WAR + ERA'!$A62, 'Any - WAR'!$B$6:$D$73, 3, FALSE)</f>
        <v>0.14516129032258063</v>
      </c>
      <c r="D62" t="e">
        <f>VLOOKUP(A62, 'Any - ERA'!$B$6:$C$168, 2, FALSE)</f>
        <v>#N/A</v>
      </c>
    </row>
    <row r="63" spans="1:9" x14ac:dyDescent="0.45">
      <c r="A63" t="s">
        <v>259</v>
      </c>
      <c r="B63">
        <f>VLOOKUP('WAR + ERA'!$A63, 'Any - WAR'!$B$6:$D$73, 2, FALSE)</f>
        <v>1.1000000000000001</v>
      </c>
      <c r="C63">
        <f>VLOOKUP('WAR + ERA'!$A63, 'Any - WAR'!$B$6:$D$73, 3, FALSE)</f>
        <v>0.19721115537848607</v>
      </c>
      <c r="D63">
        <f>VLOOKUP(A63, 'Any - ERA'!$B$6:$C$168, 2, FALSE)</f>
        <v>3.02</v>
      </c>
    </row>
    <row r="64" spans="1:9" hidden="1" x14ac:dyDescent="0.45">
      <c r="A64" t="s">
        <v>846</v>
      </c>
      <c r="B64">
        <f>VLOOKUP('WAR + ERA'!$A64, 'Any - WAR'!$B$6:$D$73, 2, FALSE)</f>
        <v>1</v>
      </c>
      <c r="C64">
        <f>VLOOKUP('WAR + ERA'!$A64, 'Any - WAR'!$B$6:$D$73, 3, FALSE)</f>
        <v>0.19067796610169491</v>
      </c>
      <c r="D64" t="e">
        <f>VLOOKUP(A64, 'Any - ERA'!$B$6:$C$168, 2, FALSE)</f>
        <v>#N/A</v>
      </c>
    </row>
    <row r="65" spans="1:4" x14ac:dyDescent="0.45">
      <c r="A65" t="s">
        <v>103</v>
      </c>
      <c r="B65">
        <f>VLOOKUP('WAR + ERA'!$A65, 'Any - WAR'!$B$6:$D$73, 2, FALSE)</f>
        <v>1</v>
      </c>
      <c r="C65">
        <f>VLOOKUP('WAR + ERA'!$A65, 'Any - WAR'!$B$6:$D$73, 3, FALSE)</f>
        <v>0.14975041597337768</v>
      </c>
      <c r="D65">
        <f>VLOOKUP(A65, 'Any - ERA'!$B$6:$C$168, 2, FALSE)</f>
        <v>2.39</v>
      </c>
    </row>
    <row r="66" spans="1:4" hidden="1" x14ac:dyDescent="0.45">
      <c r="A66" t="s">
        <v>470</v>
      </c>
      <c r="B66">
        <f>VLOOKUP('WAR + ERA'!$A66, 'Any - WAR'!$B$6:$D$73, 2, FALSE)</f>
        <v>1</v>
      </c>
      <c r="C66">
        <f>VLOOKUP('WAR + ERA'!$A66, 'Any - WAR'!$B$6:$D$73, 3, FALSE)</f>
        <v>0.11538461538461538</v>
      </c>
      <c r="D66" t="e">
        <f>VLOOKUP(A66, 'Any - ERA'!$B$6:$C$168, 2, FALSE)</f>
        <v>#N/A</v>
      </c>
    </row>
    <row r="67" spans="1:4" x14ac:dyDescent="0.45">
      <c r="A67" t="s">
        <v>286</v>
      </c>
      <c r="B67">
        <f>VLOOKUP('WAR + ERA'!$A67, 'Any - WAR'!$B$6:$D$73, 2, FALSE)</f>
        <v>1</v>
      </c>
      <c r="C67">
        <f>VLOOKUP('WAR + ERA'!$A67, 'Any - WAR'!$B$6:$D$73, 3, FALSE)</f>
        <v>0.15517241379310345</v>
      </c>
      <c r="D67">
        <f>VLOOKUP(A67, 'Any - ERA'!$B$6:$C$168, 2, FALSE)</f>
        <v>3.1</v>
      </c>
    </row>
    <row r="68" spans="1:4" x14ac:dyDescent="0.45">
      <c r="A68" t="s">
        <v>301</v>
      </c>
      <c r="B68">
        <f>VLOOKUP('WAR + ERA'!$A68, 'Any - WAR'!$B$6:$D$73, 2, FALSE)</f>
        <v>1</v>
      </c>
      <c r="C68">
        <f>VLOOKUP('WAR + ERA'!$A68, 'Any - WAR'!$B$6:$D$73, 3, FALSE)</f>
        <v>0.16666666666666666</v>
      </c>
      <c r="D68">
        <f>VLOOKUP(A68, 'Any - ERA'!$B$6:$C$168, 2, FALSE)</f>
        <v>3.17</v>
      </c>
    </row>
    <row r="69" spans="1:4" hidden="1" x14ac:dyDescent="0.45">
      <c r="A69" t="s">
        <v>848</v>
      </c>
      <c r="B69">
        <f>VLOOKUP('WAR + ERA'!$A69, 'Any - WAR'!$B$6:$D$73, 2, FALSE)</f>
        <v>1</v>
      </c>
      <c r="C69">
        <f>VLOOKUP('WAR + ERA'!$A69, 'Any - WAR'!$B$6:$D$73, 3, FALSE)</f>
        <v>0.17274472168905949</v>
      </c>
      <c r="D69" t="e">
        <f>VLOOKUP(A69, 'Any - ERA'!$B$6:$C$168, 2, FALSE)</f>
        <v>#N/A</v>
      </c>
    </row>
    <row r="70" spans="1:4" hidden="1" x14ac:dyDescent="0.45">
      <c r="A70" t="s">
        <v>850</v>
      </c>
      <c r="B70">
        <f>VLOOKUP('WAR + ERA'!$A70, 'Any - WAR'!$B$6:$D$73, 2, FALSE)</f>
        <v>1</v>
      </c>
      <c r="C70">
        <f>VLOOKUP('WAR + ERA'!$A70, 'Any - WAR'!$B$6:$D$73, 3, FALSE)</f>
        <v>0.18292682926829268</v>
      </c>
      <c r="D70" t="e">
        <f>VLOOKUP(A70, 'Any - ERA'!$B$6:$C$168, 2, FALSE)</f>
        <v>#N/A</v>
      </c>
    </row>
    <row r="71" spans="1:4" x14ac:dyDescent="0.45">
      <c r="A71" t="s">
        <v>299</v>
      </c>
      <c r="B71">
        <f>VLOOKUP('WAR + ERA'!$A71, 'Any - WAR'!$B$6:$D$73, 2, FALSE)</f>
        <v>0.9</v>
      </c>
      <c r="C71">
        <f>VLOOKUP('WAR + ERA'!$A71, 'Any - WAR'!$B$6:$D$73, 3, FALSE)</f>
        <v>0.19194312796208529</v>
      </c>
      <c r="D71">
        <f>VLOOKUP(A71, 'Any - ERA'!$B$6:$C$168, 2, FALSE)</f>
        <v>3.16</v>
      </c>
    </row>
    <row r="72" spans="1:4" x14ac:dyDescent="0.45">
      <c r="A72" t="s">
        <v>72</v>
      </c>
      <c r="B72">
        <f>VLOOKUP('WAR + ERA'!$A72, 'Any - WAR'!$B$6:$D$73, 2, FALSE)</f>
        <v>0.9</v>
      </c>
      <c r="C72">
        <f>VLOOKUP('WAR + ERA'!$A72, 'Any - WAR'!$B$6:$D$73, 3, FALSE)</f>
        <v>0.15225563909774437</v>
      </c>
      <c r="D72">
        <f>VLOOKUP(A72, 'Any - ERA'!$B$6:$C$168, 2, FALSE)</f>
        <v>2.11</v>
      </c>
    </row>
    <row r="73" spans="1:4" x14ac:dyDescent="0.45">
      <c r="A73" t="s">
        <v>171</v>
      </c>
      <c r="B73">
        <f>VLOOKUP('WAR + ERA'!$A73, 'Any - WAR'!$B$6:$D$73, 2, FALSE)</f>
        <v>0.9</v>
      </c>
      <c r="C73">
        <f>VLOOKUP('WAR + ERA'!$A73, 'Any - WAR'!$B$6:$D$73, 3, FALSE)</f>
        <v>0.1497227356746765</v>
      </c>
      <c r="D73">
        <f>VLOOKUP(A73, 'Any - ERA'!$B$6:$C$168, 2, FALSE)</f>
        <v>2.65</v>
      </c>
    </row>
    <row r="74" spans="1:4" hidden="1" x14ac:dyDescent="0.45">
      <c r="A74" t="s">
        <v>44</v>
      </c>
      <c r="B74" t="e">
        <f>VLOOKUP('WAR + ERA'!$A74, 'Any - WAR'!$B$6:$D$73, 2, FALSE)</f>
        <v>#N/A</v>
      </c>
      <c r="C74" t="e">
        <f>VLOOKUP('WAR + ERA'!$A74, 'Any - WAR'!$B$6:$D$73, 3, FALSE)</f>
        <v>#N/A</v>
      </c>
      <c r="D74">
        <f>VLOOKUP(A74, 'Any - ERA'!$B$6:$C$168, 2, FALSE)</f>
        <v>1.53</v>
      </c>
    </row>
    <row r="75" spans="1:4" hidden="1" x14ac:dyDescent="0.45">
      <c r="A75" t="s">
        <v>47</v>
      </c>
      <c r="B75" t="e">
        <f>VLOOKUP('WAR + ERA'!$A75, 'Any - WAR'!$B$6:$D$73, 2, FALSE)</f>
        <v>#N/A</v>
      </c>
      <c r="C75" t="e">
        <f>VLOOKUP('WAR + ERA'!$A75, 'Any - WAR'!$B$6:$D$73, 3, FALSE)</f>
        <v>#N/A</v>
      </c>
      <c r="D75">
        <f>VLOOKUP(A75, 'Any - ERA'!$B$6:$C$168, 2, FALSE)</f>
        <v>1.62</v>
      </c>
    </row>
    <row r="76" spans="1:4" hidden="1" x14ac:dyDescent="0.45">
      <c r="A76" t="s">
        <v>66</v>
      </c>
      <c r="B76" t="e">
        <f>VLOOKUP('WAR + ERA'!$A76, 'Any - WAR'!$B$6:$D$73, 2, FALSE)</f>
        <v>#N/A</v>
      </c>
      <c r="C76" t="e">
        <f>VLOOKUP('WAR + ERA'!$A76, 'Any - WAR'!$B$6:$D$73, 3, FALSE)</f>
        <v>#N/A</v>
      </c>
      <c r="D76">
        <f>VLOOKUP(A76, 'Any - ERA'!$B$6:$C$168, 2, FALSE)</f>
        <v>1.86</v>
      </c>
    </row>
    <row r="77" spans="1:4" hidden="1" x14ac:dyDescent="0.45">
      <c r="A77" t="s">
        <v>78</v>
      </c>
      <c r="B77" t="e">
        <f>VLOOKUP('WAR + ERA'!$A77, 'Any - WAR'!$B$6:$D$73, 2, FALSE)</f>
        <v>#N/A</v>
      </c>
      <c r="C77" t="e">
        <f>VLOOKUP('WAR + ERA'!$A77, 'Any - WAR'!$B$6:$D$73, 3, FALSE)</f>
        <v>#N/A</v>
      </c>
      <c r="D77">
        <f>VLOOKUP(A77, 'Any - ERA'!$B$6:$C$168, 2, FALSE)</f>
        <v>2.19</v>
      </c>
    </row>
    <row r="78" spans="1:4" hidden="1" x14ac:dyDescent="0.45">
      <c r="A78" t="s">
        <v>81</v>
      </c>
      <c r="B78" t="e">
        <f>VLOOKUP('WAR + ERA'!$A78, 'Any - WAR'!$B$6:$D$73, 2, FALSE)</f>
        <v>#N/A</v>
      </c>
      <c r="C78" t="e">
        <f>VLOOKUP('WAR + ERA'!$A78, 'Any - WAR'!$B$6:$D$73, 3, FALSE)</f>
        <v>#N/A</v>
      </c>
      <c r="D78">
        <f>VLOOKUP(A78, 'Any - ERA'!$B$6:$C$168, 2, FALSE)</f>
        <v>2.2400000000000002</v>
      </c>
    </row>
    <row r="79" spans="1:4" hidden="1" x14ac:dyDescent="0.45">
      <c r="A79" t="s">
        <v>87</v>
      </c>
      <c r="B79" t="e">
        <f>VLOOKUP('WAR + ERA'!$A79, 'Any - WAR'!$B$6:$D$73, 2, FALSE)</f>
        <v>#N/A</v>
      </c>
      <c r="C79" t="e">
        <f>VLOOKUP('WAR + ERA'!$A79, 'Any - WAR'!$B$6:$D$73, 3, FALSE)</f>
        <v>#N/A</v>
      </c>
      <c r="D79">
        <f>VLOOKUP(A79, 'Any - ERA'!$B$6:$C$168, 2, FALSE)</f>
        <v>2.2599999999999998</v>
      </c>
    </row>
    <row r="80" spans="1:4" hidden="1" x14ac:dyDescent="0.45">
      <c r="A80" t="s">
        <v>90</v>
      </c>
      <c r="B80" t="e">
        <f>VLOOKUP('WAR + ERA'!$A80, 'Any - WAR'!$B$6:$D$73, 2, FALSE)</f>
        <v>#N/A</v>
      </c>
      <c r="C80" t="e">
        <f>VLOOKUP('WAR + ERA'!$A80, 'Any - WAR'!$B$6:$D$73, 3, FALSE)</f>
        <v>#N/A</v>
      </c>
      <c r="D80">
        <f>VLOOKUP(A80, 'Any - ERA'!$B$6:$C$168, 2, FALSE)</f>
        <v>2.27</v>
      </c>
    </row>
    <row r="81" spans="1:4" hidden="1" x14ac:dyDescent="0.45">
      <c r="A81" t="s">
        <v>93</v>
      </c>
      <c r="B81" t="e">
        <f>VLOOKUP('WAR + ERA'!$A81, 'Any - WAR'!$B$6:$D$73, 2, FALSE)</f>
        <v>#N/A</v>
      </c>
      <c r="C81" t="e">
        <f>VLOOKUP('WAR + ERA'!$A81, 'Any - WAR'!$B$6:$D$73, 3, FALSE)</f>
        <v>#N/A</v>
      </c>
      <c r="D81">
        <f>VLOOKUP(A81, 'Any - ERA'!$B$6:$C$168, 2, FALSE)</f>
        <v>2.2999999999999998</v>
      </c>
    </row>
    <row r="82" spans="1:4" hidden="1" x14ac:dyDescent="0.45">
      <c r="A82" t="s">
        <v>107</v>
      </c>
      <c r="B82" t="e">
        <f>VLOOKUP('WAR + ERA'!$A82, 'Any - WAR'!$B$6:$D$73, 2, FALSE)</f>
        <v>#N/A</v>
      </c>
      <c r="C82" t="e">
        <f>VLOOKUP('WAR + ERA'!$A82, 'Any - WAR'!$B$6:$D$73, 3, FALSE)</f>
        <v>#N/A</v>
      </c>
      <c r="D82">
        <f>VLOOKUP(A82, 'Any - ERA'!$B$6:$C$168, 2, FALSE)</f>
        <v>2.4</v>
      </c>
    </row>
    <row r="83" spans="1:4" hidden="1" x14ac:dyDescent="0.45">
      <c r="A83" t="s">
        <v>126</v>
      </c>
      <c r="B83" t="e">
        <f>VLOOKUP('WAR + ERA'!$A83, 'Any - WAR'!$B$6:$D$73, 2, FALSE)</f>
        <v>#N/A</v>
      </c>
      <c r="C83" t="e">
        <f>VLOOKUP('WAR + ERA'!$A83, 'Any - WAR'!$B$6:$D$73, 3, FALSE)</f>
        <v>#N/A</v>
      </c>
      <c r="D83">
        <f>VLOOKUP(A83, 'Any - ERA'!$B$6:$C$168, 2, FALSE)</f>
        <v>2.4500000000000002</v>
      </c>
    </row>
    <row r="84" spans="1:4" hidden="1" x14ac:dyDescent="0.45">
      <c r="A84" t="s">
        <v>120</v>
      </c>
      <c r="B84" t="e">
        <f>VLOOKUP('WAR + ERA'!$A84, 'Any - WAR'!$B$6:$D$73, 2, FALSE)</f>
        <v>#N/A</v>
      </c>
      <c r="C84" t="e">
        <f>VLOOKUP('WAR + ERA'!$A84, 'Any - WAR'!$B$6:$D$73, 3, FALSE)</f>
        <v>#N/A</v>
      </c>
      <c r="D84">
        <f>VLOOKUP(A84, 'Any - ERA'!$B$6:$C$168, 2, FALSE)</f>
        <v>2.4500000000000002</v>
      </c>
    </row>
    <row r="85" spans="1:4" hidden="1" x14ac:dyDescent="0.45">
      <c r="A85" t="s">
        <v>128</v>
      </c>
      <c r="B85" t="e">
        <f>VLOOKUP('WAR + ERA'!$A85, 'Any - WAR'!$B$6:$D$73, 2, FALSE)</f>
        <v>#N/A</v>
      </c>
      <c r="C85" t="e">
        <f>VLOOKUP('WAR + ERA'!$A85, 'Any - WAR'!$B$6:$D$73, 3, FALSE)</f>
        <v>#N/A</v>
      </c>
      <c r="D85">
        <f>VLOOKUP(A85, 'Any - ERA'!$B$6:$C$168, 2, FALSE)</f>
        <v>2.4700000000000002</v>
      </c>
    </row>
    <row r="86" spans="1:4" hidden="1" x14ac:dyDescent="0.45">
      <c r="A86" t="s">
        <v>136</v>
      </c>
      <c r="B86" t="e">
        <f>VLOOKUP('WAR + ERA'!$A86, 'Any - WAR'!$B$6:$D$73, 2, FALSE)</f>
        <v>#N/A</v>
      </c>
      <c r="C86" t="e">
        <f>VLOOKUP('WAR + ERA'!$A86, 'Any - WAR'!$B$6:$D$73, 3, FALSE)</f>
        <v>#N/A</v>
      </c>
      <c r="D86">
        <f>VLOOKUP(A86, 'Any - ERA'!$B$6:$C$168, 2, FALSE)</f>
        <v>2.4900000000000002</v>
      </c>
    </row>
    <row r="87" spans="1:4" hidden="1" x14ac:dyDescent="0.45">
      <c r="A87" t="s">
        <v>141</v>
      </c>
      <c r="B87" t="e">
        <f>VLOOKUP('WAR + ERA'!$A87, 'Any - WAR'!$B$6:$D$73, 2, FALSE)</f>
        <v>#N/A</v>
      </c>
      <c r="C87" t="e">
        <f>VLOOKUP('WAR + ERA'!$A87, 'Any - WAR'!$B$6:$D$73, 3, FALSE)</f>
        <v>#N/A</v>
      </c>
      <c r="D87">
        <f>VLOOKUP(A87, 'Any - ERA'!$B$6:$C$168, 2, FALSE)</f>
        <v>2.5099999999999998</v>
      </c>
    </row>
    <row r="88" spans="1:4" hidden="1" x14ac:dyDescent="0.45">
      <c r="A88" t="s">
        <v>148</v>
      </c>
      <c r="B88" t="e">
        <f>VLOOKUP('WAR + ERA'!$A88, 'Any - WAR'!$B$6:$D$73, 2, FALSE)</f>
        <v>#N/A</v>
      </c>
      <c r="C88" t="e">
        <f>VLOOKUP('WAR + ERA'!$A88, 'Any - WAR'!$B$6:$D$73, 3, FALSE)</f>
        <v>#N/A</v>
      </c>
      <c r="D88">
        <f>VLOOKUP(A88, 'Any - ERA'!$B$6:$C$168, 2, FALSE)</f>
        <v>2.5499999999999998</v>
      </c>
    </row>
    <row r="89" spans="1:4" hidden="1" x14ac:dyDescent="0.45">
      <c r="A89" t="s">
        <v>151</v>
      </c>
      <c r="B89" t="e">
        <f>VLOOKUP('WAR + ERA'!$A89, 'Any - WAR'!$B$6:$D$73, 2, FALSE)</f>
        <v>#N/A</v>
      </c>
      <c r="C89" t="e">
        <f>VLOOKUP('WAR + ERA'!$A89, 'Any - WAR'!$B$6:$D$73, 3, FALSE)</f>
        <v>#N/A</v>
      </c>
      <c r="D89">
        <f>VLOOKUP(A89, 'Any - ERA'!$B$6:$C$168, 2, FALSE)</f>
        <v>2.56</v>
      </c>
    </row>
    <row r="90" spans="1:4" hidden="1" x14ac:dyDescent="0.45">
      <c r="A90" t="s">
        <v>162</v>
      </c>
      <c r="B90" t="e">
        <f>VLOOKUP('WAR + ERA'!$A90, 'Any - WAR'!$B$6:$D$73, 2, FALSE)</f>
        <v>#N/A</v>
      </c>
      <c r="C90" t="e">
        <f>VLOOKUP('WAR + ERA'!$A90, 'Any - WAR'!$B$6:$D$73, 3, FALSE)</f>
        <v>#N/A</v>
      </c>
      <c r="D90">
        <f>VLOOKUP(A90, 'Any - ERA'!$B$6:$C$168, 2, FALSE)</f>
        <v>2.6</v>
      </c>
    </row>
    <row r="91" spans="1:4" hidden="1" x14ac:dyDescent="0.45">
      <c r="A91" t="s">
        <v>166</v>
      </c>
      <c r="B91" t="e">
        <f>VLOOKUP('WAR + ERA'!$A91, 'Any - WAR'!$B$6:$D$73, 2, FALSE)</f>
        <v>#N/A</v>
      </c>
      <c r="C91" t="e">
        <f>VLOOKUP('WAR + ERA'!$A91, 'Any - WAR'!$B$6:$D$73, 3, FALSE)</f>
        <v>#N/A</v>
      </c>
      <c r="D91">
        <f>VLOOKUP(A91, 'Any - ERA'!$B$6:$C$168, 2, FALSE)</f>
        <v>2.61</v>
      </c>
    </row>
    <row r="92" spans="1:4" hidden="1" x14ac:dyDescent="0.45">
      <c r="A92" t="s">
        <v>173</v>
      </c>
      <c r="B92" t="e">
        <f>VLOOKUP('WAR + ERA'!$A92, 'Any - WAR'!$B$6:$D$73, 2, FALSE)</f>
        <v>#N/A</v>
      </c>
      <c r="C92" t="e">
        <f>VLOOKUP('WAR + ERA'!$A92, 'Any - WAR'!$B$6:$D$73, 3, FALSE)</f>
        <v>#N/A</v>
      </c>
      <c r="D92">
        <f>VLOOKUP(A92, 'Any - ERA'!$B$6:$C$168, 2, FALSE)</f>
        <v>2.7</v>
      </c>
    </row>
    <row r="93" spans="1:4" hidden="1" x14ac:dyDescent="0.45">
      <c r="A93" t="s">
        <v>175</v>
      </c>
      <c r="B93" t="e">
        <f>VLOOKUP('WAR + ERA'!$A93, 'Any - WAR'!$B$6:$D$73, 2, FALSE)</f>
        <v>#N/A</v>
      </c>
      <c r="C93" t="e">
        <f>VLOOKUP('WAR + ERA'!$A93, 'Any - WAR'!$B$6:$D$73, 3, FALSE)</f>
        <v>#N/A</v>
      </c>
      <c r="D93">
        <f>VLOOKUP(A93, 'Any - ERA'!$B$6:$C$168, 2, FALSE)</f>
        <v>2.71</v>
      </c>
    </row>
    <row r="94" spans="1:4" hidden="1" x14ac:dyDescent="0.45">
      <c r="A94" t="s">
        <v>181</v>
      </c>
      <c r="B94" t="e">
        <f>VLOOKUP('WAR + ERA'!$A94, 'Any - WAR'!$B$6:$D$73, 2, FALSE)</f>
        <v>#N/A</v>
      </c>
      <c r="C94" t="e">
        <f>VLOOKUP('WAR + ERA'!$A94, 'Any - WAR'!$B$6:$D$73, 3, FALSE)</f>
        <v>#N/A</v>
      </c>
      <c r="D94">
        <f>VLOOKUP(A94, 'Any - ERA'!$B$6:$C$168, 2, FALSE)</f>
        <v>2.72</v>
      </c>
    </row>
    <row r="95" spans="1:4" hidden="1" x14ac:dyDescent="0.45">
      <c r="A95" t="s">
        <v>185</v>
      </c>
      <c r="B95" t="e">
        <f>VLOOKUP('WAR + ERA'!$A95, 'Any - WAR'!$B$6:$D$73, 2, FALSE)</f>
        <v>#N/A</v>
      </c>
      <c r="C95" t="e">
        <f>VLOOKUP('WAR + ERA'!$A95, 'Any - WAR'!$B$6:$D$73, 3, FALSE)</f>
        <v>#N/A</v>
      </c>
      <c r="D95">
        <f>VLOOKUP(A95, 'Any - ERA'!$B$6:$C$168, 2, FALSE)</f>
        <v>2.73</v>
      </c>
    </row>
    <row r="96" spans="1:4" hidden="1" x14ac:dyDescent="0.45">
      <c r="A96" t="s">
        <v>188</v>
      </c>
      <c r="B96" t="e">
        <f>VLOOKUP('WAR + ERA'!$A96, 'Any - WAR'!$B$6:$D$73, 2, FALSE)</f>
        <v>#N/A</v>
      </c>
      <c r="C96" t="e">
        <f>VLOOKUP('WAR + ERA'!$A96, 'Any - WAR'!$B$6:$D$73, 3, FALSE)</f>
        <v>#N/A</v>
      </c>
      <c r="D96">
        <f>VLOOKUP(A96, 'Any - ERA'!$B$6:$C$168, 2, FALSE)</f>
        <v>2.75</v>
      </c>
    </row>
    <row r="97" spans="1:4" hidden="1" x14ac:dyDescent="0.45">
      <c r="A97" t="s">
        <v>190</v>
      </c>
      <c r="B97" t="e">
        <f>VLOOKUP('WAR + ERA'!$A97, 'Any - WAR'!$B$6:$D$73, 2, FALSE)</f>
        <v>#N/A</v>
      </c>
      <c r="C97" t="e">
        <f>VLOOKUP('WAR + ERA'!$A97, 'Any - WAR'!$B$6:$D$73, 3, FALSE)</f>
        <v>#N/A</v>
      </c>
      <c r="D97">
        <f>VLOOKUP(A97, 'Any - ERA'!$B$6:$C$168, 2, FALSE)</f>
        <v>2.77</v>
      </c>
    </row>
    <row r="98" spans="1:4" hidden="1" x14ac:dyDescent="0.45">
      <c r="A98" t="s">
        <v>192</v>
      </c>
      <c r="B98" t="e">
        <f>VLOOKUP('WAR + ERA'!$A98, 'Any - WAR'!$B$6:$D$73, 2, FALSE)</f>
        <v>#N/A</v>
      </c>
      <c r="C98" t="e">
        <f>VLOOKUP('WAR + ERA'!$A98, 'Any - WAR'!$B$6:$D$73, 3, FALSE)</f>
        <v>#N/A</v>
      </c>
      <c r="D98">
        <f>VLOOKUP(A98, 'Any - ERA'!$B$6:$C$168, 2, FALSE)</f>
        <v>2.78</v>
      </c>
    </row>
    <row r="99" spans="1:4" hidden="1" x14ac:dyDescent="0.45">
      <c r="A99" t="s">
        <v>200</v>
      </c>
      <c r="B99" t="e">
        <f>VLOOKUP('WAR + ERA'!$A99, 'Any - WAR'!$B$6:$D$73, 2, FALSE)</f>
        <v>#N/A</v>
      </c>
      <c r="C99" t="e">
        <f>VLOOKUP('WAR + ERA'!$A99, 'Any - WAR'!$B$6:$D$73, 3, FALSE)</f>
        <v>#N/A</v>
      </c>
      <c r="D99">
        <f>VLOOKUP(A99, 'Any - ERA'!$B$6:$C$168, 2, FALSE)</f>
        <v>2.82</v>
      </c>
    </row>
    <row r="100" spans="1:4" hidden="1" x14ac:dyDescent="0.45">
      <c r="A100" t="s">
        <v>204</v>
      </c>
      <c r="B100" t="e">
        <f>VLOOKUP('WAR + ERA'!$A100, 'Any - WAR'!$B$6:$D$73, 2, FALSE)</f>
        <v>#N/A</v>
      </c>
      <c r="C100" t="e">
        <f>VLOOKUP('WAR + ERA'!$A100, 'Any - WAR'!$B$6:$D$73, 3, FALSE)</f>
        <v>#N/A</v>
      </c>
      <c r="D100">
        <f>VLOOKUP(A100, 'Any - ERA'!$B$6:$C$168, 2, FALSE)</f>
        <v>2.84</v>
      </c>
    </row>
    <row r="101" spans="1:4" hidden="1" x14ac:dyDescent="0.45">
      <c r="A101" t="s">
        <v>208</v>
      </c>
      <c r="B101" t="e">
        <f>VLOOKUP('WAR + ERA'!$A101, 'Any - WAR'!$B$6:$D$73, 2, FALSE)</f>
        <v>#N/A</v>
      </c>
      <c r="C101" t="e">
        <f>VLOOKUP('WAR + ERA'!$A101, 'Any - WAR'!$B$6:$D$73, 3, FALSE)</f>
        <v>#N/A</v>
      </c>
      <c r="D101">
        <f>VLOOKUP(A101, 'Any - ERA'!$B$6:$C$168, 2, FALSE)</f>
        <v>2.84</v>
      </c>
    </row>
    <row r="102" spans="1:4" hidden="1" x14ac:dyDescent="0.45">
      <c r="A102" t="s">
        <v>202</v>
      </c>
      <c r="B102" t="e">
        <f>VLOOKUP('WAR + ERA'!$A102, 'Any - WAR'!$B$6:$D$73, 2, FALSE)</f>
        <v>#N/A</v>
      </c>
      <c r="C102" t="e">
        <f>VLOOKUP('WAR + ERA'!$A102, 'Any - WAR'!$B$6:$D$73, 3, FALSE)</f>
        <v>#N/A</v>
      </c>
      <c r="D102">
        <f>VLOOKUP(A102, 'Any - ERA'!$B$6:$C$168, 2, FALSE)</f>
        <v>2.84</v>
      </c>
    </row>
    <row r="103" spans="1:4" hidden="1" x14ac:dyDescent="0.45">
      <c r="A103" t="s">
        <v>210</v>
      </c>
      <c r="B103" t="e">
        <f>VLOOKUP('WAR + ERA'!$A103, 'Any - WAR'!$B$6:$D$73, 2, FALSE)</f>
        <v>#N/A</v>
      </c>
      <c r="C103" t="e">
        <f>VLOOKUP('WAR + ERA'!$A103, 'Any - WAR'!$B$6:$D$73, 3, FALSE)</f>
        <v>#N/A</v>
      </c>
      <c r="D103">
        <f>VLOOKUP(A103, 'Any - ERA'!$B$6:$C$168, 2, FALSE)</f>
        <v>2.85</v>
      </c>
    </row>
    <row r="104" spans="1:4" hidden="1" x14ac:dyDescent="0.45">
      <c r="A104" t="s">
        <v>214</v>
      </c>
      <c r="B104" t="e">
        <f>VLOOKUP('WAR + ERA'!$A104, 'Any - WAR'!$B$6:$D$73, 2, FALSE)</f>
        <v>#N/A</v>
      </c>
      <c r="C104" t="e">
        <f>VLOOKUP('WAR + ERA'!$A104, 'Any - WAR'!$B$6:$D$73, 3, FALSE)</f>
        <v>#N/A</v>
      </c>
      <c r="D104">
        <f>VLOOKUP(A104, 'Any - ERA'!$B$6:$C$168, 2, FALSE)</f>
        <v>2.86</v>
      </c>
    </row>
    <row r="105" spans="1:4" hidden="1" x14ac:dyDescent="0.45">
      <c r="A105" t="s">
        <v>217</v>
      </c>
      <c r="B105" t="e">
        <f>VLOOKUP('WAR + ERA'!$A105, 'Any - WAR'!$B$6:$D$73, 2, FALSE)</f>
        <v>#N/A</v>
      </c>
      <c r="C105" t="e">
        <f>VLOOKUP('WAR + ERA'!$A105, 'Any - WAR'!$B$6:$D$73, 3, FALSE)</f>
        <v>#N/A</v>
      </c>
      <c r="D105">
        <f>VLOOKUP(A105, 'Any - ERA'!$B$6:$C$168, 2, FALSE)</f>
        <v>2.87</v>
      </c>
    </row>
    <row r="106" spans="1:4" hidden="1" x14ac:dyDescent="0.45">
      <c r="A106" t="s">
        <v>219</v>
      </c>
      <c r="B106" t="e">
        <f>VLOOKUP('WAR + ERA'!$A106, 'Any - WAR'!$B$6:$D$73, 2, FALSE)</f>
        <v>#N/A</v>
      </c>
      <c r="C106" t="e">
        <f>VLOOKUP('WAR + ERA'!$A106, 'Any - WAR'!$B$6:$D$73, 3, FALSE)</f>
        <v>#N/A</v>
      </c>
      <c r="D106">
        <f>VLOOKUP(A106, 'Any - ERA'!$B$6:$C$168, 2, FALSE)</f>
        <v>2.87</v>
      </c>
    </row>
    <row r="107" spans="1:4" hidden="1" x14ac:dyDescent="0.45">
      <c r="A107" t="s">
        <v>221</v>
      </c>
      <c r="B107" t="e">
        <f>VLOOKUP('WAR + ERA'!$A107, 'Any - WAR'!$B$6:$D$73, 2, FALSE)</f>
        <v>#N/A</v>
      </c>
      <c r="C107" t="e">
        <f>VLOOKUP('WAR + ERA'!$A107, 'Any - WAR'!$B$6:$D$73, 3, FALSE)</f>
        <v>#N/A</v>
      </c>
      <c r="D107">
        <f>VLOOKUP(A107, 'Any - ERA'!$B$6:$C$168, 2, FALSE)</f>
        <v>2.88</v>
      </c>
    </row>
    <row r="108" spans="1:4" hidden="1" x14ac:dyDescent="0.45">
      <c r="A108" t="s">
        <v>229</v>
      </c>
      <c r="B108" t="e">
        <f>VLOOKUP('WAR + ERA'!$A108, 'Any - WAR'!$B$6:$D$73, 2, FALSE)</f>
        <v>#N/A</v>
      </c>
      <c r="C108" t="e">
        <f>VLOOKUP('WAR + ERA'!$A108, 'Any - WAR'!$B$6:$D$73, 3, FALSE)</f>
        <v>#N/A</v>
      </c>
      <c r="D108">
        <f>VLOOKUP(A108, 'Any - ERA'!$B$6:$C$168, 2, FALSE)</f>
        <v>2.92</v>
      </c>
    </row>
    <row r="109" spans="1:4" hidden="1" x14ac:dyDescent="0.45">
      <c r="A109" t="s">
        <v>232</v>
      </c>
      <c r="B109" t="e">
        <f>VLOOKUP('WAR + ERA'!$A109, 'Any - WAR'!$B$6:$D$73, 2, FALSE)</f>
        <v>#N/A</v>
      </c>
      <c r="C109" t="e">
        <f>VLOOKUP('WAR + ERA'!$A109, 'Any - WAR'!$B$6:$D$73, 3, FALSE)</f>
        <v>#N/A</v>
      </c>
      <c r="D109">
        <f>VLOOKUP(A109, 'Any - ERA'!$B$6:$C$168, 2, FALSE)</f>
        <v>2.93</v>
      </c>
    </row>
    <row r="110" spans="1:4" hidden="1" x14ac:dyDescent="0.45">
      <c r="A110" t="s">
        <v>234</v>
      </c>
      <c r="B110" t="e">
        <f>VLOOKUP('WAR + ERA'!$A110, 'Any - WAR'!$B$6:$D$73, 2, FALSE)</f>
        <v>#N/A</v>
      </c>
      <c r="C110" t="e">
        <f>VLOOKUP('WAR + ERA'!$A110, 'Any - WAR'!$B$6:$D$73, 3, FALSE)</f>
        <v>#N/A</v>
      </c>
      <c r="D110">
        <f>VLOOKUP(A110, 'Any - ERA'!$B$6:$C$168, 2, FALSE)</f>
        <v>2.94</v>
      </c>
    </row>
    <row r="111" spans="1:4" hidden="1" x14ac:dyDescent="0.45">
      <c r="A111" t="s">
        <v>236</v>
      </c>
      <c r="B111" t="e">
        <f>VLOOKUP('WAR + ERA'!$A111, 'Any - WAR'!$B$6:$D$73, 2, FALSE)</f>
        <v>#N/A</v>
      </c>
      <c r="C111" t="e">
        <f>VLOOKUP('WAR + ERA'!$A111, 'Any - WAR'!$B$6:$D$73, 3, FALSE)</f>
        <v>#N/A</v>
      </c>
      <c r="D111">
        <f>VLOOKUP(A111, 'Any - ERA'!$B$6:$C$168, 2, FALSE)</f>
        <v>2.96</v>
      </c>
    </row>
    <row r="112" spans="1:4" hidden="1" x14ac:dyDescent="0.45">
      <c r="A112" t="s">
        <v>240</v>
      </c>
      <c r="B112" t="e">
        <f>VLOOKUP('WAR + ERA'!$A112, 'Any - WAR'!$B$6:$D$73, 2, FALSE)</f>
        <v>#N/A</v>
      </c>
      <c r="C112" t="e">
        <f>VLOOKUP('WAR + ERA'!$A112, 'Any - WAR'!$B$6:$D$73, 3, FALSE)</f>
        <v>#N/A</v>
      </c>
      <c r="D112">
        <f>VLOOKUP(A112, 'Any - ERA'!$B$6:$C$168, 2, FALSE)</f>
        <v>2.97</v>
      </c>
    </row>
    <row r="113" spans="1:4" hidden="1" x14ac:dyDescent="0.45">
      <c r="A113" t="s">
        <v>244</v>
      </c>
      <c r="B113" t="e">
        <f>VLOOKUP('WAR + ERA'!$A113, 'Any - WAR'!$B$6:$D$73, 2, FALSE)</f>
        <v>#N/A</v>
      </c>
      <c r="C113" t="e">
        <f>VLOOKUP('WAR + ERA'!$A113, 'Any - WAR'!$B$6:$D$73, 3, FALSE)</f>
        <v>#N/A</v>
      </c>
      <c r="D113">
        <f>VLOOKUP(A113, 'Any - ERA'!$B$6:$C$168, 2, FALSE)</f>
        <v>2.97</v>
      </c>
    </row>
    <row r="114" spans="1:4" hidden="1" x14ac:dyDescent="0.45">
      <c r="A114" t="s">
        <v>242</v>
      </c>
      <c r="B114" t="e">
        <f>VLOOKUP('WAR + ERA'!$A114, 'Any - WAR'!$B$6:$D$73, 2, FALSE)</f>
        <v>#N/A</v>
      </c>
      <c r="C114" t="e">
        <f>VLOOKUP('WAR + ERA'!$A114, 'Any - WAR'!$B$6:$D$73, 3, FALSE)</f>
        <v>#N/A</v>
      </c>
      <c r="D114">
        <f>VLOOKUP(A114, 'Any - ERA'!$B$6:$C$168, 2, FALSE)</f>
        <v>2.97</v>
      </c>
    </row>
    <row r="115" spans="1:4" hidden="1" x14ac:dyDescent="0.45">
      <c r="A115" t="s">
        <v>246</v>
      </c>
      <c r="B115" t="e">
        <f>VLOOKUP('WAR + ERA'!$A115, 'Any - WAR'!$B$6:$D$73, 2, FALSE)</f>
        <v>#N/A</v>
      </c>
      <c r="C115" t="e">
        <f>VLOOKUP('WAR + ERA'!$A115, 'Any - WAR'!$B$6:$D$73, 3, FALSE)</f>
        <v>#N/A</v>
      </c>
      <c r="D115">
        <f>VLOOKUP(A115, 'Any - ERA'!$B$6:$C$168, 2, FALSE)</f>
        <v>3</v>
      </c>
    </row>
    <row r="116" spans="1:4" hidden="1" x14ac:dyDescent="0.45">
      <c r="A116" t="s">
        <v>249</v>
      </c>
      <c r="B116" t="e">
        <f>VLOOKUP('WAR + ERA'!$A116, 'Any - WAR'!$B$6:$D$73, 2, FALSE)</f>
        <v>#N/A</v>
      </c>
      <c r="C116" t="e">
        <f>VLOOKUP('WAR + ERA'!$A116, 'Any - WAR'!$B$6:$D$73, 3, FALSE)</f>
        <v>#N/A</v>
      </c>
      <c r="D116">
        <f>VLOOKUP(A116, 'Any - ERA'!$B$6:$C$168, 2, FALSE)</f>
        <v>3.01</v>
      </c>
    </row>
    <row r="117" spans="1:4" hidden="1" x14ac:dyDescent="0.45">
      <c r="A117" t="s">
        <v>255</v>
      </c>
      <c r="B117" t="e">
        <f>VLOOKUP('WAR + ERA'!$A117, 'Any - WAR'!$B$6:$D$73, 2, FALSE)</f>
        <v>#N/A</v>
      </c>
      <c r="C117" t="e">
        <f>VLOOKUP('WAR + ERA'!$A117, 'Any - WAR'!$B$6:$D$73, 3, FALSE)</f>
        <v>#N/A</v>
      </c>
      <c r="D117">
        <f>VLOOKUP(A117, 'Any - ERA'!$B$6:$C$168, 2, FALSE)</f>
        <v>3.01</v>
      </c>
    </row>
    <row r="118" spans="1:4" hidden="1" x14ac:dyDescent="0.45">
      <c r="A118" t="s">
        <v>253</v>
      </c>
      <c r="B118" t="e">
        <f>VLOOKUP('WAR + ERA'!$A118, 'Any - WAR'!$B$6:$D$73, 2, FALSE)</f>
        <v>#N/A</v>
      </c>
      <c r="C118" t="e">
        <f>VLOOKUP('WAR + ERA'!$A118, 'Any - WAR'!$B$6:$D$73, 3, FALSE)</f>
        <v>#N/A</v>
      </c>
      <c r="D118">
        <f>VLOOKUP(A118, 'Any - ERA'!$B$6:$C$168, 2, FALSE)</f>
        <v>3.01</v>
      </c>
    </row>
    <row r="119" spans="1:4" hidden="1" x14ac:dyDescent="0.45">
      <c r="A119" t="s">
        <v>257</v>
      </c>
      <c r="B119" t="e">
        <f>VLOOKUP('WAR + ERA'!$A119, 'Any - WAR'!$B$6:$D$73, 2, FALSE)</f>
        <v>#N/A</v>
      </c>
      <c r="C119" t="e">
        <f>VLOOKUP('WAR + ERA'!$A119, 'Any - WAR'!$B$6:$D$73, 3, FALSE)</f>
        <v>#N/A</v>
      </c>
      <c r="D119">
        <f>VLOOKUP(A119, 'Any - ERA'!$B$6:$C$168, 2, FALSE)</f>
        <v>3.02</v>
      </c>
    </row>
    <row r="120" spans="1:4" hidden="1" x14ac:dyDescent="0.45">
      <c r="A120" t="s">
        <v>265</v>
      </c>
      <c r="B120" t="e">
        <f>VLOOKUP('WAR + ERA'!$A120, 'Any - WAR'!$B$6:$D$73, 2, FALSE)</f>
        <v>#N/A</v>
      </c>
      <c r="C120" t="e">
        <f>VLOOKUP('WAR + ERA'!$A120, 'Any - WAR'!$B$6:$D$73, 3, FALSE)</f>
        <v>#N/A</v>
      </c>
      <c r="D120">
        <f>VLOOKUP(A120, 'Any - ERA'!$B$6:$C$168, 2, FALSE)</f>
        <v>3.03</v>
      </c>
    </row>
    <row r="121" spans="1:4" hidden="1" x14ac:dyDescent="0.45">
      <c r="A121" t="s">
        <v>268</v>
      </c>
      <c r="B121" t="e">
        <f>VLOOKUP('WAR + ERA'!$A121, 'Any - WAR'!$B$6:$D$73, 2, FALSE)</f>
        <v>#N/A</v>
      </c>
      <c r="C121" t="e">
        <f>VLOOKUP('WAR + ERA'!$A121, 'Any - WAR'!$B$6:$D$73, 3, FALSE)</f>
        <v>#N/A</v>
      </c>
      <c r="D121">
        <f>VLOOKUP(A121, 'Any - ERA'!$B$6:$C$168, 2, FALSE)</f>
        <v>3.05</v>
      </c>
    </row>
    <row r="122" spans="1:4" hidden="1" x14ac:dyDescent="0.45">
      <c r="A122" t="s">
        <v>276</v>
      </c>
      <c r="B122" t="e">
        <f>VLOOKUP('WAR + ERA'!$A122, 'Any - WAR'!$B$6:$D$73, 2, FALSE)</f>
        <v>#N/A</v>
      </c>
      <c r="C122" t="e">
        <f>VLOOKUP('WAR + ERA'!$A122, 'Any - WAR'!$B$6:$D$73, 3, FALSE)</f>
        <v>#N/A</v>
      </c>
      <c r="D122">
        <f>VLOOKUP(A122, 'Any - ERA'!$B$6:$C$168, 2, FALSE)</f>
        <v>3.07</v>
      </c>
    </row>
    <row r="123" spans="1:4" hidden="1" x14ac:dyDescent="0.45">
      <c r="A123" t="s">
        <v>272</v>
      </c>
      <c r="B123" t="e">
        <f>VLOOKUP('WAR + ERA'!$A123, 'Any - WAR'!$B$6:$D$73, 2, FALSE)</f>
        <v>#N/A</v>
      </c>
      <c r="C123" t="e">
        <f>VLOOKUP('WAR + ERA'!$A123, 'Any - WAR'!$B$6:$D$73, 3, FALSE)</f>
        <v>#N/A</v>
      </c>
      <c r="D123">
        <f>VLOOKUP(A123, 'Any - ERA'!$B$6:$C$168, 2, FALSE)</f>
        <v>3.07</v>
      </c>
    </row>
    <row r="124" spans="1:4" hidden="1" x14ac:dyDescent="0.45">
      <c r="A124" t="s">
        <v>280</v>
      </c>
      <c r="B124" t="e">
        <f>VLOOKUP('WAR + ERA'!$A124, 'Any - WAR'!$B$6:$D$73, 2, FALSE)</f>
        <v>#N/A</v>
      </c>
      <c r="C124" t="e">
        <f>VLOOKUP('WAR + ERA'!$A124, 'Any - WAR'!$B$6:$D$73, 3, FALSE)</f>
        <v>#N/A</v>
      </c>
      <c r="D124">
        <f>VLOOKUP(A124, 'Any - ERA'!$B$6:$C$168, 2, FALSE)</f>
        <v>3.08</v>
      </c>
    </row>
    <row r="125" spans="1:4" hidden="1" x14ac:dyDescent="0.45">
      <c r="A125" t="s">
        <v>278</v>
      </c>
      <c r="B125" t="e">
        <f>VLOOKUP('WAR + ERA'!$A125, 'Any - WAR'!$B$6:$D$73, 2, FALSE)</f>
        <v>#N/A</v>
      </c>
      <c r="C125" t="e">
        <f>VLOOKUP('WAR + ERA'!$A125, 'Any - WAR'!$B$6:$D$73, 3, FALSE)</f>
        <v>#N/A</v>
      </c>
      <c r="D125">
        <f>VLOOKUP(A125, 'Any - ERA'!$B$6:$C$168, 2, FALSE)</f>
        <v>3.08</v>
      </c>
    </row>
    <row r="126" spans="1:4" hidden="1" x14ac:dyDescent="0.45">
      <c r="A126" t="s">
        <v>282</v>
      </c>
      <c r="B126" t="e">
        <f>VLOOKUP('WAR + ERA'!$A126, 'Any - WAR'!$B$6:$D$73, 2, FALSE)</f>
        <v>#N/A</v>
      </c>
      <c r="C126" t="e">
        <f>VLOOKUP('WAR + ERA'!$A126, 'Any - WAR'!$B$6:$D$73, 3, FALSE)</f>
        <v>#N/A</v>
      </c>
      <c r="D126">
        <f>VLOOKUP(A126, 'Any - ERA'!$B$6:$C$168, 2, FALSE)</f>
        <v>3.09</v>
      </c>
    </row>
    <row r="127" spans="1:4" hidden="1" x14ac:dyDescent="0.45">
      <c r="A127" t="s">
        <v>284</v>
      </c>
      <c r="B127" t="e">
        <f>VLOOKUP('WAR + ERA'!$A127, 'Any - WAR'!$B$6:$D$73, 2, FALSE)</f>
        <v>#N/A</v>
      </c>
      <c r="C127" t="e">
        <f>VLOOKUP('WAR + ERA'!$A127, 'Any - WAR'!$B$6:$D$73, 3, FALSE)</f>
        <v>#N/A</v>
      </c>
      <c r="D127">
        <f>VLOOKUP(A127, 'Any - ERA'!$B$6:$C$168, 2, FALSE)</f>
        <v>3.09</v>
      </c>
    </row>
    <row r="128" spans="1:4" hidden="1" x14ac:dyDescent="0.45">
      <c r="A128" t="s">
        <v>288</v>
      </c>
      <c r="B128" t="e">
        <f>VLOOKUP('WAR + ERA'!$A128, 'Any - WAR'!$B$6:$D$73, 2, FALSE)</f>
        <v>#N/A</v>
      </c>
      <c r="C128" t="e">
        <f>VLOOKUP('WAR + ERA'!$A128, 'Any - WAR'!$B$6:$D$73, 3, FALSE)</f>
        <v>#N/A</v>
      </c>
      <c r="D128">
        <f>VLOOKUP(A128, 'Any - ERA'!$B$6:$C$168, 2, FALSE)</f>
        <v>3.12</v>
      </c>
    </row>
    <row r="129" spans="1:4" hidden="1" x14ac:dyDescent="0.45">
      <c r="A129" t="s">
        <v>291</v>
      </c>
      <c r="B129" t="e">
        <f>VLOOKUP('WAR + ERA'!$A129, 'Any - WAR'!$B$6:$D$73, 2, FALSE)</f>
        <v>#N/A</v>
      </c>
      <c r="C129" t="e">
        <f>VLOOKUP('WAR + ERA'!$A129, 'Any - WAR'!$B$6:$D$73, 3, FALSE)</f>
        <v>#N/A</v>
      </c>
      <c r="D129">
        <f>VLOOKUP(A129, 'Any - ERA'!$B$6:$C$168, 2, FALSE)</f>
        <v>3.13</v>
      </c>
    </row>
    <row r="130" spans="1:4" hidden="1" x14ac:dyDescent="0.45">
      <c r="A130" t="s">
        <v>293</v>
      </c>
      <c r="B130" t="e">
        <f>VLOOKUP('WAR + ERA'!$A130, 'Any - WAR'!$B$6:$D$73, 2, FALSE)</f>
        <v>#N/A</v>
      </c>
      <c r="C130" t="e">
        <f>VLOOKUP('WAR + ERA'!$A130, 'Any - WAR'!$B$6:$D$73, 3, FALSE)</f>
        <v>#N/A</v>
      </c>
      <c r="D130">
        <f>VLOOKUP(A130, 'Any - ERA'!$B$6:$C$168, 2, FALSE)</f>
        <v>3.13</v>
      </c>
    </row>
    <row r="131" spans="1:4" hidden="1" x14ac:dyDescent="0.45">
      <c r="A131" t="s">
        <v>295</v>
      </c>
      <c r="B131" t="e">
        <f>VLOOKUP('WAR + ERA'!$A131, 'Any - WAR'!$B$6:$D$73, 2, FALSE)</f>
        <v>#N/A</v>
      </c>
      <c r="C131" t="e">
        <f>VLOOKUP('WAR + ERA'!$A131, 'Any - WAR'!$B$6:$D$73, 3, FALSE)</f>
        <v>#N/A</v>
      </c>
      <c r="D131">
        <f>VLOOKUP(A131, 'Any - ERA'!$B$6:$C$168, 2, FALSE)</f>
        <v>3.15</v>
      </c>
    </row>
    <row r="132" spans="1:4" hidden="1" x14ac:dyDescent="0.45">
      <c r="A132" t="s">
        <v>297</v>
      </c>
      <c r="B132" t="e">
        <f>VLOOKUP('WAR + ERA'!$A132, 'Any - WAR'!$B$6:$D$73, 2, FALSE)</f>
        <v>#N/A</v>
      </c>
      <c r="C132" t="e">
        <f>VLOOKUP('WAR + ERA'!$A132, 'Any - WAR'!$B$6:$D$73, 3, FALSE)</f>
        <v>#N/A</v>
      </c>
      <c r="D132">
        <f>VLOOKUP(A132, 'Any - ERA'!$B$6:$C$168, 2, FALSE)</f>
        <v>3.16</v>
      </c>
    </row>
    <row r="133" spans="1:4" hidden="1" x14ac:dyDescent="0.45">
      <c r="A133" t="s">
        <v>305</v>
      </c>
      <c r="B133" t="e">
        <f>VLOOKUP('WAR + ERA'!$A133, 'Any - WAR'!$B$6:$D$73, 2, FALSE)</f>
        <v>#N/A</v>
      </c>
      <c r="C133" t="e">
        <f>VLOOKUP('WAR + ERA'!$A133, 'Any - WAR'!$B$6:$D$73, 3, FALSE)</f>
        <v>#N/A</v>
      </c>
      <c r="D133">
        <f>VLOOKUP(A133, 'Any - ERA'!$B$6:$C$168, 2, FALSE)</f>
        <v>3.17</v>
      </c>
    </row>
    <row r="134" spans="1:4" hidden="1" x14ac:dyDescent="0.45">
      <c r="A134" t="s">
        <v>310</v>
      </c>
      <c r="B134" t="e">
        <f>VLOOKUP('WAR + ERA'!$A134, 'Any - WAR'!$B$6:$D$73, 2, FALSE)</f>
        <v>#N/A</v>
      </c>
      <c r="C134" t="e">
        <f>VLOOKUP('WAR + ERA'!$A134, 'Any - WAR'!$B$6:$D$73, 3, FALSE)</f>
        <v>#N/A</v>
      </c>
      <c r="D134">
        <f>VLOOKUP(A134, 'Any - ERA'!$B$6:$C$168, 2, FALSE)</f>
        <v>3.2</v>
      </c>
    </row>
    <row r="135" spans="1:4" hidden="1" x14ac:dyDescent="0.45">
      <c r="A135" t="s">
        <v>308</v>
      </c>
      <c r="B135" t="e">
        <f>VLOOKUP('WAR + ERA'!$A135, 'Any - WAR'!$B$6:$D$73, 2, FALSE)</f>
        <v>#N/A</v>
      </c>
      <c r="C135" t="e">
        <f>VLOOKUP('WAR + ERA'!$A135, 'Any - WAR'!$B$6:$D$73, 3, FALSE)</f>
        <v>#N/A</v>
      </c>
      <c r="D135">
        <f>VLOOKUP(A135, 'Any - ERA'!$B$6:$C$168, 2, FALSE)</f>
        <v>3.2</v>
      </c>
    </row>
    <row r="136" spans="1:4" hidden="1" x14ac:dyDescent="0.45">
      <c r="A136" t="s">
        <v>314</v>
      </c>
      <c r="B136" t="e">
        <f>VLOOKUP('WAR + ERA'!$A136, 'Any - WAR'!$B$6:$D$73, 2, FALSE)</f>
        <v>#N/A</v>
      </c>
      <c r="C136" t="e">
        <f>VLOOKUP('WAR + ERA'!$A136, 'Any - WAR'!$B$6:$D$73, 3, FALSE)</f>
        <v>#N/A</v>
      </c>
      <c r="D136">
        <f>VLOOKUP(A136, 'Any - ERA'!$B$6:$C$168, 2, FALSE)</f>
        <v>3.21</v>
      </c>
    </row>
    <row r="137" spans="1:4" hidden="1" x14ac:dyDescent="0.45">
      <c r="A137" t="s">
        <v>312</v>
      </c>
      <c r="B137" t="e">
        <f>VLOOKUP('WAR + ERA'!$A137, 'Any - WAR'!$B$6:$D$73, 2, FALSE)</f>
        <v>#N/A</v>
      </c>
      <c r="C137" t="e">
        <f>VLOOKUP('WAR + ERA'!$A137, 'Any - WAR'!$B$6:$D$73, 3, FALSE)</f>
        <v>#N/A</v>
      </c>
      <c r="D137">
        <f>VLOOKUP(A137, 'Any - ERA'!$B$6:$C$168, 2, FALSE)</f>
        <v>3.21</v>
      </c>
    </row>
    <row r="138" spans="1:4" hidden="1" x14ac:dyDescent="0.45">
      <c r="A138" t="s">
        <v>316</v>
      </c>
      <c r="B138" t="e">
        <f>VLOOKUP('WAR + ERA'!$A138, 'Any - WAR'!$B$6:$D$73, 2, FALSE)</f>
        <v>#N/A</v>
      </c>
      <c r="C138" t="e">
        <f>VLOOKUP('WAR + ERA'!$A138, 'Any - WAR'!$B$6:$D$73, 3, FALSE)</f>
        <v>#N/A</v>
      </c>
      <c r="D138">
        <f>VLOOKUP(A138, 'Any - ERA'!$B$6:$C$168, 2, FALSE)</f>
        <v>3.22</v>
      </c>
    </row>
    <row r="139" spans="1:4" hidden="1" x14ac:dyDescent="0.45">
      <c r="A139" t="s">
        <v>329</v>
      </c>
      <c r="B139" t="e">
        <f>VLOOKUP('WAR + ERA'!$A139, 'Any - WAR'!$B$6:$D$73, 2, FALSE)</f>
        <v>#N/A</v>
      </c>
      <c r="C139" t="e">
        <f>VLOOKUP('WAR + ERA'!$A139, 'Any - WAR'!$B$6:$D$73, 3, FALSE)</f>
        <v>#N/A</v>
      </c>
      <c r="D139">
        <f>VLOOKUP(A139, 'Any - ERA'!$B$6:$C$168, 2, FALSE)</f>
        <v>3.23</v>
      </c>
    </row>
    <row r="140" spans="1:4" hidden="1" x14ac:dyDescent="0.45">
      <c r="A140" t="s">
        <v>327</v>
      </c>
      <c r="B140" t="e">
        <f>VLOOKUP('WAR + ERA'!$A140, 'Any - WAR'!$B$6:$D$73, 2, FALSE)</f>
        <v>#N/A</v>
      </c>
      <c r="C140" t="e">
        <f>VLOOKUP('WAR + ERA'!$A140, 'Any - WAR'!$B$6:$D$73, 3, FALSE)</f>
        <v>#N/A</v>
      </c>
      <c r="D140">
        <f>VLOOKUP(A140, 'Any - ERA'!$B$6:$C$168, 2, FALSE)</f>
        <v>3.23</v>
      </c>
    </row>
    <row r="141" spans="1:4" hidden="1" x14ac:dyDescent="0.45">
      <c r="A141" t="s">
        <v>323</v>
      </c>
      <c r="B141" t="e">
        <f>VLOOKUP('WAR + ERA'!$A141, 'Any - WAR'!$B$6:$D$73, 2, FALSE)</f>
        <v>#N/A</v>
      </c>
      <c r="C141" t="e">
        <f>VLOOKUP('WAR + ERA'!$A141, 'Any - WAR'!$B$6:$D$73, 3, FALSE)</f>
        <v>#N/A</v>
      </c>
      <c r="D141">
        <f>VLOOKUP(A141, 'Any - ERA'!$B$6:$C$168, 2, FALSE)</f>
        <v>3.23</v>
      </c>
    </row>
    <row r="142" spans="1:4" hidden="1" x14ac:dyDescent="0.45">
      <c r="A142" t="s">
        <v>331</v>
      </c>
      <c r="B142" t="e">
        <f>VLOOKUP('WAR + ERA'!$A142, 'Any - WAR'!$B$6:$D$73, 2, FALSE)</f>
        <v>#N/A</v>
      </c>
      <c r="C142" t="e">
        <f>VLOOKUP('WAR + ERA'!$A142, 'Any - WAR'!$B$6:$D$73, 3, FALSE)</f>
        <v>#N/A</v>
      </c>
      <c r="D142">
        <f>VLOOKUP(A142, 'Any - ERA'!$B$6:$C$168, 2, FALSE)</f>
        <v>3.24</v>
      </c>
    </row>
    <row r="143" spans="1:4" hidden="1" x14ac:dyDescent="0.45">
      <c r="A143" t="s">
        <v>333</v>
      </c>
      <c r="B143" t="e">
        <f>VLOOKUP('WAR + ERA'!$A143, 'Any - WAR'!$B$6:$D$73, 2, FALSE)</f>
        <v>#N/A</v>
      </c>
      <c r="C143" t="e">
        <f>VLOOKUP('WAR + ERA'!$A143, 'Any - WAR'!$B$6:$D$73, 3, FALSE)</f>
        <v>#N/A</v>
      </c>
      <c r="D143">
        <f>VLOOKUP(A143, 'Any - ERA'!$B$6:$C$168, 2, FALSE)</f>
        <v>3.26</v>
      </c>
    </row>
    <row r="144" spans="1:4" hidden="1" x14ac:dyDescent="0.45">
      <c r="A144" t="s">
        <v>335</v>
      </c>
      <c r="B144" t="e">
        <f>VLOOKUP('WAR + ERA'!$A144, 'Any - WAR'!$B$6:$D$73, 2, FALSE)</f>
        <v>#N/A</v>
      </c>
      <c r="C144" t="e">
        <f>VLOOKUP('WAR + ERA'!$A144, 'Any - WAR'!$B$6:$D$73, 3, FALSE)</f>
        <v>#N/A</v>
      </c>
      <c r="D144">
        <f>VLOOKUP(A144, 'Any - ERA'!$B$6:$C$168, 2, FALSE)</f>
        <v>3.27</v>
      </c>
    </row>
    <row r="145" spans="1:4" hidden="1" x14ac:dyDescent="0.45">
      <c r="A145" t="s">
        <v>339</v>
      </c>
      <c r="B145" t="e">
        <f>VLOOKUP('WAR + ERA'!$A145, 'Any - WAR'!$B$6:$D$73, 2, FALSE)</f>
        <v>#N/A</v>
      </c>
      <c r="C145" t="e">
        <f>VLOOKUP('WAR + ERA'!$A145, 'Any - WAR'!$B$6:$D$73, 3, FALSE)</f>
        <v>#N/A</v>
      </c>
      <c r="D145">
        <f>VLOOKUP(A145, 'Any - ERA'!$B$6:$C$168, 2, FALSE)</f>
        <v>3.29</v>
      </c>
    </row>
    <row r="146" spans="1:4" hidden="1" x14ac:dyDescent="0.45">
      <c r="A146" t="s">
        <v>341</v>
      </c>
      <c r="B146" t="e">
        <f>VLOOKUP('WAR + ERA'!$A146, 'Any - WAR'!$B$6:$D$73, 2, FALSE)</f>
        <v>#N/A</v>
      </c>
      <c r="C146" t="e">
        <f>VLOOKUP('WAR + ERA'!$A146, 'Any - WAR'!$B$6:$D$73, 3, FALSE)</f>
        <v>#N/A</v>
      </c>
      <c r="D146">
        <f>VLOOKUP(A146, 'Any - ERA'!$B$6:$C$168, 2, FALSE)</f>
        <v>3.29</v>
      </c>
    </row>
    <row r="147" spans="1:4" hidden="1" x14ac:dyDescent="0.45">
      <c r="A147" t="s">
        <v>345</v>
      </c>
      <c r="B147" t="e">
        <f>VLOOKUP('WAR + ERA'!$A147, 'Any - WAR'!$B$6:$D$73, 2, FALSE)</f>
        <v>#N/A</v>
      </c>
      <c r="C147" t="e">
        <f>VLOOKUP('WAR + ERA'!$A147, 'Any - WAR'!$B$6:$D$73, 3, FALSE)</f>
        <v>#N/A</v>
      </c>
      <c r="D147">
        <f>VLOOKUP(A147, 'Any - ERA'!$B$6:$C$168, 2, FALSE)</f>
        <v>3.3</v>
      </c>
    </row>
    <row r="148" spans="1:4" hidden="1" x14ac:dyDescent="0.45">
      <c r="A148" t="s">
        <v>347</v>
      </c>
      <c r="B148" t="e">
        <f>VLOOKUP('WAR + ERA'!$A148, 'Any - WAR'!$B$6:$D$73, 2, FALSE)</f>
        <v>#N/A</v>
      </c>
      <c r="C148" t="e">
        <f>VLOOKUP('WAR + ERA'!$A148, 'Any - WAR'!$B$6:$D$73, 3, FALSE)</f>
        <v>#N/A</v>
      </c>
      <c r="D148">
        <f>VLOOKUP(A148, 'Any - ERA'!$B$6:$C$168, 2, FALSE)</f>
        <v>3.3</v>
      </c>
    </row>
    <row r="149" spans="1:4" hidden="1" x14ac:dyDescent="0.45">
      <c r="A149" t="s">
        <v>350</v>
      </c>
      <c r="B149" t="e">
        <f>VLOOKUP('WAR + ERA'!$A149, 'Any - WAR'!$B$6:$D$73, 2, FALSE)</f>
        <v>#N/A</v>
      </c>
      <c r="C149" t="e">
        <f>VLOOKUP('WAR + ERA'!$A149, 'Any - WAR'!$B$6:$D$73, 3, FALSE)</f>
        <v>#N/A</v>
      </c>
      <c r="D149">
        <f>VLOOKUP(A149, 'Any - ERA'!$B$6:$C$168, 2, FALSE)</f>
        <v>3.31</v>
      </c>
    </row>
    <row r="150" spans="1:4" hidden="1" x14ac:dyDescent="0.45">
      <c r="A150" t="s">
        <v>357</v>
      </c>
      <c r="B150" t="e">
        <f>VLOOKUP('WAR + ERA'!$A150, 'Any - WAR'!$B$6:$D$73, 2, FALSE)</f>
        <v>#N/A</v>
      </c>
      <c r="C150" t="e">
        <f>VLOOKUP('WAR + ERA'!$A150, 'Any - WAR'!$B$6:$D$73, 3, FALSE)</f>
        <v>#N/A</v>
      </c>
      <c r="D150">
        <f>VLOOKUP(A150, 'Any - ERA'!$B$6:$C$168, 2, FALSE)</f>
        <v>3.31</v>
      </c>
    </row>
    <row r="151" spans="1:4" hidden="1" x14ac:dyDescent="0.45">
      <c r="A151" t="s">
        <v>353</v>
      </c>
      <c r="B151" t="e">
        <f>VLOOKUP('WAR + ERA'!$A151, 'Any - WAR'!$B$6:$D$73, 2, FALSE)</f>
        <v>#N/A</v>
      </c>
      <c r="C151" t="e">
        <f>VLOOKUP('WAR + ERA'!$A151, 'Any - WAR'!$B$6:$D$73, 3, FALSE)</f>
        <v>#N/A</v>
      </c>
      <c r="D151">
        <f>VLOOKUP(A151, 'Any - ERA'!$B$6:$C$168, 2, FALSE)</f>
        <v>3.31</v>
      </c>
    </row>
    <row r="152" spans="1:4" hidden="1" x14ac:dyDescent="0.45">
      <c r="A152" t="s">
        <v>355</v>
      </c>
      <c r="B152" t="e">
        <f>VLOOKUP('WAR + ERA'!$A152, 'Any - WAR'!$B$6:$D$73, 2, FALSE)</f>
        <v>#N/A</v>
      </c>
      <c r="C152" t="e">
        <f>VLOOKUP('WAR + ERA'!$A152, 'Any - WAR'!$B$6:$D$73, 3, FALSE)</f>
        <v>#N/A</v>
      </c>
      <c r="D152">
        <f>VLOOKUP(A152, 'Any - ERA'!$B$6:$C$168, 2, FALSE)</f>
        <v>3.31</v>
      </c>
    </row>
    <row r="153" spans="1:4" hidden="1" x14ac:dyDescent="0.45">
      <c r="A153" t="s">
        <v>363</v>
      </c>
      <c r="B153" t="e">
        <f>VLOOKUP('WAR + ERA'!$A153, 'Any - WAR'!$B$6:$D$73, 2, FALSE)</f>
        <v>#N/A</v>
      </c>
      <c r="C153" t="e">
        <f>VLOOKUP('WAR + ERA'!$A153, 'Any - WAR'!$B$6:$D$73, 3, FALSE)</f>
        <v>#N/A</v>
      </c>
      <c r="D153">
        <f>VLOOKUP(A153, 'Any - ERA'!$B$6:$C$168, 2, FALSE)</f>
        <v>3.32</v>
      </c>
    </row>
    <row r="154" spans="1:4" hidden="1" x14ac:dyDescent="0.45">
      <c r="A154" t="s">
        <v>361</v>
      </c>
      <c r="B154" t="e">
        <f>VLOOKUP('WAR + ERA'!$A154, 'Any - WAR'!$B$6:$D$73, 2, FALSE)</f>
        <v>#N/A</v>
      </c>
      <c r="C154" t="e">
        <f>VLOOKUP('WAR + ERA'!$A154, 'Any - WAR'!$B$6:$D$73, 3, FALSE)</f>
        <v>#N/A</v>
      </c>
      <c r="D154">
        <f>VLOOKUP(A154, 'Any - ERA'!$B$6:$C$168, 2, FALSE)</f>
        <v>3.32</v>
      </c>
    </row>
    <row r="155" spans="1:4" hidden="1" x14ac:dyDescent="0.45">
      <c r="A155" t="s">
        <v>359</v>
      </c>
      <c r="B155" t="e">
        <f>VLOOKUP('WAR + ERA'!$A155, 'Any - WAR'!$B$6:$D$73, 2, FALSE)</f>
        <v>#N/A</v>
      </c>
      <c r="C155" t="e">
        <f>VLOOKUP('WAR + ERA'!$A155, 'Any - WAR'!$B$6:$D$73, 3, FALSE)</f>
        <v>#N/A</v>
      </c>
      <c r="D155">
        <f>VLOOKUP(A155, 'Any - ERA'!$B$6:$C$168, 2, FALSE)</f>
        <v>3.32</v>
      </c>
    </row>
    <row r="156" spans="1:4" hidden="1" x14ac:dyDescent="0.45">
      <c r="A156" t="s">
        <v>371</v>
      </c>
      <c r="B156" t="e">
        <f>VLOOKUP('WAR + ERA'!$A156, 'Any - WAR'!$B$6:$D$73, 2, FALSE)</f>
        <v>#N/A</v>
      </c>
      <c r="C156" t="e">
        <f>VLOOKUP('WAR + ERA'!$A156, 'Any - WAR'!$B$6:$D$73, 3, FALSE)</f>
        <v>#N/A</v>
      </c>
      <c r="D156">
        <f>VLOOKUP(A156, 'Any - ERA'!$B$6:$C$168, 2, FALSE)</f>
        <v>3.33</v>
      </c>
    </row>
    <row r="157" spans="1:4" hidden="1" x14ac:dyDescent="0.45">
      <c r="A157" t="s">
        <v>366</v>
      </c>
      <c r="B157" t="e">
        <f>VLOOKUP('WAR + ERA'!$A157, 'Any - WAR'!$B$6:$D$73, 2, FALSE)</f>
        <v>#N/A</v>
      </c>
      <c r="C157" t="e">
        <f>VLOOKUP('WAR + ERA'!$A157, 'Any - WAR'!$B$6:$D$73, 3, FALSE)</f>
        <v>#N/A</v>
      </c>
      <c r="D157">
        <f>VLOOKUP(A157, 'Any - ERA'!$B$6:$C$168, 2, FALSE)</f>
        <v>3.33</v>
      </c>
    </row>
    <row r="158" spans="1:4" hidden="1" x14ac:dyDescent="0.45">
      <c r="A158" t="s">
        <v>369</v>
      </c>
      <c r="B158" t="e">
        <f>VLOOKUP('WAR + ERA'!$A158, 'Any - WAR'!$B$6:$D$73, 2, FALSE)</f>
        <v>#N/A</v>
      </c>
      <c r="C158" t="e">
        <f>VLOOKUP('WAR + ERA'!$A158, 'Any - WAR'!$B$6:$D$73, 3, FALSE)</f>
        <v>#N/A</v>
      </c>
      <c r="D158">
        <f>VLOOKUP(A158, 'Any - ERA'!$B$6:$C$168, 2, FALSE)</f>
        <v>3.33</v>
      </c>
    </row>
    <row r="159" spans="1:4" hidden="1" x14ac:dyDescent="0.45">
      <c r="A159" t="s">
        <v>373</v>
      </c>
      <c r="B159" t="e">
        <f>VLOOKUP('WAR + ERA'!$A159, 'Any - WAR'!$B$6:$D$73, 2, FALSE)</f>
        <v>#N/A</v>
      </c>
      <c r="C159" t="e">
        <f>VLOOKUP('WAR + ERA'!$A159, 'Any - WAR'!$B$6:$D$73, 3, FALSE)</f>
        <v>#N/A</v>
      </c>
      <c r="D159">
        <f>VLOOKUP(A159, 'Any - ERA'!$B$6:$C$168, 2, FALSE)</f>
        <v>3.35</v>
      </c>
    </row>
    <row r="160" spans="1:4" hidden="1" x14ac:dyDescent="0.45">
      <c r="A160" t="s">
        <v>375</v>
      </c>
      <c r="B160" t="e">
        <f>VLOOKUP('WAR + ERA'!$A160, 'Any - WAR'!$B$6:$D$73, 2, FALSE)</f>
        <v>#N/A</v>
      </c>
      <c r="C160" t="e">
        <f>VLOOKUP('WAR + ERA'!$A160, 'Any - WAR'!$B$6:$D$73, 3, FALSE)</f>
        <v>#N/A</v>
      </c>
      <c r="D160">
        <f>VLOOKUP(A160, 'Any - ERA'!$B$6:$C$168, 2, FALSE)</f>
        <v>3.35</v>
      </c>
    </row>
    <row r="161" spans="1:4" hidden="1" x14ac:dyDescent="0.45">
      <c r="A161" t="s">
        <v>381</v>
      </c>
      <c r="B161" t="e">
        <f>VLOOKUP('WAR + ERA'!$A161, 'Any - WAR'!$B$6:$D$73, 2, FALSE)</f>
        <v>#N/A</v>
      </c>
      <c r="C161" t="e">
        <f>VLOOKUP('WAR + ERA'!$A161, 'Any - WAR'!$B$6:$D$73, 3, FALSE)</f>
        <v>#N/A</v>
      </c>
      <c r="D161">
        <f>VLOOKUP(A161, 'Any - ERA'!$B$6:$C$168, 2, FALSE)</f>
        <v>3.36</v>
      </c>
    </row>
    <row r="162" spans="1:4" hidden="1" x14ac:dyDescent="0.45">
      <c r="A162" t="s">
        <v>383</v>
      </c>
      <c r="B162" t="e">
        <f>VLOOKUP('WAR + ERA'!$A162, 'Any - WAR'!$B$6:$D$73, 2, FALSE)</f>
        <v>#N/A</v>
      </c>
      <c r="C162" t="e">
        <f>VLOOKUP('WAR + ERA'!$A162, 'Any - WAR'!$B$6:$D$73, 3, FALSE)</f>
        <v>#N/A</v>
      </c>
      <c r="D162">
        <f>VLOOKUP(A162, 'Any - ERA'!$B$6:$C$168, 2, FALSE)</f>
        <v>3.36</v>
      </c>
    </row>
    <row r="163" spans="1:4" hidden="1" x14ac:dyDescent="0.45">
      <c r="A163" t="s">
        <v>386</v>
      </c>
      <c r="B163" t="e">
        <f>VLOOKUP('WAR + ERA'!$A163, 'Any - WAR'!$B$6:$D$73, 2, FALSE)</f>
        <v>#N/A</v>
      </c>
      <c r="C163" t="e">
        <f>VLOOKUP('WAR + ERA'!$A163, 'Any - WAR'!$B$6:$D$73, 3, FALSE)</f>
        <v>#N/A</v>
      </c>
      <c r="D163">
        <f>VLOOKUP(A163, 'Any - ERA'!$B$6:$C$168, 2, FALSE)</f>
        <v>3.39</v>
      </c>
    </row>
    <row r="164" spans="1:4" hidden="1" x14ac:dyDescent="0.45">
      <c r="A164" t="s">
        <v>393</v>
      </c>
      <c r="B164" t="e">
        <f>VLOOKUP('WAR + ERA'!$A164, 'Any - WAR'!$B$6:$D$73, 2, FALSE)</f>
        <v>#N/A</v>
      </c>
      <c r="C164" t="e">
        <f>VLOOKUP('WAR + ERA'!$A164, 'Any - WAR'!$B$6:$D$73, 3, FALSE)</f>
        <v>#N/A</v>
      </c>
      <c r="D164">
        <f>VLOOKUP(A164, 'Any - ERA'!$B$6:$C$168, 2, FALSE)</f>
        <v>3.4</v>
      </c>
    </row>
    <row r="165" spans="1:4" hidden="1" x14ac:dyDescent="0.45">
      <c r="A165" t="s">
        <v>391</v>
      </c>
      <c r="B165" t="e">
        <f>VLOOKUP('WAR + ERA'!$A165, 'Any - WAR'!$B$6:$D$73, 2, FALSE)</f>
        <v>#N/A</v>
      </c>
      <c r="C165" t="e">
        <f>VLOOKUP('WAR + ERA'!$A165, 'Any - WAR'!$B$6:$D$73, 3, FALSE)</f>
        <v>#N/A</v>
      </c>
      <c r="D165">
        <f>VLOOKUP(A165, 'Any - ERA'!$B$6:$C$168, 2, FALSE)</f>
        <v>3.4</v>
      </c>
    </row>
    <row r="166" spans="1:4" hidden="1" x14ac:dyDescent="0.45">
      <c r="A166" t="s">
        <v>395</v>
      </c>
      <c r="B166" t="e">
        <f>VLOOKUP('WAR + ERA'!$A166, 'Any - WAR'!$B$6:$D$73, 2, FALSE)</f>
        <v>#N/A</v>
      </c>
      <c r="C166" t="e">
        <f>VLOOKUP('WAR + ERA'!$A166, 'Any - WAR'!$B$6:$D$73, 3, FALSE)</f>
        <v>#N/A</v>
      </c>
      <c r="D166">
        <f>VLOOKUP(A166, 'Any - ERA'!$B$6:$C$168, 2, FALSE)</f>
        <v>3.42</v>
      </c>
    </row>
    <row r="167" spans="1:4" hidden="1" x14ac:dyDescent="0.45">
      <c r="A167" t="s">
        <v>397</v>
      </c>
      <c r="B167" t="e">
        <f>VLOOKUP('WAR + ERA'!$A167, 'Any - WAR'!$B$6:$D$73, 2, FALSE)</f>
        <v>#N/A</v>
      </c>
      <c r="C167" t="e">
        <f>VLOOKUP('WAR + ERA'!$A167, 'Any - WAR'!$B$6:$D$73, 3, FALSE)</f>
        <v>#N/A</v>
      </c>
      <c r="D167">
        <f>VLOOKUP(A167, 'Any - ERA'!$B$6:$C$168, 2, FALSE)</f>
        <v>3.42</v>
      </c>
    </row>
    <row r="168" spans="1:4" hidden="1" x14ac:dyDescent="0.45">
      <c r="A168" t="s">
        <v>402</v>
      </c>
      <c r="B168" t="e">
        <f>VLOOKUP('WAR + ERA'!$A168, 'Any - WAR'!$B$6:$D$73, 2, FALSE)</f>
        <v>#N/A</v>
      </c>
      <c r="C168" t="e">
        <f>VLOOKUP('WAR + ERA'!$A168, 'Any - WAR'!$B$6:$D$73, 3, FALSE)</f>
        <v>#N/A</v>
      </c>
      <c r="D168">
        <f>VLOOKUP(A168, 'Any - ERA'!$B$6:$C$168, 2, FALSE)</f>
        <v>3.43</v>
      </c>
    </row>
    <row r="169" spans="1:4" hidden="1" x14ac:dyDescent="0.45">
      <c r="A169" t="s">
        <v>404</v>
      </c>
      <c r="B169" t="e">
        <f>VLOOKUP('WAR + ERA'!$A169, 'Any - WAR'!$B$6:$D$73, 2, FALSE)</f>
        <v>#N/A</v>
      </c>
      <c r="C169" t="e">
        <f>VLOOKUP('WAR + ERA'!$A169, 'Any - WAR'!$B$6:$D$73, 3, FALSE)</f>
        <v>#N/A</v>
      </c>
      <c r="D169">
        <f>VLOOKUP(A169, 'Any - ERA'!$B$6:$C$168, 2, FALSE)</f>
        <v>3.43</v>
      </c>
    </row>
    <row r="170" spans="1:4" hidden="1" x14ac:dyDescent="0.45">
      <c r="A170" t="s">
        <v>406</v>
      </c>
      <c r="B170" t="e">
        <f>VLOOKUP('WAR + ERA'!$A170, 'Any - WAR'!$B$6:$D$73, 2, FALSE)</f>
        <v>#N/A</v>
      </c>
      <c r="C170" t="e">
        <f>VLOOKUP('WAR + ERA'!$A170, 'Any - WAR'!$B$6:$D$73, 3, FALSE)</f>
        <v>#N/A</v>
      </c>
      <c r="D170">
        <f>VLOOKUP(A170, 'Any - ERA'!$B$6:$C$168, 2, FALSE)</f>
        <v>3.43</v>
      </c>
    </row>
    <row r="171" spans="1:4" hidden="1" x14ac:dyDescent="0.45">
      <c r="A171" t="s">
        <v>400</v>
      </c>
      <c r="B171" t="e">
        <f>VLOOKUP('WAR + ERA'!$A171, 'Any - WAR'!$B$6:$D$73, 2, FALSE)</f>
        <v>#N/A</v>
      </c>
      <c r="C171" t="e">
        <f>VLOOKUP('WAR + ERA'!$A171, 'Any - WAR'!$B$6:$D$73, 3, FALSE)</f>
        <v>#N/A</v>
      </c>
      <c r="D171">
        <f>VLOOKUP(A171, 'Any - ERA'!$B$6:$C$168, 2, FALSE)</f>
        <v>3.43</v>
      </c>
    </row>
    <row r="172" spans="1:4" hidden="1" x14ac:dyDescent="0.45">
      <c r="A172" t="s">
        <v>408</v>
      </c>
      <c r="B172" t="e">
        <f>VLOOKUP('WAR + ERA'!$A172, 'Any - WAR'!$B$6:$D$73, 2, FALSE)</f>
        <v>#N/A</v>
      </c>
      <c r="C172" t="e">
        <f>VLOOKUP('WAR + ERA'!$A172, 'Any - WAR'!$B$6:$D$73, 3, FALSE)</f>
        <v>#N/A</v>
      </c>
      <c r="D172">
        <f>VLOOKUP(A172, 'Any - ERA'!$B$6:$C$168, 2, FALSE)</f>
        <v>3.44</v>
      </c>
    </row>
    <row r="173" spans="1:4" hidden="1" x14ac:dyDescent="0.45">
      <c r="A173" t="s">
        <v>410</v>
      </c>
      <c r="B173" t="e">
        <f>VLOOKUP('WAR + ERA'!$A173, 'Any - WAR'!$B$6:$D$73, 2, FALSE)</f>
        <v>#N/A</v>
      </c>
      <c r="C173" t="e">
        <f>VLOOKUP('WAR + ERA'!$A173, 'Any - WAR'!$B$6:$D$73, 3, FALSE)</f>
        <v>#N/A</v>
      </c>
      <c r="D173">
        <f>VLOOKUP(A173, 'Any - ERA'!$B$6:$C$168, 2, FALSE)</f>
        <v>3.44</v>
      </c>
    </row>
    <row r="174" spans="1:4" hidden="1" x14ac:dyDescent="0.45">
      <c r="A174" t="s">
        <v>417</v>
      </c>
      <c r="B174" t="e">
        <f>VLOOKUP('WAR + ERA'!$A174, 'Any - WAR'!$B$6:$D$73, 2, FALSE)</f>
        <v>#N/A</v>
      </c>
      <c r="C174" t="e">
        <f>VLOOKUP('WAR + ERA'!$A174, 'Any - WAR'!$B$6:$D$73, 3, FALSE)</f>
        <v>#N/A</v>
      </c>
      <c r="D174">
        <f>VLOOKUP(A174, 'Any - ERA'!$B$6:$C$168, 2, FALSE)</f>
        <v>3.45</v>
      </c>
    </row>
    <row r="175" spans="1:4" hidden="1" x14ac:dyDescent="0.45">
      <c r="A175" t="s">
        <v>427</v>
      </c>
      <c r="B175" t="e">
        <f>VLOOKUP('WAR + ERA'!$A175, 'Any - WAR'!$B$6:$D$73, 2, FALSE)</f>
        <v>#N/A</v>
      </c>
      <c r="C175" t="e">
        <f>VLOOKUP('WAR + ERA'!$A175, 'Any - WAR'!$B$6:$D$73, 3, FALSE)</f>
        <v>#N/A</v>
      </c>
      <c r="D175">
        <f>VLOOKUP(A175, 'Any - ERA'!$B$6:$C$168, 2, FALSE)</f>
        <v>3.47</v>
      </c>
    </row>
    <row r="176" spans="1:4" hidden="1" x14ac:dyDescent="0.45">
      <c r="A176" t="s">
        <v>425</v>
      </c>
      <c r="B176" t="e">
        <f>VLOOKUP('WAR + ERA'!$A176, 'Any - WAR'!$B$6:$D$73, 2, FALSE)</f>
        <v>#N/A</v>
      </c>
      <c r="C176" t="e">
        <f>VLOOKUP('WAR + ERA'!$A176, 'Any - WAR'!$B$6:$D$73, 3, FALSE)</f>
        <v>#N/A</v>
      </c>
      <c r="D176">
        <f>VLOOKUP(A176, 'Any - ERA'!$B$6:$C$168, 2, FALSE)</f>
        <v>3.47</v>
      </c>
    </row>
    <row r="177" spans="1:4" hidden="1" x14ac:dyDescent="0.45">
      <c r="A177" t="s">
        <v>429</v>
      </c>
      <c r="B177" t="e">
        <f>VLOOKUP('WAR + ERA'!$A177, 'Any - WAR'!$B$6:$D$73, 2, FALSE)</f>
        <v>#N/A</v>
      </c>
      <c r="C177" t="e">
        <f>VLOOKUP('WAR + ERA'!$A177, 'Any - WAR'!$B$6:$D$73, 3, FALSE)</f>
        <v>#N/A</v>
      </c>
      <c r="D177">
        <f>VLOOKUP(A177, 'Any - ERA'!$B$6:$C$168, 2, FALSE)</f>
        <v>3.48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8022-19AD-49CE-A0A5-865388C6DF47}">
  <dimension ref="A1:AR76"/>
  <sheetViews>
    <sheetView topLeftCell="A44" workbookViewId="0">
      <selection activeCell="B73" sqref="B5:B73"/>
    </sheetView>
  </sheetViews>
  <sheetFormatPr defaultRowHeight="14.25" x14ac:dyDescent="0.45"/>
  <sheetData>
    <row r="1" spans="1:44" x14ac:dyDescent="0.45">
      <c r="A1" s="2" t="s">
        <v>852</v>
      </c>
    </row>
    <row r="4" spans="1:44" x14ac:dyDescent="0.45">
      <c r="A4" t="s">
        <v>0</v>
      </c>
    </row>
    <row r="5" spans="1:44" x14ac:dyDescent="0.45">
      <c r="A5" t="s">
        <v>2</v>
      </c>
      <c r="B5" t="s">
        <v>3</v>
      </c>
      <c r="C5" t="s">
        <v>431</v>
      </c>
      <c r="D5" t="s">
        <v>1012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432</v>
      </c>
      <c r="N5" t="s">
        <v>4</v>
      </c>
      <c r="O5" t="s">
        <v>13</v>
      </c>
      <c r="Q5" t="s">
        <v>5</v>
      </c>
      <c r="R5" t="s">
        <v>433</v>
      </c>
      <c r="S5" t="s">
        <v>434</v>
      </c>
      <c r="T5" t="s">
        <v>435</v>
      </c>
      <c r="U5" t="s">
        <v>14</v>
      </c>
      <c r="V5" t="s">
        <v>15</v>
      </c>
      <c r="W5" t="s">
        <v>16</v>
      </c>
      <c r="X5" t="s">
        <v>17</v>
      </c>
      <c r="Y5" t="s">
        <v>18</v>
      </c>
      <c r="Z5" t="s">
        <v>19</v>
      </c>
      <c r="AA5" t="s">
        <v>436</v>
      </c>
      <c r="AB5" t="s">
        <v>20</v>
      </c>
      <c r="AC5" t="s">
        <v>437</v>
      </c>
      <c r="AD5" t="s">
        <v>438</v>
      </c>
      <c r="AE5" t="s">
        <v>439</v>
      </c>
      <c r="AF5" t="s">
        <v>21</v>
      </c>
      <c r="AG5" t="s">
        <v>22</v>
      </c>
      <c r="AH5" t="s">
        <v>23</v>
      </c>
      <c r="AI5" t="s">
        <v>24</v>
      </c>
      <c r="AJ5" t="s">
        <v>25</v>
      </c>
      <c r="AK5" t="s">
        <v>26</v>
      </c>
      <c r="AL5" t="s">
        <v>27</v>
      </c>
      <c r="AM5" t="s">
        <v>28</v>
      </c>
      <c r="AN5" t="s">
        <v>29</v>
      </c>
      <c r="AO5" t="s">
        <v>431</v>
      </c>
      <c r="AP5" t="s">
        <v>440</v>
      </c>
      <c r="AQ5" t="s">
        <v>30</v>
      </c>
      <c r="AR5" t="s">
        <v>31</v>
      </c>
    </row>
    <row r="6" spans="1:44" x14ac:dyDescent="0.45">
      <c r="A6">
        <v>3</v>
      </c>
      <c r="B6" t="s">
        <v>55</v>
      </c>
      <c r="C6">
        <v>3.5</v>
      </c>
      <c r="D6" s="4">
        <f>C6/U6*9</f>
        <v>0.37906137184115529</v>
      </c>
      <c r="E6">
        <v>9</v>
      </c>
      <c r="F6">
        <v>1942</v>
      </c>
      <c r="G6">
        <v>25</v>
      </c>
      <c r="H6" t="s">
        <v>56</v>
      </c>
      <c r="I6" t="s">
        <v>57</v>
      </c>
      <c r="J6">
        <v>8</v>
      </c>
      <c r="K6">
        <v>2</v>
      </c>
      <c r="L6">
        <v>0.8</v>
      </c>
      <c r="M6">
        <v>10</v>
      </c>
      <c r="N6">
        <v>1.73</v>
      </c>
      <c r="O6">
        <v>10</v>
      </c>
      <c r="P6">
        <f t="shared" ref="P6:P22" si="0">Q6/O6</f>
        <v>0.9</v>
      </c>
      <c r="Q6">
        <v>9</v>
      </c>
      <c r="R6">
        <v>9</v>
      </c>
      <c r="S6">
        <v>2</v>
      </c>
      <c r="T6">
        <v>0</v>
      </c>
      <c r="U6">
        <v>83.1</v>
      </c>
      <c r="V6">
        <v>49</v>
      </c>
      <c r="W6">
        <v>18</v>
      </c>
      <c r="X6">
        <v>16</v>
      </c>
      <c r="Z6">
        <v>27</v>
      </c>
      <c r="AB6">
        <v>86</v>
      </c>
      <c r="AC6">
        <v>0</v>
      </c>
      <c r="AE6">
        <v>1</v>
      </c>
      <c r="AG6">
        <v>225</v>
      </c>
      <c r="AI6">
        <v>0.91200000000000003</v>
      </c>
      <c r="AJ6">
        <v>5.3</v>
      </c>
      <c r="AL6">
        <v>2.9</v>
      </c>
      <c r="AM6">
        <v>9.3000000000000007</v>
      </c>
      <c r="AN6">
        <v>3.19</v>
      </c>
      <c r="AO6">
        <v>3.5</v>
      </c>
      <c r="AP6">
        <v>2.9</v>
      </c>
      <c r="AQ6" t="s">
        <v>58</v>
      </c>
      <c r="AR6" t="s">
        <v>59</v>
      </c>
    </row>
    <row r="7" spans="1:44" x14ac:dyDescent="0.45">
      <c r="A7">
        <v>9</v>
      </c>
      <c r="B7" t="s">
        <v>32</v>
      </c>
      <c r="C7">
        <v>3</v>
      </c>
      <c r="D7" s="4">
        <f t="shared" ref="D7:D70" si="1">C7/U7*9</f>
        <v>0.50751879699248115</v>
      </c>
      <c r="E7">
        <v>9</v>
      </c>
      <c r="F7">
        <v>2024</v>
      </c>
      <c r="G7">
        <v>30</v>
      </c>
      <c r="H7" t="s">
        <v>33</v>
      </c>
      <c r="I7" t="s">
        <v>34</v>
      </c>
      <c r="J7">
        <v>5</v>
      </c>
      <c r="K7">
        <v>0</v>
      </c>
      <c r="L7">
        <v>1</v>
      </c>
      <c r="M7">
        <v>5</v>
      </c>
      <c r="N7">
        <v>0.84</v>
      </c>
      <c r="O7">
        <v>9</v>
      </c>
      <c r="P7">
        <f t="shared" si="0"/>
        <v>1</v>
      </c>
      <c r="Q7">
        <v>9</v>
      </c>
      <c r="R7">
        <v>0</v>
      </c>
      <c r="S7">
        <v>0</v>
      </c>
      <c r="T7">
        <v>0</v>
      </c>
      <c r="U7">
        <v>53.2</v>
      </c>
      <c r="V7">
        <v>40</v>
      </c>
      <c r="W7">
        <v>7</v>
      </c>
      <c r="X7">
        <v>5</v>
      </c>
      <c r="Y7">
        <v>3</v>
      </c>
      <c r="Z7">
        <v>9</v>
      </c>
      <c r="AA7">
        <v>0</v>
      </c>
      <c r="AB7">
        <v>58</v>
      </c>
      <c r="AC7">
        <v>0</v>
      </c>
      <c r="AD7">
        <v>0</v>
      </c>
      <c r="AE7">
        <v>0</v>
      </c>
      <c r="AF7">
        <v>209</v>
      </c>
      <c r="AG7">
        <v>498</v>
      </c>
      <c r="AH7">
        <v>2.21</v>
      </c>
      <c r="AI7">
        <v>0.91300000000000003</v>
      </c>
      <c r="AJ7">
        <v>6.7</v>
      </c>
      <c r="AK7">
        <v>0.5</v>
      </c>
      <c r="AL7">
        <v>1.5</v>
      </c>
      <c r="AM7">
        <v>9.6999999999999993</v>
      </c>
      <c r="AN7">
        <v>6.44</v>
      </c>
      <c r="AO7">
        <v>3</v>
      </c>
      <c r="AP7">
        <v>2.6</v>
      </c>
      <c r="AR7" t="s">
        <v>35</v>
      </c>
    </row>
    <row r="8" spans="1:44" x14ac:dyDescent="0.45">
      <c r="A8">
        <v>14</v>
      </c>
      <c r="B8" t="s">
        <v>51</v>
      </c>
      <c r="C8">
        <v>2.9</v>
      </c>
      <c r="D8" s="4">
        <f t="shared" si="1"/>
        <v>0.43427620632279534</v>
      </c>
      <c r="E8">
        <v>9</v>
      </c>
      <c r="F8">
        <v>2011</v>
      </c>
      <c r="G8">
        <v>27</v>
      </c>
      <c r="H8" t="s">
        <v>52</v>
      </c>
      <c r="I8" t="s">
        <v>34</v>
      </c>
      <c r="J8">
        <v>3</v>
      </c>
      <c r="K8">
        <v>1</v>
      </c>
      <c r="L8">
        <v>0.75</v>
      </c>
      <c r="M8">
        <v>4</v>
      </c>
      <c r="N8">
        <v>1.64</v>
      </c>
      <c r="O8">
        <v>9</v>
      </c>
      <c r="P8">
        <f t="shared" si="0"/>
        <v>1</v>
      </c>
      <c r="Q8">
        <v>9</v>
      </c>
      <c r="R8">
        <v>0</v>
      </c>
      <c r="S8">
        <v>0</v>
      </c>
      <c r="T8">
        <v>0</v>
      </c>
      <c r="U8">
        <v>60.1</v>
      </c>
      <c r="V8">
        <v>39</v>
      </c>
      <c r="W8">
        <v>13</v>
      </c>
      <c r="X8">
        <v>11</v>
      </c>
      <c r="Y8">
        <v>2</v>
      </c>
      <c r="Z8">
        <v>20</v>
      </c>
      <c r="AA8">
        <v>2</v>
      </c>
      <c r="AB8">
        <v>56</v>
      </c>
      <c r="AC8">
        <v>1</v>
      </c>
      <c r="AD8">
        <v>1</v>
      </c>
      <c r="AE8">
        <v>2</v>
      </c>
      <c r="AF8">
        <v>234</v>
      </c>
      <c r="AG8">
        <v>239</v>
      </c>
      <c r="AH8">
        <v>2.64</v>
      </c>
      <c r="AI8">
        <v>0.97799999999999998</v>
      </c>
      <c r="AJ8">
        <v>5.8</v>
      </c>
      <c r="AK8">
        <v>0.3</v>
      </c>
      <c r="AL8">
        <v>3</v>
      </c>
      <c r="AM8">
        <v>8.4</v>
      </c>
      <c r="AN8">
        <v>2.8</v>
      </c>
      <c r="AO8">
        <v>2.9</v>
      </c>
      <c r="AP8">
        <v>2.4</v>
      </c>
      <c r="AQ8" t="s">
        <v>53</v>
      </c>
      <c r="AR8" t="s">
        <v>54</v>
      </c>
    </row>
    <row r="9" spans="1:44" x14ac:dyDescent="0.45">
      <c r="A9">
        <v>21</v>
      </c>
      <c r="B9" t="s">
        <v>153</v>
      </c>
      <c r="C9">
        <v>2.7</v>
      </c>
      <c r="D9" s="4">
        <f t="shared" si="1"/>
        <v>0.35115606936416188</v>
      </c>
      <c r="E9">
        <v>9</v>
      </c>
      <c r="F9">
        <v>1924</v>
      </c>
      <c r="G9">
        <v>27</v>
      </c>
      <c r="H9" t="s">
        <v>154</v>
      </c>
      <c r="I9" t="s">
        <v>155</v>
      </c>
      <c r="J9">
        <v>5</v>
      </c>
      <c r="K9">
        <v>2</v>
      </c>
      <c r="L9">
        <v>0.71399999999999997</v>
      </c>
      <c r="M9">
        <v>7</v>
      </c>
      <c r="N9">
        <v>2.58</v>
      </c>
      <c r="O9">
        <v>10</v>
      </c>
      <c r="P9">
        <f t="shared" si="0"/>
        <v>0.9</v>
      </c>
      <c r="Q9">
        <v>9</v>
      </c>
      <c r="R9">
        <v>7</v>
      </c>
      <c r="S9">
        <v>0</v>
      </c>
      <c r="T9">
        <v>0</v>
      </c>
      <c r="U9">
        <v>69.2</v>
      </c>
      <c r="V9">
        <v>57</v>
      </c>
      <c r="W9">
        <v>21</v>
      </c>
      <c r="X9">
        <v>20</v>
      </c>
      <c r="Z9">
        <v>27</v>
      </c>
      <c r="AB9">
        <v>50</v>
      </c>
      <c r="AC9">
        <v>1</v>
      </c>
      <c r="AE9">
        <v>1</v>
      </c>
      <c r="AG9">
        <v>163</v>
      </c>
      <c r="AI9">
        <v>1.206</v>
      </c>
      <c r="AJ9">
        <v>7.4</v>
      </c>
      <c r="AL9">
        <v>3.5</v>
      </c>
      <c r="AM9">
        <v>6.5</v>
      </c>
      <c r="AN9">
        <v>1.85</v>
      </c>
      <c r="AO9">
        <v>2.7</v>
      </c>
      <c r="AP9">
        <v>2.2000000000000002</v>
      </c>
      <c r="AQ9">
        <v>1</v>
      </c>
      <c r="AR9" t="s">
        <v>156</v>
      </c>
    </row>
    <row r="10" spans="1:44" x14ac:dyDescent="0.45">
      <c r="A10">
        <v>23</v>
      </c>
      <c r="B10" t="s">
        <v>99</v>
      </c>
      <c r="C10">
        <v>2.7</v>
      </c>
      <c r="D10" s="4">
        <f t="shared" si="1"/>
        <v>0.28894173602853745</v>
      </c>
      <c r="E10">
        <v>9</v>
      </c>
      <c r="F10">
        <v>1942</v>
      </c>
      <c r="G10">
        <v>27</v>
      </c>
      <c r="H10" t="s">
        <v>100</v>
      </c>
      <c r="I10" t="s">
        <v>57</v>
      </c>
      <c r="J10">
        <v>4</v>
      </c>
      <c r="K10">
        <v>4</v>
      </c>
      <c r="L10">
        <v>0.5</v>
      </c>
      <c r="M10">
        <v>8</v>
      </c>
      <c r="N10">
        <v>2.35</v>
      </c>
      <c r="O10">
        <v>10</v>
      </c>
      <c r="P10">
        <f t="shared" si="0"/>
        <v>0.9</v>
      </c>
      <c r="Q10">
        <v>9</v>
      </c>
      <c r="R10">
        <v>8</v>
      </c>
      <c r="S10">
        <v>1</v>
      </c>
      <c r="T10">
        <v>0</v>
      </c>
      <c r="U10">
        <v>84.1</v>
      </c>
      <c r="V10">
        <v>59</v>
      </c>
      <c r="W10">
        <v>27</v>
      </c>
      <c r="X10">
        <v>22</v>
      </c>
      <c r="Z10">
        <v>30</v>
      </c>
      <c r="AB10">
        <v>63</v>
      </c>
      <c r="AC10">
        <v>3</v>
      </c>
      <c r="AE10">
        <v>1</v>
      </c>
      <c r="AG10">
        <v>165</v>
      </c>
      <c r="AI10">
        <v>1.0549999999999999</v>
      </c>
      <c r="AJ10">
        <v>6.3</v>
      </c>
      <c r="AL10">
        <v>3.2</v>
      </c>
      <c r="AM10">
        <v>6.7</v>
      </c>
      <c r="AN10">
        <v>2.1</v>
      </c>
      <c r="AO10">
        <v>2.7</v>
      </c>
      <c r="AP10">
        <v>2.1</v>
      </c>
      <c r="AQ10">
        <v>1</v>
      </c>
      <c r="AR10" t="s">
        <v>101</v>
      </c>
    </row>
    <row r="11" spans="1:44" x14ac:dyDescent="0.45">
      <c r="A11">
        <v>27</v>
      </c>
      <c r="B11" t="s">
        <v>38</v>
      </c>
      <c r="C11">
        <v>2.5</v>
      </c>
      <c r="D11" s="4">
        <f t="shared" si="1"/>
        <v>0.38135593220338981</v>
      </c>
      <c r="E11">
        <v>9</v>
      </c>
      <c r="F11">
        <v>2024</v>
      </c>
      <c r="G11">
        <v>28</v>
      </c>
      <c r="H11" t="s">
        <v>39</v>
      </c>
      <c r="I11" t="s">
        <v>34</v>
      </c>
      <c r="J11">
        <v>8</v>
      </c>
      <c r="K11">
        <v>0</v>
      </c>
      <c r="L11">
        <v>1</v>
      </c>
      <c r="M11">
        <v>8</v>
      </c>
      <c r="N11">
        <v>1.37</v>
      </c>
      <c r="O11">
        <v>9</v>
      </c>
      <c r="P11">
        <f t="shared" si="0"/>
        <v>1</v>
      </c>
      <c r="Q11">
        <v>9</v>
      </c>
      <c r="R11">
        <v>1</v>
      </c>
      <c r="S11">
        <v>1</v>
      </c>
      <c r="T11">
        <v>0</v>
      </c>
      <c r="U11">
        <v>59</v>
      </c>
      <c r="V11">
        <v>35</v>
      </c>
      <c r="W11">
        <v>11</v>
      </c>
      <c r="X11">
        <v>9</v>
      </c>
      <c r="Y11">
        <v>4</v>
      </c>
      <c r="Z11">
        <v>10</v>
      </c>
      <c r="AA11">
        <v>0</v>
      </c>
      <c r="AB11">
        <v>58</v>
      </c>
      <c r="AC11">
        <v>3</v>
      </c>
      <c r="AD11">
        <v>1</v>
      </c>
      <c r="AE11">
        <v>1</v>
      </c>
      <c r="AF11">
        <v>219</v>
      </c>
      <c r="AG11">
        <v>295</v>
      </c>
      <c r="AH11">
        <v>2.72</v>
      </c>
      <c r="AI11">
        <v>0.76300000000000001</v>
      </c>
      <c r="AJ11">
        <v>5.3</v>
      </c>
      <c r="AK11">
        <v>0.6</v>
      </c>
      <c r="AL11">
        <v>1.5</v>
      </c>
      <c r="AM11">
        <v>8.8000000000000007</v>
      </c>
      <c r="AN11">
        <v>5.8</v>
      </c>
      <c r="AO11">
        <v>2.5</v>
      </c>
      <c r="AP11">
        <v>2.1</v>
      </c>
      <c r="AR11" t="s">
        <v>40</v>
      </c>
    </row>
    <row r="12" spans="1:44" x14ac:dyDescent="0.45">
      <c r="A12">
        <v>28</v>
      </c>
      <c r="B12" t="s">
        <v>238</v>
      </c>
      <c r="C12">
        <v>2.4</v>
      </c>
      <c r="D12" s="4">
        <f t="shared" si="1"/>
        <v>0.28421052631578947</v>
      </c>
      <c r="E12">
        <v>9</v>
      </c>
      <c r="F12">
        <v>1937</v>
      </c>
      <c r="G12">
        <v>28</v>
      </c>
      <c r="H12" t="s">
        <v>56</v>
      </c>
      <c r="I12" t="s">
        <v>57</v>
      </c>
      <c r="J12">
        <v>6</v>
      </c>
      <c r="K12">
        <v>3</v>
      </c>
      <c r="L12">
        <v>0.66700000000000004</v>
      </c>
      <c r="M12">
        <v>9</v>
      </c>
      <c r="N12">
        <v>2.96</v>
      </c>
      <c r="O12">
        <v>10</v>
      </c>
      <c r="P12">
        <f t="shared" si="0"/>
        <v>0.9</v>
      </c>
      <c r="Q12">
        <v>9</v>
      </c>
      <c r="R12">
        <v>8</v>
      </c>
      <c r="S12">
        <v>1</v>
      </c>
      <c r="T12">
        <v>0</v>
      </c>
      <c r="U12">
        <v>76</v>
      </c>
      <c r="V12">
        <v>67</v>
      </c>
      <c r="W12">
        <v>31</v>
      </c>
      <c r="X12">
        <v>25</v>
      </c>
      <c r="Y12">
        <v>5</v>
      </c>
      <c r="Z12">
        <v>25</v>
      </c>
      <c r="AA12">
        <v>0</v>
      </c>
      <c r="AB12">
        <v>41</v>
      </c>
      <c r="AC12">
        <v>3</v>
      </c>
      <c r="AD12">
        <v>0</v>
      </c>
      <c r="AE12">
        <v>1</v>
      </c>
      <c r="AF12">
        <v>331</v>
      </c>
      <c r="AG12">
        <v>170</v>
      </c>
      <c r="AH12">
        <v>4.08</v>
      </c>
      <c r="AI12">
        <v>1.2110000000000001</v>
      </c>
      <c r="AJ12">
        <v>7.9</v>
      </c>
      <c r="AK12">
        <v>0.6</v>
      </c>
      <c r="AL12">
        <v>3</v>
      </c>
      <c r="AM12">
        <v>4.9000000000000004</v>
      </c>
      <c r="AN12">
        <v>1.64</v>
      </c>
      <c r="AO12">
        <v>2.4</v>
      </c>
      <c r="AP12">
        <v>1.8</v>
      </c>
      <c r="AQ12" s="1">
        <v>45300</v>
      </c>
      <c r="AR12" t="s">
        <v>239</v>
      </c>
    </row>
    <row r="13" spans="1:44" x14ac:dyDescent="0.45">
      <c r="A13">
        <v>31</v>
      </c>
      <c r="B13" t="s">
        <v>42</v>
      </c>
      <c r="C13">
        <v>2.4</v>
      </c>
      <c r="D13" s="4">
        <f t="shared" si="1"/>
        <v>0.44906444906444903</v>
      </c>
      <c r="E13">
        <v>9</v>
      </c>
      <c r="F13">
        <v>2024</v>
      </c>
      <c r="G13">
        <v>26</v>
      </c>
      <c r="H13" t="s">
        <v>33</v>
      </c>
      <c r="I13" t="s">
        <v>34</v>
      </c>
      <c r="J13">
        <v>4</v>
      </c>
      <c r="K13">
        <v>0</v>
      </c>
      <c r="L13">
        <v>1</v>
      </c>
      <c r="M13">
        <v>4</v>
      </c>
      <c r="N13">
        <v>1.49</v>
      </c>
      <c r="O13">
        <v>9</v>
      </c>
      <c r="P13">
        <f t="shared" si="0"/>
        <v>1</v>
      </c>
      <c r="Q13">
        <v>9</v>
      </c>
      <c r="R13">
        <v>0</v>
      </c>
      <c r="S13">
        <v>0</v>
      </c>
      <c r="T13">
        <v>0</v>
      </c>
      <c r="U13">
        <v>48.1</v>
      </c>
      <c r="V13">
        <v>35</v>
      </c>
      <c r="W13">
        <v>9</v>
      </c>
      <c r="X13">
        <v>8</v>
      </c>
      <c r="Y13">
        <v>2</v>
      </c>
      <c r="Z13">
        <v>15</v>
      </c>
      <c r="AA13">
        <v>0</v>
      </c>
      <c r="AB13">
        <v>42</v>
      </c>
      <c r="AC13">
        <v>1</v>
      </c>
      <c r="AD13">
        <v>0</v>
      </c>
      <c r="AE13">
        <v>1</v>
      </c>
      <c r="AF13">
        <v>194</v>
      </c>
      <c r="AG13">
        <v>280</v>
      </c>
      <c r="AH13">
        <v>2.94</v>
      </c>
      <c r="AI13">
        <v>1.034</v>
      </c>
      <c r="AJ13">
        <v>6.5</v>
      </c>
      <c r="AK13">
        <v>0.4</v>
      </c>
      <c r="AL13">
        <v>2.8</v>
      </c>
      <c r="AM13">
        <v>7.8</v>
      </c>
      <c r="AN13">
        <v>2.8</v>
      </c>
      <c r="AO13">
        <v>2.4</v>
      </c>
      <c r="AP13">
        <v>2</v>
      </c>
      <c r="AR13" t="s">
        <v>43</v>
      </c>
    </row>
    <row r="14" spans="1:44" x14ac:dyDescent="0.45">
      <c r="A14">
        <v>32</v>
      </c>
      <c r="B14" t="s">
        <v>178</v>
      </c>
      <c r="C14">
        <v>2.4</v>
      </c>
      <c r="D14" s="4">
        <f t="shared" si="1"/>
        <v>0.38502673796791442</v>
      </c>
      <c r="E14">
        <v>9</v>
      </c>
      <c r="F14">
        <v>2024</v>
      </c>
      <c r="G14">
        <v>34</v>
      </c>
      <c r="H14" t="s">
        <v>179</v>
      </c>
      <c r="I14" t="s">
        <v>37</v>
      </c>
      <c r="J14">
        <v>4</v>
      </c>
      <c r="K14">
        <v>4</v>
      </c>
      <c r="L14">
        <v>0.5</v>
      </c>
      <c r="M14">
        <v>8</v>
      </c>
      <c r="N14">
        <v>2.72</v>
      </c>
      <c r="O14">
        <v>9</v>
      </c>
      <c r="P14">
        <f t="shared" si="0"/>
        <v>1</v>
      </c>
      <c r="Q14">
        <v>9</v>
      </c>
      <c r="R14">
        <v>0</v>
      </c>
      <c r="S14">
        <v>0</v>
      </c>
      <c r="T14">
        <v>0</v>
      </c>
      <c r="U14">
        <v>56.1</v>
      </c>
      <c r="V14">
        <v>39</v>
      </c>
      <c r="W14">
        <v>18</v>
      </c>
      <c r="X14">
        <v>17</v>
      </c>
      <c r="Y14">
        <v>7</v>
      </c>
      <c r="Z14">
        <v>21</v>
      </c>
      <c r="AA14">
        <v>0</v>
      </c>
      <c r="AB14">
        <v>40</v>
      </c>
      <c r="AC14">
        <v>1</v>
      </c>
      <c r="AD14">
        <v>1</v>
      </c>
      <c r="AE14">
        <v>1</v>
      </c>
      <c r="AF14">
        <v>226</v>
      </c>
      <c r="AG14">
        <v>150</v>
      </c>
      <c r="AH14">
        <v>4.51</v>
      </c>
      <c r="AI14">
        <v>1.0649999999999999</v>
      </c>
      <c r="AJ14">
        <v>6.2</v>
      </c>
      <c r="AK14">
        <v>1.1000000000000001</v>
      </c>
      <c r="AL14">
        <v>3.4</v>
      </c>
      <c r="AM14">
        <v>6.4</v>
      </c>
      <c r="AN14">
        <v>1.9</v>
      </c>
      <c r="AO14">
        <v>2.4</v>
      </c>
      <c r="AP14">
        <v>1.9</v>
      </c>
      <c r="AR14" t="s">
        <v>180</v>
      </c>
    </row>
    <row r="15" spans="1:44" x14ac:dyDescent="0.45">
      <c r="A15">
        <v>36</v>
      </c>
      <c r="B15" t="s">
        <v>83</v>
      </c>
      <c r="C15">
        <v>2.2999999999999998</v>
      </c>
      <c r="D15" s="4">
        <f t="shared" si="1"/>
        <v>0.30441176470588233</v>
      </c>
      <c r="E15">
        <v>9</v>
      </c>
      <c r="F15">
        <v>1945</v>
      </c>
      <c r="G15">
        <v>28</v>
      </c>
      <c r="H15" t="s">
        <v>84</v>
      </c>
      <c r="I15" t="s">
        <v>85</v>
      </c>
      <c r="J15">
        <v>7</v>
      </c>
      <c r="K15">
        <v>1</v>
      </c>
      <c r="L15">
        <v>0.875</v>
      </c>
      <c r="M15">
        <v>8</v>
      </c>
      <c r="N15">
        <v>2.25</v>
      </c>
      <c r="O15">
        <v>9</v>
      </c>
      <c r="P15">
        <f t="shared" si="0"/>
        <v>1</v>
      </c>
      <c r="Q15">
        <v>9</v>
      </c>
      <c r="R15">
        <v>6</v>
      </c>
      <c r="S15">
        <v>1</v>
      </c>
      <c r="T15">
        <v>0</v>
      </c>
      <c r="U15">
        <v>68</v>
      </c>
      <c r="V15">
        <v>63</v>
      </c>
      <c r="W15">
        <v>19</v>
      </c>
      <c r="X15">
        <v>17</v>
      </c>
      <c r="Y15">
        <v>2</v>
      </c>
      <c r="Z15">
        <v>15</v>
      </c>
      <c r="AA15">
        <v>0</v>
      </c>
      <c r="AB15">
        <v>24</v>
      </c>
      <c r="AC15">
        <v>2</v>
      </c>
      <c r="AD15">
        <v>0</v>
      </c>
      <c r="AE15">
        <v>0</v>
      </c>
      <c r="AF15">
        <v>277</v>
      </c>
      <c r="AG15">
        <v>183</v>
      </c>
      <c r="AH15">
        <v>3.13</v>
      </c>
      <c r="AI15">
        <v>1.147</v>
      </c>
      <c r="AJ15">
        <v>8.3000000000000007</v>
      </c>
      <c r="AK15">
        <v>0.3</v>
      </c>
      <c r="AL15">
        <v>2</v>
      </c>
      <c r="AM15">
        <v>3.2</v>
      </c>
      <c r="AN15">
        <v>1.6</v>
      </c>
      <c r="AO15">
        <v>2.2999999999999998</v>
      </c>
      <c r="AP15">
        <v>1.8</v>
      </c>
      <c r="AQ15" t="s">
        <v>53</v>
      </c>
      <c r="AR15" t="s">
        <v>86</v>
      </c>
    </row>
    <row r="16" spans="1:44" x14ac:dyDescent="0.45">
      <c r="A16">
        <v>38</v>
      </c>
      <c r="B16" t="s">
        <v>157</v>
      </c>
      <c r="C16">
        <v>2.2999999999999998</v>
      </c>
      <c r="D16" s="4">
        <f t="shared" si="1"/>
        <v>0.39807692307692305</v>
      </c>
      <c r="E16">
        <v>9</v>
      </c>
      <c r="F16">
        <v>2024</v>
      </c>
      <c r="G16">
        <v>31</v>
      </c>
      <c r="H16" t="s">
        <v>36</v>
      </c>
      <c r="I16" t="s">
        <v>37</v>
      </c>
      <c r="J16">
        <v>4</v>
      </c>
      <c r="K16">
        <v>0</v>
      </c>
      <c r="L16">
        <v>1</v>
      </c>
      <c r="M16">
        <v>4</v>
      </c>
      <c r="N16">
        <v>2.6</v>
      </c>
      <c r="O16">
        <v>9</v>
      </c>
      <c r="P16">
        <f t="shared" si="0"/>
        <v>1</v>
      </c>
      <c r="Q16">
        <v>9</v>
      </c>
      <c r="R16">
        <v>0</v>
      </c>
      <c r="S16">
        <v>0</v>
      </c>
      <c r="T16">
        <v>0</v>
      </c>
      <c r="U16">
        <v>52</v>
      </c>
      <c r="V16">
        <v>41</v>
      </c>
      <c r="W16">
        <v>16</v>
      </c>
      <c r="X16">
        <v>15</v>
      </c>
      <c r="Y16">
        <v>7</v>
      </c>
      <c r="Z16">
        <v>14</v>
      </c>
      <c r="AA16">
        <v>0</v>
      </c>
      <c r="AB16">
        <v>50</v>
      </c>
      <c r="AC16">
        <v>2</v>
      </c>
      <c r="AD16">
        <v>0</v>
      </c>
      <c r="AE16">
        <v>2</v>
      </c>
      <c r="AF16">
        <v>212</v>
      </c>
      <c r="AG16">
        <v>154</v>
      </c>
      <c r="AH16">
        <v>3.89</v>
      </c>
      <c r="AI16">
        <v>1.0580000000000001</v>
      </c>
      <c r="AJ16">
        <v>7.1</v>
      </c>
      <c r="AK16">
        <v>1.2</v>
      </c>
      <c r="AL16">
        <v>2.4</v>
      </c>
      <c r="AM16">
        <v>8.6999999999999993</v>
      </c>
      <c r="AN16">
        <v>3.57</v>
      </c>
      <c r="AO16">
        <v>2.2999999999999998</v>
      </c>
      <c r="AP16">
        <v>1.8</v>
      </c>
      <c r="AR16" t="s">
        <v>158</v>
      </c>
    </row>
    <row r="17" spans="1:44" x14ac:dyDescent="0.45">
      <c r="A17">
        <v>39</v>
      </c>
      <c r="B17" t="s">
        <v>96</v>
      </c>
      <c r="C17">
        <v>2.2000000000000002</v>
      </c>
      <c r="D17" s="4">
        <f t="shared" si="1"/>
        <v>0.31884057971014496</v>
      </c>
      <c r="E17">
        <v>9</v>
      </c>
      <c r="F17">
        <v>1966</v>
      </c>
      <c r="G17">
        <v>25</v>
      </c>
      <c r="H17" t="s">
        <v>97</v>
      </c>
      <c r="I17" t="s">
        <v>34</v>
      </c>
      <c r="J17">
        <v>6</v>
      </c>
      <c r="K17">
        <v>2</v>
      </c>
      <c r="L17">
        <v>0.75</v>
      </c>
      <c r="M17">
        <v>8</v>
      </c>
      <c r="N17">
        <v>2.31</v>
      </c>
      <c r="O17">
        <v>10</v>
      </c>
      <c r="P17">
        <f t="shared" si="0"/>
        <v>0.9</v>
      </c>
      <c r="Q17">
        <v>9</v>
      </c>
      <c r="R17">
        <v>3</v>
      </c>
      <c r="S17">
        <v>1</v>
      </c>
      <c r="T17">
        <v>0</v>
      </c>
      <c r="U17">
        <v>62.1</v>
      </c>
      <c r="V17">
        <v>46</v>
      </c>
      <c r="W17">
        <v>16</v>
      </c>
      <c r="X17">
        <v>16</v>
      </c>
      <c r="Y17">
        <v>1</v>
      </c>
      <c r="Z17">
        <v>12</v>
      </c>
      <c r="AA17">
        <v>2</v>
      </c>
      <c r="AB17">
        <v>41</v>
      </c>
      <c r="AC17">
        <v>1</v>
      </c>
      <c r="AD17">
        <v>0</v>
      </c>
      <c r="AE17">
        <v>0</v>
      </c>
      <c r="AF17">
        <v>238</v>
      </c>
      <c r="AG17">
        <v>160</v>
      </c>
      <c r="AH17">
        <v>2.0699999999999998</v>
      </c>
      <c r="AI17">
        <v>0.93</v>
      </c>
      <c r="AJ17">
        <v>6.6</v>
      </c>
      <c r="AK17">
        <v>0.1</v>
      </c>
      <c r="AL17">
        <v>1.7</v>
      </c>
      <c r="AM17">
        <v>5.9</v>
      </c>
      <c r="AN17">
        <v>3.42</v>
      </c>
      <c r="AO17">
        <v>2.2000000000000002</v>
      </c>
      <c r="AP17">
        <v>1.7</v>
      </c>
      <c r="AQ17">
        <v>1</v>
      </c>
      <c r="AR17" t="s">
        <v>98</v>
      </c>
    </row>
    <row r="18" spans="1:44" x14ac:dyDescent="0.45">
      <c r="A18">
        <v>40</v>
      </c>
      <c r="B18" t="s">
        <v>111</v>
      </c>
      <c r="C18">
        <v>2.2000000000000002</v>
      </c>
      <c r="D18" s="4">
        <f t="shared" si="1"/>
        <v>0.29508196721311486</v>
      </c>
      <c r="E18">
        <v>9</v>
      </c>
      <c r="F18">
        <v>1982</v>
      </c>
      <c r="G18">
        <v>25</v>
      </c>
      <c r="H18" t="s">
        <v>112</v>
      </c>
      <c r="I18" t="s">
        <v>37</v>
      </c>
      <c r="J18">
        <v>3</v>
      </c>
      <c r="K18">
        <v>3</v>
      </c>
      <c r="L18">
        <v>0.5</v>
      </c>
      <c r="M18">
        <v>6</v>
      </c>
      <c r="N18">
        <v>2.41</v>
      </c>
      <c r="O18">
        <v>9</v>
      </c>
      <c r="P18">
        <f t="shared" si="0"/>
        <v>1</v>
      </c>
      <c r="Q18">
        <v>9</v>
      </c>
      <c r="R18">
        <v>2</v>
      </c>
      <c r="S18">
        <v>1</v>
      </c>
      <c r="T18">
        <v>0</v>
      </c>
      <c r="U18">
        <v>67.099999999999994</v>
      </c>
      <c r="V18">
        <v>48</v>
      </c>
      <c r="W18">
        <v>22</v>
      </c>
      <c r="X18">
        <v>18</v>
      </c>
      <c r="Y18">
        <v>7</v>
      </c>
      <c r="Z18">
        <v>18</v>
      </c>
      <c r="AA18">
        <v>0</v>
      </c>
      <c r="AB18">
        <v>24</v>
      </c>
      <c r="AC18">
        <v>3</v>
      </c>
      <c r="AD18">
        <v>0</v>
      </c>
      <c r="AE18">
        <v>2</v>
      </c>
      <c r="AF18">
        <v>259</v>
      </c>
      <c r="AG18">
        <v>177</v>
      </c>
      <c r="AH18">
        <v>4.29</v>
      </c>
      <c r="AI18">
        <v>0.98</v>
      </c>
      <c r="AJ18">
        <v>6.4</v>
      </c>
      <c r="AK18">
        <v>0.9</v>
      </c>
      <c r="AL18">
        <v>2.4</v>
      </c>
      <c r="AM18">
        <v>3.2</v>
      </c>
      <c r="AN18">
        <v>1.33</v>
      </c>
      <c r="AO18">
        <v>2.2000000000000002</v>
      </c>
      <c r="AP18">
        <v>1.6</v>
      </c>
      <c r="AR18" t="s">
        <v>113</v>
      </c>
    </row>
    <row r="19" spans="1:44" x14ac:dyDescent="0.45">
      <c r="A19">
        <v>42</v>
      </c>
      <c r="B19" t="s">
        <v>389</v>
      </c>
      <c r="C19">
        <v>2.2000000000000002</v>
      </c>
      <c r="D19" s="4">
        <f t="shared" si="1"/>
        <v>0.2869565217391305</v>
      </c>
      <c r="E19">
        <v>9</v>
      </c>
      <c r="F19">
        <v>1987</v>
      </c>
      <c r="G19">
        <v>24</v>
      </c>
      <c r="H19" t="s">
        <v>139</v>
      </c>
      <c r="I19" t="s">
        <v>37</v>
      </c>
      <c r="J19">
        <v>5</v>
      </c>
      <c r="K19">
        <v>1</v>
      </c>
      <c r="L19">
        <v>0.83299999999999996</v>
      </c>
      <c r="M19">
        <v>6</v>
      </c>
      <c r="N19">
        <v>3.39</v>
      </c>
      <c r="O19">
        <v>10</v>
      </c>
      <c r="P19">
        <f t="shared" si="0"/>
        <v>0.9</v>
      </c>
      <c r="Q19">
        <v>9</v>
      </c>
      <c r="R19">
        <v>1</v>
      </c>
      <c r="S19">
        <v>0</v>
      </c>
      <c r="T19">
        <v>0</v>
      </c>
      <c r="U19">
        <v>69</v>
      </c>
      <c r="V19">
        <v>68</v>
      </c>
      <c r="W19">
        <v>29</v>
      </c>
      <c r="X19">
        <v>26</v>
      </c>
      <c r="Y19">
        <v>7</v>
      </c>
      <c r="Z19">
        <v>22</v>
      </c>
      <c r="AA19">
        <v>1</v>
      </c>
      <c r="AB19">
        <v>28</v>
      </c>
      <c r="AC19">
        <v>5</v>
      </c>
      <c r="AD19">
        <v>1</v>
      </c>
      <c r="AE19">
        <v>1</v>
      </c>
      <c r="AF19">
        <v>297</v>
      </c>
      <c r="AG19">
        <v>134</v>
      </c>
      <c r="AH19">
        <v>4.55</v>
      </c>
      <c r="AI19">
        <v>1.304</v>
      </c>
      <c r="AJ19">
        <v>8.9</v>
      </c>
      <c r="AK19">
        <v>0.9</v>
      </c>
      <c r="AL19">
        <v>2.9</v>
      </c>
      <c r="AM19">
        <v>3.7</v>
      </c>
      <c r="AN19">
        <v>1.27</v>
      </c>
      <c r="AO19">
        <v>2.2000000000000002</v>
      </c>
      <c r="AP19">
        <v>1.6</v>
      </c>
      <c r="AR19" t="s">
        <v>390</v>
      </c>
    </row>
    <row r="20" spans="1:44" x14ac:dyDescent="0.45">
      <c r="A20">
        <v>43</v>
      </c>
      <c r="B20" t="s">
        <v>60</v>
      </c>
      <c r="C20">
        <v>2.2000000000000002</v>
      </c>
      <c r="D20" s="4">
        <f t="shared" si="1"/>
        <v>0.36</v>
      </c>
      <c r="E20">
        <v>9</v>
      </c>
      <c r="F20">
        <v>2024</v>
      </c>
      <c r="G20">
        <v>27</v>
      </c>
      <c r="H20" t="s">
        <v>61</v>
      </c>
      <c r="I20" t="s">
        <v>37</v>
      </c>
      <c r="J20">
        <v>6</v>
      </c>
      <c r="K20">
        <v>0</v>
      </c>
      <c r="L20">
        <v>1</v>
      </c>
      <c r="M20">
        <v>6</v>
      </c>
      <c r="N20">
        <v>1.8</v>
      </c>
      <c r="O20">
        <v>9</v>
      </c>
      <c r="P20">
        <f t="shared" si="0"/>
        <v>1</v>
      </c>
      <c r="Q20">
        <v>9</v>
      </c>
      <c r="R20">
        <v>0</v>
      </c>
      <c r="S20">
        <v>0</v>
      </c>
      <c r="T20">
        <v>0</v>
      </c>
      <c r="U20">
        <v>55</v>
      </c>
      <c r="V20">
        <v>35</v>
      </c>
      <c r="W20">
        <v>13</v>
      </c>
      <c r="X20">
        <v>11</v>
      </c>
      <c r="Y20">
        <v>3</v>
      </c>
      <c r="Z20">
        <v>8</v>
      </c>
      <c r="AA20">
        <v>0</v>
      </c>
      <c r="AB20">
        <v>66</v>
      </c>
      <c r="AC20">
        <v>1</v>
      </c>
      <c r="AD20">
        <v>0</v>
      </c>
      <c r="AE20">
        <v>0</v>
      </c>
      <c r="AF20">
        <v>209</v>
      </c>
      <c r="AG20">
        <v>224</v>
      </c>
      <c r="AH20">
        <v>1.94</v>
      </c>
      <c r="AI20">
        <v>0.78200000000000003</v>
      </c>
      <c r="AJ20">
        <v>5.7</v>
      </c>
      <c r="AK20">
        <v>0.5</v>
      </c>
      <c r="AL20">
        <v>1.3</v>
      </c>
      <c r="AM20">
        <v>10.8</v>
      </c>
      <c r="AN20">
        <v>8.25</v>
      </c>
      <c r="AO20">
        <v>2.2000000000000002</v>
      </c>
      <c r="AP20">
        <v>1.7</v>
      </c>
      <c r="AR20" t="s">
        <v>62</v>
      </c>
    </row>
    <row r="21" spans="1:44" x14ac:dyDescent="0.45">
      <c r="A21">
        <v>55</v>
      </c>
      <c r="B21" t="s">
        <v>262</v>
      </c>
      <c r="C21">
        <v>2</v>
      </c>
      <c r="D21" s="4">
        <f t="shared" si="1"/>
        <v>0.35856573705179284</v>
      </c>
      <c r="E21">
        <v>9</v>
      </c>
      <c r="F21">
        <v>2024</v>
      </c>
      <c r="G21">
        <v>30</v>
      </c>
      <c r="H21" t="s">
        <v>263</v>
      </c>
      <c r="I21" t="s">
        <v>34</v>
      </c>
      <c r="J21">
        <v>1</v>
      </c>
      <c r="K21">
        <v>2</v>
      </c>
      <c r="L21">
        <v>0.33300000000000002</v>
      </c>
      <c r="M21">
        <v>3</v>
      </c>
      <c r="N21">
        <v>3.02</v>
      </c>
      <c r="O21">
        <v>9</v>
      </c>
      <c r="P21">
        <f t="shared" si="0"/>
        <v>1</v>
      </c>
      <c r="Q21">
        <v>9</v>
      </c>
      <c r="R21">
        <v>0</v>
      </c>
      <c r="S21">
        <v>0</v>
      </c>
      <c r="T21">
        <v>0</v>
      </c>
      <c r="U21">
        <v>50.2</v>
      </c>
      <c r="V21">
        <v>43</v>
      </c>
      <c r="W21">
        <v>18</v>
      </c>
      <c r="X21">
        <v>17</v>
      </c>
      <c r="Y21">
        <v>8</v>
      </c>
      <c r="Z21">
        <v>17</v>
      </c>
      <c r="AA21">
        <v>0</v>
      </c>
      <c r="AB21">
        <v>35</v>
      </c>
      <c r="AC21">
        <v>0</v>
      </c>
      <c r="AD21">
        <v>0</v>
      </c>
      <c r="AE21">
        <v>1</v>
      </c>
      <c r="AF21">
        <v>207</v>
      </c>
      <c r="AG21">
        <v>152</v>
      </c>
      <c r="AH21">
        <v>4.82</v>
      </c>
      <c r="AI21">
        <v>1.1839999999999999</v>
      </c>
      <c r="AJ21">
        <v>7.6</v>
      </c>
      <c r="AK21">
        <v>1.4</v>
      </c>
      <c r="AL21">
        <v>3</v>
      </c>
      <c r="AM21">
        <v>6.2</v>
      </c>
      <c r="AN21">
        <v>2.06</v>
      </c>
      <c r="AO21">
        <v>2</v>
      </c>
      <c r="AP21">
        <v>1.6</v>
      </c>
      <c r="AR21" t="s">
        <v>264</v>
      </c>
    </row>
    <row r="22" spans="1:44" x14ac:dyDescent="0.45">
      <c r="A22">
        <v>57</v>
      </c>
      <c r="B22" t="s">
        <v>138</v>
      </c>
      <c r="C22">
        <v>2</v>
      </c>
      <c r="D22" s="4">
        <f t="shared" si="1"/>
        <v>0.25</v>
      </c>
      <c r="E22">
        <v>9</v>
      </c>
      <c r="F22">
        <v>1945</v>
      </c>
      <c r="G22">
        <v>26</v>
      </c>
      <c r="H22" t="s">
        <v>139</v>
      </c>
      <c r="I22" t="s">
        <v>37</v>
      </c>
      <c r="J22">
        <v>5</v>
      </c>
      <c r="K22">
        <v>3</v>
      </c>
      <c r="L22">
        <v>0.625</v>
      </c>
      <c r="M22">
        <v>8</v>
      </c>
      <c r="N22">
        <v>2.5</v>
      </c>
      <c r="O22">
        <v>9</v>
      </c>
      <c r="P22">
        <f t="shared" si="0"/>
        <v>1</v>
      </c>
      <c r="Q22">
        <v>9</v>
      </c>
      <c r="R22">
        <v>7</v>
      </c>
      <c r="S22">
        <v>1</v>
      </c>
      <c r="T22">
        <v>0</v>
      </c>
      <c r="U22">
        <v>72</v>
      </c>
      <c r="V22">
        <v>50</v>
      </c>
      <c r="W22">
        <v>21</v>
      </c>
      <c r="X22">
        <v>20</v>
      </c>
      <c r="Y22">
        <v>1</v>
      </c>
      <c r="Z22">
        <v>35</v>
      </c>
      <c r="AA22">
        <v>0</v>
      </c>
      <c r="AB22">
        <v>59</v>
      </c>
      <c r="AC22">
        <v>2</v>
      </c>
      <c r="AD22">
        <v>0</v>
      </c>
      <c r="AE22">
        <v>1</v>
      </c>
      <c r="AF22">
        <v>300</v>
      </c>
      <c r="AG22">
        <v>130</v>
      </c>
      <c r="AH22">
        <v>2.78</v>
      </c>
      <c r="AI22">
        <v>1.181</v>
      </c>
      <c r="AJ22">
        <v>6.3</v>
      </c>
      <c r="AK22">
        <v>0.1</v>
      </c>
      <c r="AL22">
        <v>4.4000000000000004</v>
      </c>
      <c r="AM22">
        <v>7.4</v>
      </c>
      <c r="AN22">
        <v>1.69</v>
      </c>
      <c r="AO22">
        <v>2</v>
      </c>
      <c r="AP22">
        <v>1.5</v>
      </c>
      <c r="AQ22" t="s">
        <v>53</v>
      </c>
      <c r="AR22" t="s">
        <v>140</v>
      </c>
    </row>
    <row r="23" spans="1:44" x14ac:dyDescent="0.45">
      <c r="A23">
        <v>71</v>
      </c>
      <c r="B23" t="s">
        <v>318</v>
      </c>
      <c r="C23">
        <v>1.8</v>
      </c>
      <c r="D23" s="4">
        <f t="shared" si="1"/>
        <v>0.22437673130193908</v>
      </c>
      <c r="E23">
        <v>9</v>
      </c>
      <c r="F23">
        <v>1938</v>
      </c>
      <c r="G23">
        <v>28</v>
      </c>
      <c r="H23" t="s">
        <v>319</v>
      </c>
      <c r="I23" t="s">
        <v>57</v>
      </c>
      <c r="J23">
        <v>4</v>
      </c>
      <c r="K23">
        <v>4</v>
      </c>
      <c r="L23">
        <v>0.5</v>
      </c>
      <c r="M23">
        <v>8</v>
      </c>
      <c r="N23">
        <v>3.22</v>
      </c>
      <c r="O23">
        <v>10</v>
      </c>
      <c r="P23">
        <f t="shared" ref="P23:P46" si="2">Q23/O23</f>
        <v>0.9</v>
      </c>
      <c r="Q23">
        <v>9</v>
      </c>
      <c r="R23">
        <v>7</v>
      </c>
      <c r="S23">
        <v>1</v>
      </c>
      <c r="T23">
        <v>0</v>
      </c>
      <c r="U23">
        <v>72.2</v>
      </c>
      <c r="V23">
        <v>57</v>
      </c>
      <c r="W23">
        <v>34</v>
      </c>
      <c r="X23">
        <v>26</v>
      </c>
      <c r="Y23">
        <v>3</v>
      </c>
      <c r="Z23">
        <v>30</v>
      </c>
      <c r="AB23">
        <v>55</v>
      </c>
      <c r="AC23">
        <v>0</v>
      </c>
      <c r="AE23">
        <v>2</v>
      </c>
      <c r="AF23">
        <v>303</v>
      </c>
      <c r="AG23">
        <v>147</v>
      </c>
      <c r="AH23">
        <v>3.31</v>
      </c>
      <c r="AI23">
        <v>1.1970000000000001</v>
      </c>
      <c r="AJ23">
        <v>7.1</v>
      </c>
      <c r="AK23">
        <v>0.4</v>
      </c>
      <c r="AL23">
        <v>3.7</v>
      </c>
      <c r="AM23">
        <v>6.8</v>
      </c>
      <c r="AN23">
        <v>1.83</v>
      </c>
      <c r="AO23">
        <v>1.8</v>
      </c>
      <c r="AP23">
        <v>1.3</v>
      </c>
      <c r="AQ23">
        <v>1</v>
      </c>
      <c r="AR23" t="s">
        <v>320</v>
      </c>
    </row>
    <row r="24" spans="1:44" x14ac:dyDescent="0.45">
      <c r="A24">
        <v>73</v>
      </c>
      <c r="B24" t="s">
        <v>130</v>
      </c>
      <c r="C24">
        <v>1.8</v>
      </c>
      <c r="D24" s="4">
        <f t="shared" si="1"/>
        <v>0.2988929889298893</v>
      </c>
      <c r="E24">
        <v>9</v>
      </c>
      <c r="F24">
        <v>2020</v>
      </c>
      <c r="G24">
        <v>24</v>
      </c>
      <c r="H24" t="s">
        <v>131</v>
      </c>
      <c r="I24" t="s">
        <v>37</v>
      </c>
      <c r="J24">
        <v>5</v>
      </c>
      <c r="K24">
        <v>3</v>
      </c>
      <c r="L24">
        <v>0.625</v>
      </c>
      <c r="M24">
        <v>8</v>
      </c>
      <c r="N24">
        <v>2.4700000000000002</v>
      </c>
      <c r="O24">
        <v>9</v>
      </c>
      <c r="P24">
        <f t="shared" si="2"/>
        <v>1</v>
      </c>
      <c r="Q24">
        <v>9</v>
      </c>
      <c r="R24">
        <v>1</v>
      </c>
      <c r="S24">
        <v>1</v>
      </c>
      <c r="T24">
        <v>0</v>
      </c>
      <c r="U24">
        <v>54.2</v>
      </c>
      <c r="V24">
        <v>39</v>
      </c>
      <c r="W24">
        <v>16</v>
      </c>
      <c r="X24">
        <v>15</v>
      </c>
      <c r="Y24">
        <v>2</v>
      </c>
      <c r="Z24">
        <v>17</v>
      </c>
      <c r="AA24">
        <v>0</v>
      </c>
      <c r="AB24">
        <v>35</v>
      </c>
      <c r="AC24">
        <v>2</v>
      </c>
      <c r="AD24">
        <v>0</v>
      </c>
      <c r="AE24">
        <v>1</v>
      </c>
      <c r="AF24">
        <v>215</v>
      </c>
      <c r="AG24">
        <v>189</v>
      </c>
      <c r="AH24">
        <v>3.43</v>
      </c>
      <c r="AI24">
        <v>1.024</v>
      </c>
      <c r="AJ24">
        <v>6.4</v>
      </c>
      <c r="AK24">
        <v>0.3</v>
      </c>
      <c r="AL24">
        <v>2.8</v>
      </c>
      <c r="AM24">
        <v>5.8</v>
      </c>
      <c r="AN24">
        <v>2.06</v>
      </c>
      <c r="AO24">
        <v>1.8</v>
      </c>
      <c r="AP24">
        <v>1.3</v>
      </c>
      <c r="AR24" t="s">
        <v>132</v>
      </c>
    </row>
    <row r="25" spans="1:44" x14ac:dyDescent="0.45">
      <c r="A25">
        <v>81</v>
      </c>
      <c r="B25" t="s">
        <v>337</v>
      </c>
      <c r="C25">
        <v>1.7</v>
      </c>
      <c r="D25" s="4">
        <f t="shared" si="1"/>
        <v>0.29366602687140114</v>
      </c>
      <c r="E25">
        <v>9</v>
      </c>
      <c r="F25">
        <v>2024</v>
      </c>
      <c r="G25">
        <v>24</v>
      </c>
      <c r="H25" t="s">
        <v>115</v>
      </c>
      <c r="I25" t="s">
        <v>34</v>
      </c>
      <c r="J25">
        <v>2</v>
      </c>
      <c r="K25">
        <v>2</v>
      </c>
      <c r="L25">
        <v>0.5</v>
      </c>
      <c r="M25">
        <v>4</v>
      </c>
      <c r="N25">
        <v>3.27</v>
      </c>
      <c r="O25">
        <v>9</v>
      </c>
      <c r="P25">
        <f t="shared" si="2"/>
        <v>1</v>
      </c>
      <c r="Q25">
        <v>9</v>
      </c>
      <c r="R25">
        <v>0</v>
      </c>
      <c r="S25">
        <v>0</v>
      </c>
      <c r="T25">
        <v>0</v>
      </c>
      <c r="U25">
        <v>52.1</v>
      </c>
      <c r="V25">
        <v>40</v>
      </c>
      <c r="W25">
        <v>20</v>
      </c>
      <c r="X25">
        <v>19</v>
      </c>
      <c r="Y25">
        <v>3</v>
      </c>
      <c r="Z25">
        <v>22</v>
      </c>
      <c r="AA25">
        <v>0</v>
      </c>
      <c r="AB25">
        <v>58</v>
      </c>
      <c r="AC25">
        <v>5</v>
      </c>
      <c r="AD25">
        <v>1</v>
      </c>
      <c r="AE25">
        <v>1</v>
      </c>
      <c r="AF25">
        <v>218</v>
      </c>
      <c r="AG25">
        <v>132</v>
      </c>
      <c r="AH25">
        <v>3.22</v>
      </c>
      <c r="AI25">
        <v>1.1850000000000001</v>
      </c>
      <c r="AJ25">
        <v>6.9</v>
      </c>
      <c r="AK25">
        <v>0.5</v>
      </c>
      <c r="AL25">
        <v>3.8</v>
      </c>
      <c r="AM25">
        <v>10</v>
      </c>
      <c r="AN25">
        <v>2.64</v>
      </c>
      <c r="AO25">
        <v>1.7</v>
      </c>
      <c r="AP25">
        <v>1.3</v>
      </c>
      <c r="AR25" t="s">
        <v>338</v>
      </c>
    </row>
    <row r="26" spans="1:44" x14ac:dyDescent="0.45">
      <c r="A26">
        <v>86</v>
      </c>
      <c r="B26" t="s">
        <v>303</v>
      </c>
      <c r="C26">
        <v>1.6</v>
      </c>
      <c r="D26" s="4">
        <f t="shared" si="1"/>
        <v>0.24324324324324326</v>
      </c>
      <c r="E26">
        <v>9</v>
      </c>
      <c r="F26">
        <v>1991</v>
      </c>
      <c r="G26">
        <v>33</v>
      </c>
      <c r="H26" t="s">
        <v>160</v>
      </c>
      <c r="I26" t="s">
        <v>37</v>
      </c>
      <c r="J26">
        <v>4</v>
      </c>
      <c r="K26">
        <v>3</v>
      </c>
      <c r="L26">
        <v>0.57099999999999995</v>
      </c>
      <c r="M26">
        <v>7</v>
      </c>
      <c r="N26">
        <v>3.17</v>
      </c>
      <c r="O26">
        <v>9</v>
      </c>
      <c r="P26">
        <f t="shared" si="2"/>
        <v>1</v>
      </c>
      <c r="Q26">
        <v>9</v>
      </c>
      <c r="R26">
        <v>1</v>
      </c>
      <c r="S26">
        <v>0</v>
      </c>
      <c r="T26">
        <v>0</v>
      </c>
      <c r="U26">
        <v>59.2</v>
      </c>
      <c r="V26">
        <v>52</v>
      </c>
      <c r="W26">
        <v>22</v>
      </c>
      <c r="X26">
        <v>21</v>
      </c>
      <c r="Y26">
        <v>4</v>
      </c>
      <c r="Z26">
        <v>23</v>
      </c>
      <c r="AA26">
        <v>0</v>
      </c>
      <c r="AB26">
        <v>29</v>
      </c>
      <c r="AC26">
        <v>2</v>
      </c>
      <c r="AD26">
        <v>0</v>
      </c>
      <c r="AE26">
        <v>0</v>
      </c>
      <c r="AF26">
        <v>244</v>
      </c>
      <c r="AG26">
        <v>134</v>
      </c>
      <c r="AH26">
        <v>4.01</v>
      </c>
      <c r="AI26">
        <v>1.2569999999999999</v>
      </c>
      <c r="AJ26">
        <v>7.8</v>
      </c>
      <c r="AK26">
        <v>0.6</v>
      </c>
      <c r="AL26">
        <v>3.5</v>
      </c>
      <c r="AM26">
        <v>4.4000000000000004</v>
      </c>
      <c r="AN26">
        <v>1.26</v>
      </c>
      <c r="AO26">
        <v>1.6</v>
      </c>
      <c r="AP26">
        <v>1.1000000000000001</v>
      </c>
      <c r="AR26" t="s">
        <v>304</v>
      </c>
    </row>
    <row r="27" spans="1:44" x14ac:dyDescent="0.45">
      <c r="A27">
        <v>89</v>
      </c>
      <c r="B27" t="s">
        <v>412</v>
      </c>
      <c r="C27">
        <v>1.6</v>
      </c>
      <c r="D27" s="4">
        <f t="shared" si="1"/>
        <v>0.29268292682926828</v>
      </c>
      <c r="E27">
        <v>9</v>
      </c>
      <c r="F27">
        <v>2020</v>
      </c>
      <c r="G27">
        <v>24</v>
      </c>
      <c r="H27" t="s">
        <v>149</v>
      </c>
      <c r="I27" t="s">
        <v>34</v>
      </c>
      <c r="J27">
        <v>6</v>
      </c>
      <c r="K27">
        <v>2</v>
      </c>
      <c r="L27">
        <v>0.75</v>
      </c>
      <c r="M27">
        <v>8</v>
      </c>
      <c r="N27">
        <v>3.44</v>
      </c>
      <c r="O27">
        <v>10</v>
      </c>
      <c r="P27">
        <f t="shared" si="2"/>
        <v>0.9</v>
      </c>
      <c r="Q27">
        <v>9</v>
      </c>
      <c r="R27">
        <v>0</v>
      </c>
      <c r="S27">
        <v>0</v>
      </c>
      <c r="T27">
        <v>0</v>
      </c>
      <c r="U27">
        <v>49.2</v>
      </c>
      <c r="V27">
        <v>36</v>
      </c>
      <c r="W27">
        <v>20</v>
      </c>
      <c r="X27">
        <v>19</v>
      </c>
      <c r="Y27">
        <v>5</v>
      </c>
      <c r="Z27">
        <v>24</v>
      </c>
      <c r="AA27">
        <v>0</v>
      </c>
      <c r="AB27">
        <v>40</v>
      </c>
      <c r="AC27">
        <v>3</v>
      </c>
      <c r="AD27">
        <v>0</v>
      </c>
      <c r="AE27">
        <v>1</v>
      </c>
      <c r="AF27">
        <v>205</v>
      </c>
      <c r="AG27">
        <v>125</v>
      </c>
      <c r="AH27">
        <v>4.5199999999999996</v>
      </c>
      <c r="AI27">
        <v>1.208</v>
      </c>
      <c r="AJ27">
        <v>6.5</v>
      </c>
      <c r="AK27">
        <v>0.9</v>
      </c>
      <c r="AL27">
        <v>4.3</v>
      </c>
      <c r="AM27">
        <v>7.2</v>
      </c>
      <c r="AN27">
        <v>1.67</v>
      </c>
      <c r="AO27">
        <v>1.6</v>
      </c>
      <c r="AP27">
        <v>1.2</v>
      </c>
      <c r="AR27" t="s">
        <v>413</v>
      </c>
    </row>
    <row r="28" spans="1:44" x14ac:dyDescent="0.45">
      <c r="A28">
        <v>90</v>
      </c>
      <c r="B28" t="s">
        <v>75</v>
      </c>
      <c r="C28">
        <v>1.6</v>
      </c>
      <c r="D28" s="4">
        <f t="shared" si="1"/>
        <v>0.24827586206896554</v>
      </c>
      <c r="E28">
        <v>9</v>
      </c>
      <c r="F28">
        <v>2024</v>
      </c>
      <c r="G28">
        <v>28</v>
      </c>
      <c r="H28" t="s">
        <v>76</v>
      </c>
      <c r="I28" t="s">
        <v>37</v>
      </c>
      <c r="J28">
        <v>3</v>
      </c>
      <c r="K28">
        <v>5</v>
      </c>
      <c r="L28">
        <v>0.375</v>
      </c>
      <c r="M28">
        <v>8</v>
      </c>
      <c r="N28">
        <v>2.17</v>
      </c>
      <c r="O28">
        <v>9</v>
      </c>
      <c r="P28">
        <f t="shared" si="2"/>
        <v>1</v>
      </c>
      <c r="Q28">
        <v>9</v>
      </c>
      <c r="R28">
        <v>1</v>
      </c>
      <c r="S28">
        <v>1</v>
      </c>
      <c r="T28">
        <v>0</v>
      </c>
      <c r="U28">
        <v>58</v>
      </c>
      <c r="V28">
        <v>48</v>
      </c>
      <c r="W28">
        <v>20</v>
      </c>
      <c r="X28">
        <v>14</v>
      </c>
      <c r="Y28">
        <v>1</v>
      </c>
      <c r="Z28">
        <v>11</v>
      </c>
      <c r="AA28">
        <v>0</v>
      </c>
      <c r="AB28">
        <v>57</v>
      </c>
      <c r="AC28">
        <v>5</v>
      </c>
      <c r="AD28">
        <v>0</v>
      </c>
      <c r="AE28">
        <v>1</v>
      </c>
      <c r="AF28">
        <v>235</v>
      </c>
      <c r="AG28">
        <v>191</v>
      </c>
      <c r="AH28">
        <v>2.23</v>
      </c>
      <c r="AI28">
        <v>1.0169999999999999</v>
      </c>
      <c r="AJ28">
        <v>7.4</v>
      </c>
      <c r="AK28">
        <v>0.2</v>
      </c>
      <c r="AL28">
        <v>1.7</v>
      </c>
      <c r="AM28">
        <v>8.8000000000000007</v>
      </c>
      <c r="AN28">
        <v>5.18</v>
      </c>
      <c r="AO28">
        <v>1.6</v>
      </c>
      <c r="AP28">
        <v>1.1000000000000001</v>
      </c>
      <c r="AR28" t="s">
        <v>77</v>
      </c>
    </row>
    <row r="29" spans="1:44" x14ac:dyDescent="0.45">
      <c r="A29">
        <v>93</v>
      </c>
      <c r="B29" t="s">
        <v>826</v>
      </c>
      <c r="C29">
        <v>1.6</v>
      </c>
      <c r="D29" s="4">
        <f t="shared" si="1"/>
        <v>0.19200000000000003</v>
      </c>
      <c r="E29">
        <v>9</v>
      </c>
      <c r="F29">
        <v>1938</v>
      </c>
      <c r="G29">
        <v>22</v>
      </c>
      <c r="H29" t="s">
        <v>319</v>
      </c>
      <c r="I29" t="s">
        <v>57</v>
      </c>
      <c r="J29">
        <v>7</v>
      </c>
      <c r="K29">
        <v>2</v>
      </c>
      <c r="L29">
        <v>0.77800000000000002</v>
      </c>
      <c r="M29">
        <v>9</v>
      </c>
      <c r="N29">
        <v>3.96</v>
      </c>
      <c r="O29">
        <v>10</v>
      </c>
      <c r="P29">
        <f t="shared" si="2"/>
        <v>0.9</v>
      </c>
      <c r="Q29">
        <v>9</v>
      </c>
      <c r="R29">
        <v>8</v>
      </c>
      <c r="S29">
        <v>0</v>
      </c>
      <c r="T29">
        <v>0</v>
      </c>
      <c r="U29">
        <v>75</v>
      </c>
      <c r="V29">
        <v>65</v>
      </c>
      <c r="W29">
        <v>38</v>
      </c>
      <c r="X29">
        <v>33</v>
      </c>
      <c r="Y29">
        <v>3</v>
      </c>
      <c r="Z29">
        <v>30</v>
      </c>
      <c r="AB29">
        <v>51</v>
      </c>
      <c r="AC29">
        <v>0</v>
      </c>
      <c r="AE29">
        <v>0</v>
      </c>
      <c r="AF29">
        <v>313</v>
      </c>
      <c r="AG29">
        <v>120</v>
      </c>
      <c r="AH29">
        <v>3.41</v>
      </c>
      <c r="AI29">
        <v>1.2669999999999999</v>
      </c>
      <c r="AJ29">
        <v>7.8</v>
      </c>
      <c r="AK29">
        <v>0.4</v>
      </c>
      <c r="AL29">
        <v>3.6</v>
      </c>
      <c r="AM29">
        <v>6.1</v>
      </c>
      <c r="AN29">
        <v>1.7</v>
      </c>
      <c r="AO29">
        <v>1.6</v>
      </c>
      <c r="AP29">
        <v>1.1000000000000001</v>
      </c>
      <c r="AQ29">
        <v>1</v>
      </c>
      <c r="AR29" t="s">
        <v>827</v>
      </c>
    </row>
    <row r="30" spans="1:44" x14ac:dyDescent="0.45">
      <c r="A30">
        <v>95</v>
      </c>
      <c r="B30" t="s">
        <v>69</v>
      </c>
      <c r="C30">
        <v>1.6</v>
      </c>
      <c r="D30" s="4">
        <f t="shared" si="1"/>
        <v>0.27692307692307694</v>
      </c>
      <c r="E30">
        <v>9</v>
      </c>
      <c r="F30">
        <v>2024</v>
      </c>
      <c r="G30">
        <v>32</v>
      </c>
      <c r="H30" t="s">
        <v>70</v>
      </c>
      <c r="I30" t="s">
        <v>37</v>
      </c>
      <c r="J30">
        <v>2</v>
      </c>
      <c r="K30">
        <v>1</v>
      </c>
      <c r="L30">
        <v>0.66700000000000004</v>
      </c>
      <c r="M30">
        <v>3</v>
      </c>
      <c r="N30">
        <v>2.08</v>
      </c>
      <c r="O30">
        <v>10</v>
      </c>
      <c r="P30">
        <f t="shared" si="2"/>
        <v>0.9</v>
      </c>
      <c r="Q30">
        <v>9</v>
      </c>
      <c r="R30">
        <v>0</v>
      </c>
      <c r="S30">
        <v>0</v>
      </c>
      <c r="T30">
        <v>0</v>
      </c>
      <c r="U30">
        <v>52</v>
      </c>
      <c r="V30">
        <v>47</v>
      </c>
      <c r="W30">
        <v>15</v>
      </c>
      <c r="X30">
        <v>12</v>
      </c>
      <c r="Y30">
        <v>2</v>
      </c>
      <c r="Z30">
        <v>14</v>
      </c>
      <c r="AA30">
        <v>0</v>
      </c>
      <c r="AB30">
        <v>52</v>
      </c>
      <c r="AC30">
        <v>0</v>
      </c>
      <c r="AD30">
        <v>0</v>
      </c>
      <c r="AE30">
        <v>0</v>
      </c>
      <c r="AF30">
        <v>216</v>
      </c>
      <c r="AG30">
        <v>187</v>
      </c>
      <c r="AH30">
        <v>2.4500000000000002</v>
      </c>
      <c r="AI30">
        <v>1.173</v>
      </c>
      <c r="AJ30">
        <v>8.1</v>
      </c>
      <c r="AK30">
        <v>0.3</v>
      </c>
      <c r="AL30">
        <v>2.4</v>
      </c>
      <c r="AM30">
        <v>9</v>
      </c>
      <c r="AN30">
        <v>3.71</v>
      </c>
      <c r="AO30">
        <v>1.6</v>
      </c>
      <c r="AP30">
        <v>1.2</v>
      </c>
      <c r="AR30" t="s">
        <v>71</v>
      </c>
    </row>
    <row r="31" spans="1:44" x14ac:dyDescent="0.45">
      <c r="A31">
        <v>99</v>
      </c>
      <c r="B31" t="s">
        <v>169</v>
      </c>
      <c r="C31">
        <v>1.5</v>
      </c>
      <c r="D31" s="4">
        <f t="shared" si="1"/>
        <v>0.28125</v>
      </c>
      <c r="E31">
        <v>9</v>
      </c>
      <c r="F31">
        <v>2023</v>
      </c>
      <c r="G31">
        <v>25</v>
      </c>
      <c r="H31" t="s">
        <v>79</v>
      </c>
      <c r="I31" t="s">
        <v>34</v>
      </c>
      <c r="J31">
        <v>4</v>
      </c>
      <c r="K31">
        <v>1</v>
      </c>
      <c r="L31">
        <v>0.8</v>
      </c>
      <c r="M31">
        <v>5</v>
      </c>
      <c r="N31">
        <v>2.63</v>
      </c>
      <c r="O31">
        <v>9</v>
      </c>
      <c r="P31">
        <f t="shared" si="2"/>
        <v>1</v>
      </c>
      <c r="Q31">
        <v>9</v>
      </c>
      <c r="R31">
        <v>0</v>
      </c>
      <c r="S31">
        <v>0</v>
      </c>
      <c r="T31">
        <v>0</v>
      </c>
      <c r="U31">
        <v>48</v>
      </c>
      <c r="V31">
        <v>29</v>
      </c>
      <c r="W31">
        <v>14</v>
      </c>
      <c r="X31">
        <v>14</v>
      </c>
      <c r="Y31">
        <v>1</v>
      </c>
      <c r="Z31">
        <v>16</v>
      </c>
      <c r="AA31">
        <v>0</v>
      </c>
      <c r="AB31">
        <v>34</v>
      </c>
      <c r="AC31">
        <v>2</v>
      </c>
      <c r="AD31">
        <v>0</v>
      </c>
      <c r="AE31">
        <v>1</v>
      </c>
      <c r="AF31">
        <v>187</v>
      </c>
      <c r="AG31">
        <v>168</v>
      </c>
      <c r="AH31">
        <v>3.23</v>
      </c>
      <c r="AI31">
        <v>0.93799999999999994</v>
      </c>
      <c r="AJ31">
        <v>5.4</v>
      </c>
      <c r="AK31">
        <v>0.2</v>
      </c>
      <c r="AL31">
        <v>3</v>
      </c>
      <c r="AM31">
        <v>6.4</v>
      </c>
      <c r="AN31">
        <v>2.13</v>
      </c>
      <c r="AO31">
        <v>1.5</v>
      </c>
      <c r="AP31">
        <v>1.1000000000000001</v>
      </c>
      <c r="AR31" t="s">
        <v>170</v>
      </c>
    </row>
    <row r="32" spans="1:44" x14ac:dyDescent="0.45">
      <c r="A32">
        <v>101</v>
      </c>
      <c r="B32" t="s">
        <v>828</v>
      </c>
      <c r="C32">
        <v>1.5</v>
      </c>
      <c r="D32" s="4">
        <f t="shared" si="1"/>
        <v>0.263671875</v>
      </c>
      <c r="E32">
        <v>9</v>
      </c>
      <c r="F32">
        <v>2024</v>
      </c>
      <c r="G32">
        <v>29</v>
      </c>
      <c r="H32" t="s">
        <v>263</v>
      </c>
      <c r="I32" t="s">
        <v>34</v>
      </c>
      <c r="J32">
        <v>3</v>
      </c>
      <c r="K32">
        <v>3</v>
      </c>
      <c r="L32">
        <v>0.5</v>
      </c>
      <c r="M32">
        <v>6</v>
      </c>
      <c r="N32">
        <v>3.66</v>
      </c>
      <c r="O32">
        <v>9</v>
      </c>
      <c r="P32">
        <f t="shared" si="2"/>
        <v>1</v>
      </c>
      <c r="Q32">
        <v>9</v>
      </c>
      <c r="R32">
        <v>0</v>
      </c>
      <c r="S32">
        <v>0</v>
      </c>
      <c r="T32">
        <v>0</v>
      </c>
      <c r="U32">
        <v>51.2</v>
      </c>
      <c r="V32">
        <v>48</v>
      </c>
      <c r="W32">
        <v>21</v>
      </c>
      <c r="X32">
        <v>21</v>
      </c>
      <c r="Y32">
        <v>7</v>
      </c>
      <c r="Z32">
        <v>20</v>
      </c>
      <c r="AA32">
        <v>0</v>
      </c>
      <c r="AB32">
        <v>36</v>
      </c>
      <c r="AC32">
        <v>2</v>
      </c>
      <c r="AD32">
        <v>0</v>
      </c>
      <c r="AE32">
        <v>1</v>
      </c>
      <c r="AF32">
        <v>215</v>
      </c>
      <c r="AG32">
        <v>125</v>
      </c>
      <c r="AH32">
        <v>4.79</v>
      </c>
      <c r="AI32">
        <v>1.3160000000000001</v>
      </c>
      <c r="AJ32">
        <v>8.4</v>
      </c>
      <c r="AK32">
        <v>1.2</v>
      </c>
      <c r="AL32">
        <v>3.5</v>
      </c>
      <c r="AM32">
        <v>6.3</v>
      </c>
      <c r="AN32">
        <v>1.8</v>
      </c>
      <c r="AO32">
        <v>1.5</v>
      </c>
      <c r="AP32">
        <v>1.1000000000000001</v>
      </c>
      <c r="AR32" t="s">
        <v>829</v>
      </c>
    </row>
    <row r="33" spans="1:44" x14ac:dyDescent="0.45">
      <c r="A33">
        <v>103</v>
      </c>
      <c r="B33" t="s">
        <v>105</v>
      </c>
      <c r="C33">
        <v>1.5</v>
      </c>
      <c r="D33" s="4">
        <f t="shared" si="1"/>
        <v>0.27551020408163263</v>
      </c>
      <c r="E33">
        <v>9</v>
      </c>
      <c r="F33">
        <v>2024</v>
      </c>
      <c r="G33">
        <v>26</v>
      </c>
      <c r="H33" t="s">
        <v>102</v>
      </c>
      <c r="I33" t="s">
        <v>37</v>
      </c>
      <c r="J33">
        <v>5</v>
      </c>
      <c r="K33">
        <v>1</v>
      </c>
      <c r="L33">
        <v>0.83299999999999996</v>
      </c>
      <c r="M33">
        <v>6</v>
      </c>
      <c r="N33">
        <v>2.39</v>
      </c>
      <c r="O33">
        <v>9</v>
      </c>
      <c r="P33">
        <f t="shared" si="2"/>
        <v>1</v>
      </c>
      <c r="Q33">
        <v>9</v>
      </c>
      <c r="R33">
        <v>0</v>
      </c>
      <c r="S33">
        <v>0</v>
      </c>
      <c r="T33">
        <v>0</v>
      </c>
      <c r="U33">
        <v>49</v>
      </c>
      <c r="V33">
        <v>26</v>
      </c>
      <c r="W33">
        <v>14</v>
      </c>
      <c r="X33">
        <v>13</v>
      </c>
      <c r="Y33">
        <v>3</v>
      </c>
      <c r="Z33">
        <v>27</v>
      </c>
      <c r="AA33">
        <v>0</v>
      </c>
      <c r="AB33">
        <v>62</v>
      </c>
      <c r="AC33">
        <v>1</v>
      </c>
      <c r="AD33">
        <v>2</v>
      </c>
      <c r="AE33">
        <v>3</v>
      </c>
      <c r="AF33">
        <v>199</v>
      </c>
      <c r="AG33">
        <v>164</v>
      </c>
      <c r="AH33">
        <v>3.12</v>
      </c>
      <c r="AI33">
        <v>1.0820000000000001</v>
      </c>
      <c r="AJ33">
        <v>4.8</v>
      </c>
      <c r="AK33">
        <v>0.6</v>
      </c>
      <c r="AL33">
        <v>5</v>
      </c>
      <c r="AM33">
        <v>11.4</v>
      </c>
      <c r="AN33">
        <v>2.2999999999999998</v>
      </c>
      <c r="AO33">
        <v>1.5</v>
      </c>
      <c r="AP33">
        <v>1.1000000000000001</v>
      </c>
      <c r="AR33" t="s">
        <v>106</v>
      </c>
    </row>
    <row r="34" spans="1:44" x14ac:dyDescent="0.45">
      <c r="A34">
        <v>104</v>
      </c>
      <c r="B34" t="s">
        <v>225</v>
      </c>
      <c r="C34">
        <v>1.5</v>
      </c>
      <c r="D34" s="4">
        <f t="shared" si="1"/>
        <v>0.25471698113207547</v>
      </c>
      <c r="E34">
        <v>9</v>
      </c>
      <c r="F34">
        <v>2024</v>
      </c>
      <c r="G34">
        <v>22</v>
      </c>
      <c r="H34" t="s">
        <v>110</v>
      </c>
      <c r="I34" t="s">
        <v>34</v>
      </c>
      <c r="J34">
        <v>3</v>
      </c>
      <c r="K34">
        <v>4</v>
      </c>
      <c r="L34">
        <v>0.42899999999999999</v>
      </c>
      <c r="M34">
        <v>7</v>
      </c>
      <c r="N34">
        <v>2.89</v>
      </c>
      <c r="O34">
        <v>9</v>
      </c>
      <c r="P34">
        <f t="shared" si="2"/>
        <v>1</v>
      </c>
      <c r="Q34">
        <v>9</v>
      </c>
      <c r="R34">
        <v>0</v>
      </c>
      <c r="S34">
        <v>0</v>
      </c>
      <c r="T34">
        <v>0</v>
      </c>
      <c r="U34">
        <v>53</v>
      </c>
      <c r="V34">
        <v>41</v>
      </c>
      <c r="W34">
        <v>18</v>
      </c>
      <c r="X34">
        <v>17</v>
      </c>
      <c r="Y34">
        <v>9</v>
      </c>
      <c r="Z34">
        <v>7</v>
      </c>
      <c r="AA34">
        <v>0</v>
      </c>
      <c r="AB34">
        <v>63</v>
      </c>
      <c r="AC34">
        <v>1</v>
      </c>
      <c r="AD34">
        <v>0</v>
      </c>
      <c r="AE34">
        <v>1</v>
      </c>
      <c r="AF34">
        <v>206</v>
      </c>
      <c r="AG34">
        <v>140</v>
      </c>
      <c r="AH34">
        <v>3.43</v>
      </c>
      <c r="AI34">
        <v>0.90600000000000003</v>
      </c>
      <c r="AJ34">
        <v>7</v>
      </c>
      <c r="AK34">
        <v>1.5</v>
      </c>
      <c r="AL34">
        <v>1.2</v>
      </c>
      <c r="AM34">
        <v>10.7</v>
      </c>
      <c r="AN34">
        <v>9</v>
      </c>
      <c r="AO34">
        <v>1.5</v>
      </c>
      <c r="AP34">
        <v>1.1000000000000001</v>
      </c>
      <c r="AR34" t="s">
        <v>226</v>
      </c>
    </row>
    <row r="35" spans="1:44" x14ac:dyDescent="0.45">
      <c r="A35">
        <v>106</v>
      </c>
      <c r="B35" t="s">
        <v>421</v>
      </c>
      <c r="C35">
        <v>1.5</v>
      </c>
      <c r="D35" s="4">
        <f t="shared" si="1"/>
        <v>0.21739130434782608</v>
      </c>
      <c r="E35">
        <v>9</v>
      </c>
      <c r="F35">
        <v>2001</v>
      </c>
      <c r="G35">
        <v>32</v>
      </c>
      <c r="H35" t="s">
        <v>121</v>
      </c>
      <c r="I35" t="s">
        <v>37</v>
      </c>
      <c r="J35">
        <v>2</v>
      </c>
      <c r="K35">
        <v>3</v>
      </c>
      <c r="L35">
        <v>0.4</v>
      </c>
      <c r="M35">
        <v>5</v>
      </c>
      <c r="N35">
        <v>3.47</v>
      </c>
      <c r="O35">
        <v>9</v>
      </c>
      <c r="P35">
        <f t="shared" si="2"/>
        <v>1</v>
      </c>
      <c r="Q35">
        <v>9</v>
      </c>
      <c r="R35">
        <v>1</v>
      </c>
      <c r="S35">
        <v>0</v>
      </c>
      <c r="T35">
        <v>0</v>
      </c>
      <c r="U35">
        <v>62.1</v>
      </c>
      <c r="V35">
        <v>51</v>
      </c>
      <c r="W35">
        <v>25</v>
      </c>
      <c r="X35">
        <v>24</v>
      </c>
      <c r="Y35">
        <v>7</v>
      </c>
      <c r="Z35">
        <v>19</v>
      </c>
      <c r="AA35">
        <v>3</v>
      </c>
      <c r="AB35">
        <v>33</v>
      </c>
      <c r="AC35">
        <v>0</v>
      </c>
      <c r="AD35">
        <v>0</v>
      </c>
      <c r="AE35">
        <v>1</v>
      </c>
      <c r="AF35">
        <v>252</v>
      </c>
      <c r="AG35">
        <v>125</v>
      </c>
      <c r="AH35">
        <v>4.3600000000000003</v>
      </c>
      <c r="AI35">
        <v>1.123</v>
      </c>
      <c r="AJ35">
        <v>7.4</v>
      </c>
      <c r="AK35">
        <v>1</v>
      </c>
      <c r="AL35">
        <v>2.7</v>
      </c>
      <c r="AM35">
        <v>4.8</v>
      </c>
      <c r="AN35">
        <v>1.74</v>
      </c>
      <c r="AO35">
        <v>1.5</v>
      </c>
      <c r="AP35">
        <v>0.9</v>
      </c>
      <c r="AR35" t="s">
        <v>422</v>
      </c>
    </row>
    <row r="36" spans="1:44" x14ac:dyDescent="0.45">
      <c r="A36">
        <v>110</v>
      </c>
      <c r="B36" t="s">
        <v>343</v>
      </c>
      <c r="C36">
        <v>1.5</v>
      </c>
      <c r="D36" s="4">
        <f t="shared" si="1"/>
        <v>0.19536903039073808</v>
      </c>
      <c r="E36">
        <v>9</v>
      </c>
      <c r="F36">
        <v>1939</v>
      </c>
      <c r="G36">
        <v>38</v>
      </c>
      <c r="H36" t="s">
        <v>94</v>
      </c>
      <c r="I36" t="s">
        <v>57</v>
      </c>
      <c r="J36">
        <v>4</v>
      </c>
      <c r="K36">
        <v>4</v>
      </c>
      <c r="L36">
        <v>0.5</v>
      </c>
      <c r="M36">
        <v>8</v>
      </c>
      <c r="N36">
        <v>3.63</v>
      </c>
      <c r="O36">
        <v>9</v>
      </c>
      <c r="P36">
        <f t="shared" si="2"/>
        <v>1</v>
      </c>
      <c r="Q36">
        <v>9</v>
      </c>
      <c r="R36">
        <v>4</v>
      </c>
      <c r="S36">
        <v>0</v>
      </c>
      <c r="T36">
        <v>0</v>
      </c>
      <c r="U36">
        <v>69.099999999999994</v>
      </c>
      <c r="V36">
        <v>69</v>
      </c>
      <c r="W36">
        <v>36</v>
      </c>
      <c r="X36">
        <v>28</v>
      </c>
      <c r="Z36">
        <v>18</v>
      </c>
      <c r="AB36">
        <v>16</v>
      </c>
      <c r="AC36">
        <v>1</v>
      </c>
      <c r="AE36">
        <v>0</v>
      </c>
      <c r="AG36">
        <v>130</v>
      </c>
      <c r="AI36">
        <v>1.2549999999999999</v>
      </c>
      <c r="AJ36">
        <v>9</v>
      </c>
      <c r="AL36">
        <v>2.2999999999999998</v>
      </c>
      <c r="AM36">
        <v>2.1</v>
      </c>
      <c r="AN36">
        <v>0.89</v>
      </c>
      <c r="AO36">
        <v>1.5</v>
      </c>
      <c r="AP36">
        <v>1</v>
      </c>
      <c r="AQ36">
        <v>1</v>
      </c>
      <c r="AR36" t="s">
        <v>344</v>
      </c>
    </row>
    <row r="37" spans="1:44" x14ac:dyDescent="0.45">
      <c r="A37">
        <v>111</v>
      </c>
      <c r="B37" t="s">
        <v>270</v>
      </c>
      <c r="C37">
        <v>1.5</v>
      </c>
      <c r="D37" s="4">
        <f t="shared" si="1"/>
        <v>0.27</v>
      </c>
      <c r="E37">
        <v>9</v>
      </c>
      <c r="F37">
        <v>2024</v>
      </c>
      <c r="G37">
        <v>25</v>
      </c>
      <c r="H37" t="s">
        <v>115</v>
      </c>
      <c r="I37" t="s">
        <v>34</v>
      </c>
      <c r="J37">
        <v>2</v>
      </c>
      <c r="K37">
        <v>4</v>
      </c>
      <c r="L37">
        <v>0.33300000000000002</v>
      </c>
      <c r="M37">
        <v>6</v>
      </c>
      <c r="N37">
        <v>3.06</v>
      </c>
      <c r="O37">
        <v>9</v>
      </c>
      <c r="P37">
        <f t="shared" si="2"/>
        <v>1</v>
      </c>
      <c r="Q37">
        <v>9</v>
      </c>
      <c r="R37">
        <v>0</v>
      </c>
      <c r="S37">
        <v>0</v>
      </c>
      <c r="T37">
        <v>0</v>
      </c>
      <c r="U37">
        <v>50</v>
      </c>
      <c r="V37">
        <v>43</v>
      </c>
      <c r="W37">
        <v>18</v>
      </c>
      <c r="X37">
        <v>17</v>
      </c>
      <c r="Y37">
        <v>9</v>
      </c>
      <c r="Z37">
        <v>14</v>
      </c>
      <c r="AA37">
        <v>0</v>
      </c>
      <c r="AB37">
        <v>41</v>
      </c>
      <c r="AC37">
        <v>1</v>
      </c>
      <c r="AD37">
        <v>0</v>
      </c>
      <c r="AE37">
        <v>1</v>
      </c>
      <c r="AF37">
        <v>204</v>
      </c>
      <c r="AG37">
        <v>141</v>
      </c>
      <c r="AH37">
        <v>4.74</v>
      </c>
      <c r="AI37">
        <v>1.1399999999999999</v>
      </c>
      <c r="AJ37">
        <v>7.7</v>
      </c>
      <c r="AK37">
        <v>1.6</v>
      </c>
      <c r="AL37">
        <v>2.5</v>
      </c>
      <c r="AM37">
        <v>7.4</v>
      </c>
      <c r="AN37">
        <v>2.93</v>
      </c>
      <c r="AO37">
        <v>1.5</v>
      </c>
      <c r="AP37">
        <v>1.1000000000000001</v>
      </c>
      <c r="AR37" t="s">
        <v>271</v>
      </c>
    </row>
    <row r="38" spans="1:44" x14ac:dyDescent="0.45">
      <c r="A38">
        <v>113</v>
      </c>
      <c r="B38" t="s">
        <v>123</v>
      </c>
      <c r="C38">
        <v>1.4</v>
      </c>
      <c r="D38" s="4">
        <f t="shared" si="1"/>
        <v>0.22909090909090907</v>
      </c>
      <c r="E38">
        <v>9</v>
      </c>
      <c r="F38">
        <v>2024</v>
      </c>
      <c r="G38">
        <v>28</v>
      </c>
      <c r="H38" t="s">
        <v>124</v>
      </c>
      <c r="I38" t="s">
        <v>34</v>
      </c>
      <c r="J38">
        <v>5</v>
      </c>
      <c r="K38">
        <v>3</v>
      </c>
      <c r="L38">
        <v>0.625</v>
      </c>
      <c r="M38">
        <v>8</v>
      </c>
      <c r="N38">
        <v>2.4500000000000002</v>
      </c>
      <c r="O38">
        <v>9</v>
      </c>
      <c r="P38">
        <f t="shared" si="2"/>
        <v>1</v>
      </c>
      <c r="Q38">
        <v>9</v>
      </c>
      <c r="R38">
        <v>0</v>
      </c>
      <c r="S38">
        <v>0</v>
      </c>
      <c r="T38">
        <v>0</v>
      </c>
      <c r="U38">
        <v>55</v>
      </c>
      <c r="V38">
        <v>26</v>
      </c>
      <c r="W38">
        <v>18</v>
      </c>
      <c r="X38">
        <v>15</v>
      </c>
      <c r="Y38">
        <v>3</v>
      </c>
      <c r="Z38">
        <v>17</v>
      </c>
      <c r="AA38">
        <v>0</v>
      </c>
      <c r="AB38">
        <v>68</v>
      </c>
      <c r="AC38">
        <v>1</v>
      </c>
      <c r="AD38">
        <v>0</v>
      </c>
      <c r="AE38">
        <v>2</v>
      </c>
      <c r="AF38">
        <v>208</v>
      </c>
      <c r="AG38">
        <v>158</v>
      </c>
      <c r="AH38">
        <v>2.36</v>
      </c>
      <c r="AI38">
        <v>0.78200000000000003</v>
      </c>
      <c r="AJ38">
        <v>4.3</v>
      </c>
      <c r="AK38">
        <v>0.5</v>
      </c>
      <c r="AL38">
        <v>2.8</v>
      </c>
      <c r="AM38">
        <v>11.1</v>
      </c>
      <c r="AN38">
        <v>4</v>
      </c>
      <c r="AO38">
        <v>1.4</v>
      </c>
      <c r="AP38">
        <v>1</v>
      </c>
      <c r="AR38" t="s">
        <v>125</v>
      </c>
    </row>
    <row r="39" spans="1:44" x14ac:dyDescent="0.45">
      <c r="A39">
        <v>115</v>
      </c>
      <c r="B39" t="s">
        <v>325</v>
      </c>
      <c r="C39">
        <v>1.4</v>
      </c>
      <c r="D39" s="4">
        <f t="shared" si="1"/>
        <v>0.26751592356687898</v>
      </c>
      <c r="E39">
        <v>9</v>
      </c>
      <c r="F39">
        <v>1995</v>
      </c>
      <c r="G39">
        <v>24</v>
      </c>
      <c r="H39" t="s">
        <v>142</v>
      </c>
      <c r="I39" t="s">
        <v>34</v>
      </c>
      <c r="J39">
        <v>5</v>
      </c>
      <c r="K39">
        <v>3</v>
      </c>
      <c r="L39">
        <v>0.625</v>
      </c>
      <c r="M39">
        <v>8</v>
      </c>
      <c r="N39">
        <v>3.23</v>
      </c>
      <c r="O39">
        <v>9</v>
      </c>
      <c r="P39">
        <f t="shared" si="2"/>
        <v>1</v>
      </c>
      <c r="Q39">
        <v>9</v>
      </c>
      <c r="R39">
        <v>1</v>
      </c>
      <c r="S39">
        <v>1</v>
      </c>
      <c r="T39">
        <v>0</v>
      </c>
      <c r="U39">
        <v>47.1</v>
      </c>
      <c r="V39">
        <v>38</v>
      </c>
      <c r="W39">
        <v>17</v>
      </c>
      <c r="X39">
        <v>17</v>
      </c>
      <c r="Y39">
        <v>3</v>
      </c>
      <c r="Z39">
        <v>9</v>
      </c>
      <c r="AA39">
        <v>0</v>
      </c>
      <c r="AB39">
        <v>28</v>
      </c>
      <c r="AC39">
        <v>1</v>
      </c>
      <c r="AD39">
        <v>0</v>
      </c>
      <c r="AE39">
        <v>0</v>
      </c>
      <c r="AF39">
        <v>184</v>
      </c>
      <c r="AG39">
        <v>134</v>
      </c>
      <c r="AH39">
        <v>3.38</v>
      </c>
      <c r="AI39">
        <v>0.99299999999999999</v>
      </c>
      <c r="AJ39">
        <v>7.2</v>
      </c>
      <c r="AK39">
        <v>0.6</v>
      </c>
      <c r="AL39">
        <v>1.7</v>
      </c>
      <c r="AM39">
        <v>5.3</v>
      </c>
      <c r="AN39">
        <v>3.11</v>
      </c>
      <c r="AO39">
        <v>1.4</v>
      </c>
      <c r="AP39">
        <v>1.1000000000000001</v>
      </c>
      <c r="AQ39" t="s">
        <v>53</v>
      </c>
      <c r="AR39" t="s">
        <v>326</v>
      </c>
    </row>
    <row r="40" spans="1:44" x14ac:dyDescent="0.45">
      <c r="A40">
        <v>116</v>
      </c>
      <c r="B40" t="s">
        <v>134</v>
      </c>
      <c r="C40">
        <v>1.4</v>
      </c>
      <c r="D40" s="4">
        <f t="shared" si="1"/>
        <v>0.25099601593625492</v>
      </c>
      <c r="E40">
        <v>9</v>
      </c>
      <c r="F40">
        <v>2024</v>
      </c>
      <c r="G40">
        <v>28</v>
      </c>
      <c r="H40" t="s">
        <v>102</v>
      </c>
      <c r="I40" t="s">
        <v>37</v>
      </c>
      <c r="J40">
        <v>5</v>
      </c>
      <c r="K40">
        <v>1</v>
      </c>
      <c r="L40">
        <v>0.83299999999999996</v>
      </c>
      <c r="M40">
        <v>6</v>
      </c>
      <c r="N40">
        <v>2.4900000000000002</v>
      </c>
      <c r="O40">
        <v>9</v>
      </c>
      <c r="P40">
        <f t="shared" si="2"/>
        <v>1</v>
      </c>
      <c r="Q40">
        <v>9</v>
      </c>
      <c r="R40">
        <v>0</v>
      </c>
      <c r="S40">
        <v>0</v>
      </c>
      <c r="T40">
        <v>0</v>
      </c>
      <c r="U40">
        <v>50.2</v>
      </c>
      <c r="V40">
        <v>42</v>
      </c>
      <c r="W40">
        <v>15</v>
      </c>
      <c r="X40">
        <v>14</v>
      </c>
      <c r="Y40">
        <v>5</v>
      </c>
      <c r="Z40">
        <v>15</v>
      </c>
      <c r="AA40">
        <v>0</v>
      </c>
      <c r="AB40">
        <v>55</v>
      </c>
      <c r="AC40">
        <v>5</v>
      </c>
      <c r="AD40">
        <v>0</v>
      </c>
      <c r="AE40">
        <v>1</v>
      </c>
      <c r="AF40">
        <v>204</v>
      </c>
      <c r="AG40">
        <v>158</v>
      </c>
      <c r="AH40">
        <v>3.44</v>
      </c>
      <c r="AI40">
        <v>1.125</v>
      </c>
      <c r="AJ40">
        <v>7.5</v>
      </c>
      <c r="AK40">
        <v>0.9</v>
      </c>
      <c r="AL40">
        <v>2.7</v>
      </c>
      <c r="AM40">
        <v>9.8000000000000007</v>
      </c>
      <c r="AN40">
        <v>3.67</v>
      </c>
      <c r="AO40">
        <v>1.4</v>
      </c>
      <c r="AP40">
        <v>1</v>
      </c>
      <c r="AR40" t="s">
        <v>135</v>
      </c>
    </row>
    <row r="41" spans="1:44" x14ac:dyDescent="0.45">
      <c r="A41">
        <v>117</v>
      </c>
      <c r="B41" t="s">
        <v>144</v>
      </c>
      <c r="C41">
        <v>1.4</v>
      </c>
      <c r="D41" s="4">
        <f t="shared" si="1"/>
        <v>0.16153846153846152</v>
      </c>
      <c r="E41">
        <v>9</v>
      </c>
      <c r="F41">
        <v>1932</v>
      </c>
      <c r="H41" t="s">
        <v>145</v>
      </c>
      <c r="I41" t="s">
        <v>146</v>
      </c>
      <c r="J41">
        <v>4</v>
      </c>
      <c r="K41">
        <v>5</v>
      </c>
      <c r="L41">
        <v>0.44400000000000001</v>
      </c>
      <c r="M41">
        <v>9</v>
      </c>
      <c r="N41">
        <v>2.54</v>
      </c>
      <c r="O41">
        <v>10</v>
      </c>
      <c r="P41">
        <f t="shared" si="2"/>
        <v>0.9</v>
      </c>
      <c r="Q41">
        <v>9</v>
      </c>
      <c r="R41">
        <v>9</v>
      </c>
      <c r="S41">
        <v>0</v>
      </c>
      <c r="T41">
        <v>0</v>
      </c>
      <c r="U41">
        <v>78</v>
      </c>
      <c r="V41">
        <v>70</v>
      </c>
      <c r="W41">
        <v>34</v>
      </c>
      <c r="X41">
        <v>22</v>
      </c>
      <c r="Z41">
        <v>10</v>
      </c>
      <c r="AB41">
        <v>45</v>
      </c>
      <c r="AC41">
        <v>1</v>
      </c>
      <c r="AE41">
        <v>0</v>
      </c>
      <c r="AG41">
        <v>138</v>
      </c>
      <c r="AI41">
        <v>1.026</v>
      </c>
      <c r="AJ41">
        <v>8.1</v>
      </c>
      <c r="AL41">
        <v>1.2</v>
      </c>
      <c r="AM41">
        <v>5.2</v>
      </c>
      <c r="AN41">
        <v>4.5</v>
      </c>
      <c r="AO41">
        <v>1.4</v>
      </c>
      <c r="AP41">
        <v>0.9</v>
      </c>
      <c r="AQ41" s="1">
        <v>45298</v>
      </c>
      <c r="AR41" t="s">
        <v>147</v>
      </c>
    </row>
    <row r="42" spans="1:44" x14ac:dyDescent="0.45">
      <c r="A42">
        <v>119</v>
      </c>
      <c r="B42" t="s">
        <v>321</v>
      </c>
      <c r="C42">
        <v>1.4</v>
      </c>
      <c r="D42" s="4">
        <f t="shared" si="1"/>
        <v>0.23773584905660375</v>
      </c>
      <c r="E42">
        <v>9</v>
      </c>
      <c r="F42">
        <v>2018</v>
      </c>
      <c r="G42">
        <v>32</v>
      </c>
      <c r="H42" t="s">
        <v>118</v>
      </c>
      <c r="I42" t="s">
        <v>34</v>
      </c>
      <c r="J42">
        <v>3</v>
      </c>
      <c r="K42">
        <v>2</v>
      </c>
      <c r="L42">
        <v>0.6</v>
      </c>
      <c r="M42">
        <v>5</v>
      </c>
      <c r="N42">
        <v>3.23</v>
      </c>
      <c r="O42">
        <v>9</v>
      </c>
      <c r="P42">
        <f t="shared" si="2"/>
        <v>1</v>
      </c>
      <c r="Q42">
        <v>9</v>
      </c>
      <c r="R42">
        <v>0</v>
      </c>
      <c r="S42">
        <v>0</v>
      </c>
      <c r="T42">
        <v>0</v>
      </c>
      <c r="U42">
        <v>53</v>
      </c>
      <c r="V42">
        <v>46</v>
      </c>
      <c r="W42">
        <v>19</v>
      </c>
      <c r="X42">
        <v>19</v>
      </c>
      <c r="Y42">
        <v>8</v>
      </c>
      <c r="Z42">
        <v>13</v>
      </c>
      <c r="AA42">
        <v>0</v>
      </c>
      <c r="AB42">
        <v>38</v>
      </c>
      <c r="AC42">
        <v>5</v>
      </c>
      <c r="AD42">
        <v>0</v>
      </c>
      <c r="AE42">
        <v>2</v>
      </c>
      <c r="AF42">
        <v>214</v>
      </c>
      <c r="AG42">
        <v>118</v>
      </c>
      <c r="AH42">
        <v>4.71</v>
      </c>
      <c r="AI42">
        <v>1.113</v>
      </c>
      <c r="AJ42">
        <v>7.8</v>
      </c>
      <c r="AK42">
        <v>1.4</v>
      </c>
      <c r="AL42">
        <v>2.2000000000000002</v>
      </c>
      <c r="AM42">
        <v>6.5</v>
      </c>
      <c r="AN42">
        <v>2.92</v>
      </c>
      <c r="AO42">
        <v>1.4</v>
      </c>
      <c r="AP42">
        <v>1</v>
      </c>
      <c r="AQ42" t="s">
        <v>53</v>
      </c>
      <c r="AR42" t="s">
        <v>322</v>
      </c>
    </row>
    <row r="43" spans="1:44" x14ac:dyDescent="0.45">
      <c r="A43">
        <v>122</v>
      </c>
      <c r="B43" t="s">
        <v>159</v>
      </c>
      <c r="C43">
        <v>1.4</v>
      </c>
      <c r="D43" s="4">
        <f t="shared" si="1"/>
        <v>0.24230769230769228</v>
      </c>
      <c r="E43">
        <v>9</v>
      </c>
      <c r="F43">
        <v>2024</v>
      </c>
      <c r="G43">
        <v>33</v>
      </c>
      <c r="H43" t="s">
        <v>160</v>
      </c>
      <c r="I43" t="s">
        <v>37</v>
      </c>
      <c r="J43">
        <v>2</v>
      </c>
      <c r="K43">
        <v>3</v>
      </c>
      <c r="L43">
        <v>0.4</v>
      </c>
      <c r="M43">
        <v>5</v>
      </c>
      <c r="N43">
        <v>2.6</v>
      </c>
      <c r="O43">
        <v>9</v>
      </c>
      <c r="P43">
        <f t="shared" si="2"/>
        <v>1</v>
      </c>
      <c r="Q43">
        <v>9</v>
      </c>
      <c r="R43">
        <v>0</v>
      </c>
      <c r="S43">
        <v>0</v>
      </c>
      <c r="T43">
        <v>0</v>
      </c>
      <c r="U43">
        <v>52</v>
      </c>
      <c r="V43">
        <v>47</v>
      </c>
      <c r="W43">
        <v>15</v>
      </c>
      <c r="X43">
        <v>15</v>
      </c>
      <c r="Y43">
        <v>4</v>
      </c>
      <c r="Z43">
        <v>10</v>
      </c>
      <c r="AA43">
        <v>0</v>
      </c>
      <c r="AB43">
        <v>55</v>
      </c>
      <c r="AC43">
        <v>0</v>
      </c>
      <c r="AD43">
        <v>0</v>
      </c>
      <c r="AE43">
        <v>0</v>
      </c>
      <c r="AF43">
        <v>209</v>
      </c>
      <c r="AG43">
        <v>148</v>
      </c>
      <c r="AH43">
        <v>2.61</v>
      </c>
      <c r="AI43">
        <v>1.0960000000000001</v>
      </c>
      <c r="AJ43">
        <v>8.1</v>
      </c>
      <c r="AK43">
        <v>0.7</v>
      </c>
      <c r="AL43">
        <v>1.7</v>
      </c>
      <c r="AM43">
        <v>9.5</v>
      </c>
      <c r="AN43">
        <v>5.5</v>
      </c>
      <c r="AO43">
        <v>1.4</v>
      </c>
      <c r="AP43">
        <v>1</v>
      </c>
      <c r="AR43" t="s">
        <v>161</v>
      </c>
    </row>
    <row r="44" spans="1:44" x14ac:dyDescent="0.45">
      <c r="A44">
        <v>125</v>
      </c>
      <c r="B44" t="s">
        <v>114</v>
      </c>
      <c r="C44">
        <v>1.4</v>
      </c>
      <c r="D44" s="4">
        <f t="shared" si="1"/>
        <v>0.26195426195426191</v>
      </c>
      <c r="E44">
        <v>9</v>
      </c>
      <c r="F44">
        <v>2004</v>
      </c>
      <c r="G44">
        <v>27</v>
      </c>
      <c r="H44" t="s">
        <v>115</v>
      </c>
      <c r="I44" t="s">
        <v>34</v>
      </c>
      <c r="J44">
        <v>4</v>
      </c>
      <c r="K44">
        <v>2</v>
      </c>
      <c r="L44">
        <v>0.66700000000000004</v>
      </c>
      <c r="M44">
        <v>6</v>
      </c>
      <c r="N44">
        <v>2.42</v>
      </c>
      <c r="O44">
        <v>9</v>
      </c>
      <c r="P44">
        <f t="shared" si="2"/>
        <v>1</v>
      </c>
      <c r="Q44">
        <v>9</v>
      </c>
      <c r="R44">
        <v>0</v>
      </c>
      <c r="S44">
        <v>0</v>
      </c>
      <c r="T44">
        <v>0</v>
      </c>
      <c r="U44">
        <v>48.1</v>
      </c>
      <c r="V44">
        <v>36</v>
      </c>
      <c r="W44">
        <v>16</v>
      </c>
      <c r="X44">
        <v>13</v>
      </c>
      <c r="Y44">
        <v>3</v>
      </c>
      <c r="Z44">
        <v>25</v>
      </c>
      <c r="AA44">
        <v>1</v>
      </c>
      <c r="AB44">
        <v>38</v>
      </c>
      <c r="AC44">
        <v>2</v>
      </c>
      <c r="AD44">
        <v>0</v>
      </c>
      <c r="AE44">
        <v>5</v>
      </c>
      <c r="AF44">
        <v>204</v>
      </c>
      <c r="AG44">
        <v>176</v>
      </c>
      <c r="AH44">
        <v>3.96</v>
      </c>
      <c r="AI44">
        <v>1.262</v>
      </c>
      <c r="AJ44">
        <v>6.7</v>
      </c>
      <c r="AK44">
        <v>0.6</v>
      </c>
      <c r="AL44">
        <v>4.7</v>
      </c>
      <c r="AM44">
        <v>7.1</v>
      </c>
      <c r="AN44">
        <v>1.52</v>
      </c>
      <c r="AO44">
        <v>1.4</v>
      </c>
      <c r="AP44">
        <v>1</v>
      </c>
      <c r="AQ44" t="s">
        <v>53</v>
      </c>
      <c r="AR44" t="s">
        <v>116</v>
      </c>
    </row>
    <row r="45" spans="1:44" x14ac:dyDescent="0.45">
      <c r="A45">
        <v>126</v>
      </c>
      <c r="B45" t="s">
        <v>419</v>
      </c>
      <c r="C45">
        <v>1.4</v>
      </c>
      <c r="D45" s="4">
        <f t="shared" si="1"/>
        <v>0.20999999999999996</v>
      </c>
      <c r="E45">
        <v>9</v>
      </c>
      <c r="F45">
        <v>1992</v>
      </c>
      <c r="G45">
        <v>22</v>
      </c>
      <c r="H45" t="s">
        <v>102</v>
      </c>
      <c r="I45" t="s">
        <v>37</v>
      </c>
      <c r="J45">
        <v>3</v>
      </c>
      <c r="K45">
        <v>3</v>
      </c>
      <c r="L45">
        <v>0.5</v>
      </c>
      <c r="M45">
        <v>6</v>
      </c>
      <c r="N45">
        <v>3.45</v>
      </c>
      <c r="O45">
        <v>9</v>
      </c>
      <c r="P45">
        <f t="shared" si="2"/>
        <v>1</v>
      </c>
      <c r="Q45">
        <v>9</v>
      </c>
      <c r="R45">
        <v>0</v>
      </c>
      <c r="S45">
        <v>0</v>
      </c>
      <c r="T45">
        <v>0</v>
      </c>
      <c r="U45">
        <v>60</v>
      </c>
      <c r="V45">
        <v>43</v>
      </c>
      <c r="W45">
        <v>24</v>
      </c>
      <c r="X45">
        <v>23</v>
      </c>
      <c r="Y45">
        <v>6</v>
      </c>
      <c r="Z45">
        <v>32</v>
      </c>
      <c r="AA45">
        <v>1</v>
      </c>
      <c r="AB45">
        <v>42</v>
      </c>
      <c r="AC45">
        <v>2</v>
      </c>
      <c r="AD45">
        <v>0</v>
      </c>
      <c r="AE45">
        <v>1</v>
      </c>
      <c r="AF45">
        <v>255</v>
      </c>
      <c r="AG45">
        <v>114</v>
      </c>
      <c r="AH45">
        <v>4.38</v>
      </c>
      <c r="AI45">
        <v>1.25</v>
      </c>
      <c r="AJ45">
        <v>6.5</v>
      </c>
      <c r="AK45">
        <v>0.9</v>
      </c>
      <c r="AL45">
        <v>4.8</v>
      </c>
      <c r="AM45">
        <v>6.3</v>
      </c>
      <c r="AN45">
        <v>1.31</v>
      </c>
      <c r="AO45">
        <v>1.4</v>
      </c>
      <c r="AP45">
        <v>0.8</v>
      </c>
      <c r="AR45" t="s">
        <v>420</v>
      </c>
    </row>
    <row r="46" spans="1:44" x14ac:dyDescent="0.45">
      <c r="A46">
        <v>129</v>
      </c>
      <c r="B46" t="s">
        <v>414</v>
      </c>
      <c r="C46">
        <v>1.4</v>
      </c>
      <c r="D46" s="4">
        <f t="shared" si="1"/>
        <v>0.19354838709677422</v>
      </c>
      <c r="E46">
        <v>9</v>
      </c>
      <c r="F46">
        <v>1933</v>
      </c>
      <c r="G46">
        <v>28</v>
      </c>
      <c r="H46" t="s">
        <v>250</v>
      </c>
      <c r="I46" t="s">
        <v>57</v>
      </c>
      <c r="J46">
        <v>5</v>
      </c>
      <c r="K46">
        <v>1</v>
      </c>
      <c r="L46">
        <v>0.83299999999999996</v>
      </c>
      <c r="M46">
        <v>6</v>
      </c>
      <c r="N46">
        <v>3.44</v>
      </c>
      <c r="O46">
        <v>9</v>
      </c>
      <c r="P46">
        <f t="shared" si="2"/>
        <v>1</v>
      </c>
      <c r="Q46">
        <v>9</v>
      </c>
      <c r="R46">
        <v>7</v>
      </c>
      <c r="S46">
        <v>1</v>
      </c>
      <c r="T46">
        <v>0</v>
      </c>
      <c r="U46">
        <v>65.099999999999994</v>
      </c>
      <c r="V46">
        <v>59</v>
      </c>
      <c r="W46">
        <v>31</v>
      </c>
      <c r="X46">
        <v>25</v>
      </c>
      <c r="Y46">
        <v>2</v>
      </c>
      <c r="Z46">
        <v>18</v>
      </c>
      <c r="AB46">
        <v>27</v>
      </c>
      <c r="AC46">
        <v>2</v>
      </c>
      <c r="AE46">
        <v>0</v>
      </c>
      <c r="AF46">
        <v>280</v>
      </c>
      <c r="AG46">
        <v>125</v>
      </c>
      <c r="AH46">
        <v>3.39</v>
      </c>
      <c r="AI46">
        <v>1.179</v>
      </c>
      <c r="AJ46">
        <v>8.1</v>
      </c>
      <c r="AK46">
        <v>0.3</v>
      </c>
      <c r="AL46">
        <v>2.5</v>
      </c>
      <c r="AM46">
        <v>3.7</v>
      </c>
      <c r="AN46">
        <v>1.5</v>
      </c>
      <c r="AO46">
        <v>1.4</v>
      </c>
      <c r="AP46">
        <v>0.8</v>
      </c>
      <c r="AQ46" t="s">
        <v>415</v>
      </c>
      <c r="AR46" t="s">
        <v>416</v>
      </c>
    </row>
    <row r="47" spans="1:44" x14ac:dyDescent="0.45">
      <c r="A47">
        <v>132</v>
      </c>
      <c r="B47" t="s">
        <v>223</v>
      </c>
      <c r="C47">
        <v>1.3</v>
      </c>
      <c r="D47" s="4">
        <f t="shared" si="1"/>
        <v>0.23400000000000001</v>
      </c>
      <c r="E47">
        <v>9</v>
      </c>
      <c r="F47">
        <v>2021</v>
      </c>
      <c r="G47">
        <v>28</v>
      </c>
      <c r="H47" t="s">
        <v>61</v>
      </c>
      <c r="I47" t="s">
        <v>37</v>
      </c>
      <c r="J47">
        <v>4</v>
      </c>
      <c r="K47">
        <v>2</v>
      </c>
      <c r="L47">
        <v>0.66700000000000004</v>
      </c>
      <c r="M47">
        <v>6</v>
      </c>
      <c r="N47">
        <v>2.88</v>
      </c>
      <c r="O47">
        <v>9</v>
      </c>
      <c r="P47">
        <f t="shared" ref="P47:P70" si="3">Q47/O47</f>
        <v>1</v>
      </c>
      <c r="Q47">
        <v>9</v>
      </c>
      <c r="R47">
        <v>1</v>
      </c>
      <c r="S47">
        <v>1</v>
      </c>
      <c r="T47">
        <v>0</v>
      </c>
      <c r="U47">
        <v>50</v>
      </c>
      <c r="V47">
        <v>37</v>
      </c>
      <c r="W47">
        <v>18</v>
      </c>
      <c r="X47">
        <v>16</v>
      </c>
      <c r="Y47">
        <v>2</v>
      </c>
      <c r="Z47">
        <v>12</v>
      </c>
      <c r="AA47">
        <v>0</v>
      </c>
      <c r="AB47">
        <v>44</v>
      </c>
      <c r="AC47">
        <v>5</v>
      </c>
      <c r="AD47">
        <v>0</v>
      </c>
      <c r="AE47">
        <v>0</v>
      </c>
      <c r="AF47">
        <v>201</v>
      </c>
      <c r="AG47">
        <v>148</v>
      </c>
      <c r="AH47">
        <v>2.95</v>
      </c>
      <c r="AI47">
        <v>0.98</v>
      </c>
      <c r="AJ47">
        <v>6.7</v>
      </c>
      <c r="AK47">
        <v>0.4</v>
      </c>
      <c r="AL47">
        <v>2.2000000000000002</v>
      </c>
      <c r="AM47">
        <v>7.9</v>
      </c>
      <c r="AN47">
        <v>3.67</v>
      </c>
      <c r="AO47">
        <v>1.3</v>
      </c>
      <c r="AP47">
        <v>0.9</v>
      </c>
      <c r="AR47" t="s">
        <v>224</v>
      </c>
    </row>
    <row r="48" spans="1:44" x14ac:dyDescent="0.45">
      <c r="A48">
        <v>133</v>
      </c>
      <c r="B48" t="s">
        <v>198</v>
      </c>
      <c r="C48">
        <v>1.3</v>
      </c>
      <c r="D48" s="4">
        <f t="shared" si="1"/>
        <v>0.21626617375231053</v>
      </c>
      <c r="E48">
        <v>9</v>
      </c>
      <c r="F48">
        <v>2024</v>
      </c>
      <c r="G48">
        <v>30</v>
      </c>
      <c r="H48" t="s">
        <v>160</v>
      </c>
      <c r="I48" t="s">
        <v>37</v>
      </c>
      <c r="J48">
        <v>4</v>
      </c>
      <c r="K48">
        <v>3</v>
      </c>
      <c r="L48">
        <v>0.57099999999999995</v>
      </c>
      <c r="M48">
        <v>7</v>
      </c>
      <c r="N48">
        <v>2.82</v>
      </c>
      <c r="O48">
        <v>9</v>
      </c>
      <c r="P48">
        <f t="shared" si="3"/>
        <v>1</v>
      </c>
      <c r="Q48">
        <v>9</v>
      </c>
      <c r="R48">
        <v>1</v>
      </c>
      <c r="S48">
        <v>0</v>
      </c>
      <c r="T48">
        <v>0</v>
      </c>
      <c r="U48">
        <v>54.1</v>
      </c>
      <c r="V48">
        <v>41</v>
      </c>
      <c r="W48">
        <v>17</v>
      </c>
      <c r="X48">
        <v>17</v>
      </c>
      <c r="Y48">
        <v>8</v>
      </c>
      <c r="Z48">
        <v>16</v>
      </c>
      <c r="AA48">
        <v>0</v>
      </c>
      <c r="AB48">
        <v>42</v>
      </c>
      <c r="AC48">
        <v>5</v>
      </c>
      <c r="AD48">
        <v>0</v>
      </c>
      <c r="AE48">
        <v>0</v>
      </c>
      <c r="AF48">
        <v>215</v>
      </c>
      <c r="AG48">
        <v>136</v>
      </c>
      <c r="AH48">
        <v>4.67</v>
      </c>
      <c r="AI48">
        <v>1.0489999999999999</v>
      </c>
      <c r="AJ48">
        <v>6.8</v>
      </c>
      <c r="AK48">
        <v>1.3</v>
      </c>
      <c r="AL48">
        <v>2.7</v>
      </c>
      <c r="AM48">
        <v>7</v>
      </c>
      <c r="AN48">
        <v>2.63</v>
      </c>
      <c r="AO48">
        <v>1.3</v>
      </c>
      <c r="AP48">
        <v>0.9</v>
      </c>
      <c r="AR48" t="s">
        <v>199</v>
      </c>
    </row>
    <row r="49" spans="1:44" x14ac:dyDescent="0.45">
      <c r="A49">
        <v>135</v>
      </c>
      <c r="B49" t="s">
        <v>117</v>
      </c>
      <c r="C49">
        <v>1.3</v>
      </c>
      <c r="D49" s="4">
        <f t="shared" si="1"/>
        <v>0.24375000000000002</v>
      </c>
      <c r="E49">
        <v>9</v>
      </c>
      <c r="F49">
        <v>2024</v>
      </c>
      <c r="G49">
        <v>27</v>
      </c>
      <c r="H49" t="s">
        <v>118</v>
      </c>
      <c r="I49" t="s">
        <v>34</v>
      </c>
      <c r="J49">
        <v>3</v>
      </c>
      <c r="K49">
        <v>1</v>
      </c>
      <c r="L49">
        <v>0.75</v>
      </c>
      <c r="M49">
        <v>4</v>
      </c>
      <c r="N49">
        <v>2.44</v>
      </c>
      <c r="O49">
        <v>9</v>
      </c>
      <c r="P49">
        <f t="shared" si="3"/>
        <v>1</v>
      </c>
      <c r="Q49">
        <v>9</v>
      </c>
      <c r="R49">
        <v>0</v>
      </c>
      <c r="S49">
        <v>0</v>
      </c>
      <c r="T49">
        <v>0</v>
      </c>
      <c r="U49">
        <v>48</v>
      </c>
      <c r="V49">
        <v>39</v>
      </c>
      <c r="W49">
        <v>16</v>
      </c>
      <c r="X49">
        <v>13</v>
      </c>
      <c r="Y49">
        <v>2</v>
      </c>
      <c r="Z49">
        <v>16</v>
      </c>
      <c r="AA49">
        <v>0</v>
      </c>
      <c r="AB49">
        <v>39</v>
      </c>
      <c r="AC49">
        <v>3</v>
      </c>
      <c r="AD49">
        <v>1</v>
      </c>
      <c r="AE49">
        <v>3</v>
      </c>
      <c r="AF49">
        <v>196</v>
      </c>
      <c r="AG49">
        <v>160</v>
      </c>
      <c r="AH49">
        <v>3.25</v>
      </c>
      <c r="AI49">
        <v>1.1459999999999999</v>
      </c>
      <c r="AJ49">
        <v>7.3</v>
      </c>
      <c r="AK49">
        <v>0.4</v>
      </c>
      <c r="AL49">
        <v>3</v>
      </c>
      <c r="AM49">
        <v>7.3</v>
      </c>
      <c r="AN49">
        <v>2.44</v>
      </c>
      <c r="AO49">
        <v>1.3</v>
      </c>
      <c r="AP49">
        <v>0.9</v>
      </c>
      <c r="AR49" t="s">
        <v>119</v>
      </c>
    </row>
    <row r="50" spans="1:44" x14ac:dyDescent="0.45">
      <c r="A50">
        <v>137</v>
      </c>
      <c r="B50" t="s">
        <v>206</v>
      </c>
      <c r="C50">
        <v>1.3</v>
      </c>
      <c r="D50" s="4">
        <f t="shared" si="1"/>
        <v>0.23306772908366533</v>
      </c>
      <c r="E50">
        <v>9</v>
      </c>
      <c r="F50">
        <v>2024</v>
      </c>
      <c r="G50">
        <v>27</v>
      </c>
      <c r="H50" t="s">
        <v>131</v>
      </c>
      <c r="I50" t="s">
        <v>37</v>
      </c>
      <c r="J50">
        <v>3</v>
      </c>
      <c r="K50">
        <v>2</v>
      </c>
      <c r="L50">
        <v>0.6</v>
      </c>
      <c r="M50">
        <v>5</v>
      </c>
      <c r="N50">
        <v>2.84</v>
      </c>
      <c r="O50">
        <v>9</v>
      </c>
      <c r="P50">
        <f t="shared" si="3"/>
        <v>1</v>
      </c>
      <c r="Q50">
        <v>9</v>
      </c>
      <c r="R50">
        <v>0</v>
      </c>
      <c r="S50">
        <v>0</v>
      </c>
      <c r="T50">
        <v>0</v>
      </c>
      <c r="U50">
        <v>50.2</v>
      </c>
      <c r="V50">
        <v>40</v>
      </c>
      <c r="W50">
        <v>16</v>
      </c>
      <c r="X50">
        <v>16</v>
      </c>
      <c r="Y50">
        <v>5</v>
      </c>
      <c r="Z50">
        <v>16</v>
      </c>
      <c r="AA50">
        <v>0</v>
      </c>
      <c r="AB50">
        <v>52</v>
      </c>
      <c r="AC50">
        <v>2</v>
      </c>
      <c r="AD50">
        <v>0</v>
      </c>
      <c r="AE50">
        <v>0</v>
      </c>
      <c r="AF50">
        <v>208</v>
      </c>
      <c r="AG50">
        <v>143</v>
      </c>
      <c r="AH50">
        <v>3.44</v>
      </c>
      <c r="AI50">
        <v>1.105</v>
      </c>
      <c r="AJ50">
        <v>7.1</v>
      </c>
      <c r="AK50">
        <v>0.9</v>
      </c>
      <c r="AL50">
        <v>2.8</v>
      </c>
      <c r="AM50">
        <v>9.1999999999999993</v>
      </c>
      <c r="AN50">
        <v>3.25</v>
      </c>
      <c r="AO50">
        <v>1.3</v>
      </c>
      <c r="AP50">
        <v>0.9</v>
      </c>
      <c r="AR50" t="s">
        <v>207</v>
      </c>
    </row>
    <row r="51" spans="1:44" x14ac:dyDescent="0.45">
      <c r="A51">
        <v>139</v>
      </c>
      <c r="B51" t="s">
        <v>836</v>
      </c>
      <c r="C51">
        <v>1.3</v>
      </c>
      <c r="D51" s="4">
        <f t="shared" si="1"/>
        <v>0.20892857142857144</v>
      </c>
      <c r="E51">
        <v>9</v>
      </c>
      <c r="F51">
        <v>2009</v>
      </c>
      <c r="G51">
        <v>32</v>
      </c>
      <c r="H51" t="s">
        <v>36</v>
      </c>
      <c r="I51" t="s">
        <v>37</v>
      </c>
      <c r="J51">
        <v>3</v>
      </c>
      <c r="K51">
        <v>4</v>
      </c>
      <c r="L51">
        <v>0.42899999999999999</v>
      </c>
      <c r="M51">
        <v>7</v>
      </c>
      <c r="N51">
        <v>4.34</v>
      </c>
      <c r="O51">
        <v>9</v>
      </c>
      <c r="P51">
        <f t="shared" si="3"/>
        <v>1</v>
      </c>
      <c r="Q51">
        <v>9</v>
      </c>
      <c r="R51">
        <v>0</v>
      </c>
      <c r="S51">
        <v>0</v>
      </c>
      <c r="T51">
        <v>0</v>
      </c>
      <c r="U51">
        <v>56</v>
      </c>
      <c r="V51">
        <v>56</v>
      </c>
      <c r="W51">
        <v>27</v>
      </c>
      <c r="X51">
        <v>27</v>
      </c>
      <c r="Y51">
        <v>4</v>
      </c>
      <c r="Z51">
        <v>12</v>
      </c>
      <c r="AA51">
        <v>0</v>
      </c>
      <c r="AB51">
        <v>37</v>
      </c>
      <c r="AC51">
        <v>0</v>
      </c>
      <c r="AD51">
        <v>0</v>
      </c>
      <c r="AE51">
        <v>2</v>
      </c>
      <c r="AF51">
        <v>229</v>
      </c>
      <c r="AG51">
        <v>109</v>
      </c>
      <c r="AH51">
        <v>3.35</v>
      </c>
      <c r="AI51">
        <v>1.214</v>
      </c>
      <c r="AJ51">
        <v>9</v>
      </c>
      <c r="AK51">
        <v>0.6</v>
      </c>
      <c r="AL51">
        <v>1.9</v>
      </c>
      <c r="AM51">
        <v>5.9</v>
      </c>
      <c r="AN51">
        <v>3.08</v>
      </c>
      <c r="AO51">
        <v>1.3</v>
      </c>
      <c r="AP51">
        <v>0.7</v>
      </c>
      <c r="AR51" t="s">
        <v>837</v>
      </c>
    </row>
    <row r="52" spans="1:44" x14ac:dyDescent="0.45">
      <c r="A52">
        <v>143</v>
      </c>
      <c r="B52" t="s">
        <v>838</v>
      </c>
      <c r="C52">
        <v>1.2</v>
      </c>
      <c r="D52" s="4">
        <f t="shared" si="1"/>
        <v>0.22453222453222452</v>
      </c>
      <c r="E52">
        <v>9</v>
      </c>
      <c r="F52">
        <v>2020</v>
      </c>
      <c r="G52">
        <v>30</v>
      </c>
      <c r="H52" t="s">
        <v>76</v>
      </c>
      <c r="I52" t="s">
        <v>37</v>
      </c>
      <c r="J52">
        <v>4</v>
      </c>
      <c r="K52">
        <v>2</v>
      </c>
      <c r="L52">
        <v>0.66700000000000004</v>
      </c>
      <c r="M52">
        <v>6</v>
      </c>
      <c r="N52">
        <v>3.72</v>
      </c>
      <c r="O52">
        <v>9</v>
      </c>
      <c r="P52">
        <f t="shared" si="3"/>
        <v>1</v>
      </c>
      <c r="Q52">
        <v>9</v>
      </c>
      <c r="R52">
        <v>0</v>
      </c>
      <c r="S52">
        <v>0</v>
      </c>
      <c r="T52">
        <v>0</v>
      </c>
      <c r="U52">
        <v>48.1</v>
      </c>
      <c r="V52">
        <v>51</v>
      </c>
      <c r="W52">
        <v>20</v>
      </c>
      <c r="X52">
        <v>20</v>
      </c>
      <c r="Y52">
        <v>8</v>
      </c>
      <c r="Z52">
        <v>7</v>
      </c>
      <c r="AA52">
        <v>0</v>
      </c>
      <c r="AB52">
        <v>52</v>
      </c>
      <c r="AC52">
        <v>4</v>
      </c>
      <c r="AD52">
        <v>0</v>
      </c>
      <c r="AE52">
        <v>2</v>
      </c>
      <c r="AF52">
        <v>199</v>
      </c>
      <c r="AG52">
        <v>129</v>
      </c>
      <c r="AH52">
        <v>3.87</v>
      </c>
      <c r="AI52">
        <v>1.2</v>
      </c>
      <c r="AJ52">
        <v>9.5</v>
      </c>
      <c r="AK52">
        <v>1.5</v>
      </c>
      <c r="AL52">
        <v>1.3</v>
      </c>
      <c r="AM52">
        <v>9.6999999999999993</v>
      </c>
      <c r="AN52">
        <v>7.43</v>
      </c>
      <c r="AO52">
        <v>1.2</v>
      </c>
      <c r="AP52">
        <v>0.8</v>
      </c>
      <c r="AR52" t="s">
        <v>839</v>
      </c>
    </row>
    <row r="53" spans="1:44" x14ac:dyDescent="0.45">
      <c r="A53">
        <v>144</v>
      </c>
      <c r="B53" t="s">
        <v>423</v>
      </c>
      <c r="C53">
        <v>1.2</v>
      </c>
      <c r="D53" s="4">
        <f t="shared" si="1"/>
        <v>0.21995926680244399</v>
      </c>
      <c r="E53">
        <v>9</v>
      </c>
      <c r="F53">
        <v>2020</v>
      </c>
      <c r="G53">
        <v>37</v>
      </c>
      <c r="H53" t="s">
        <v>102</v>
      </c>
      <c r="I53" t="s">
        <v>37</v>
      </c>
      <c r="J53">
        <v>2</v>
      </c>
      <c r="K53">
        <v>2</v>
      </c>
      <c r="L53">
        <v>0.5</v>
      </c>
      <c r="M53">
        <v>4</v>
      </c>
      <c r="N53">
        <v>3.47</v>
      </c>
      <c r="O53">
        <v>9</v>
      </c>
      <c r="P53">
        <f t="shared" si="3"/>
        <v>1</v>
      </c>
      <c r="Q53">
        <v>9</v>
      </c>
      <c r="R53">
        <v>0</v>
      </c>
      <c r="S53">
        <v>0</v>
      </c>
      <c r="T53">
        <v>0</v>
      </c>
      <c r="U53">
        <v>49.1</v>
      </c>
      <c r="V53">
        <v>37</v>
      </c>
      <c r="W53">
        <v>19</v>
      </c>
      <c r="X53">
        <v>19</v>
      </c>
      <c r="Y53">
        <v>8</v>
      </c>
      <c r="Z53">
        <v>15</v>
      </c>
      <c r="AA53">
        <v>0</v>
      </c>
      <c r="AB53">
        <v>42</v>
      </c>
      <c r="AC53">
        <v>1</v>
      </c>
      <c r="AD53">
        <v>0</v>
      </c>
      <c r="AE53">
        <v>0</v>
      </c>
      <c r="AF53">
        <v>196</v>
      </c>
      <c r="AG53">
        <v>123</v>
      </c>
      <c r="AH53">
        <v>4.57</v>
      </c>
      <c r="AI53">
        <v>1.054</v>
      </c>
      <c r="AJ53">
        <v>6.8</v>
      </c>
      <c r="AK53">
        <v>1.5</v>
      </c>
      <c r="AL53">
        <v>2.7</v>
      </c>
      <c r="AM53">
        <v>7.7</v>
      </c>
      <c r="AN53">
        <v>2.8</v>
      </c>
      <c r="AO53">
        <v>1.2</v>
      </c>
      <c r="AP53">
        <v>0.8</v>
      </c>
      <c r="AR53" t="s">
        <v>424</v>
      </c>
    </row>
    <row r="54" spans="1:44" x14ac:dyDescent="0.45">
      <c r="A54">
        <v>149</v>
      </c>
      <c r="B54" t="s">
        <v>377</v>
      </c>
      <c r="C54">
        <v>1.2</v>
      </c>
      <c r="D54" s="4">
        <f t="shared" si="1"/>
        <v>0.20300751879699247</v>
      </c>
      <c r="E54">
        <v>9</v>
      </c>
      <c r="F54">
        <v>2005</v>
      </c>
      <c r="G54">
        <v>23</v>
      </c>
      <c r="H54" t="s">
        <v>306</v>
      </c>
      <c r="I54" t="s">
        <v>37</v>
      </c>
      <c r="J54">
        <v>3</v>
      </c>
      <c r="K54">
        <v>3</v>
      </c>
      <c r="L54">
        <v>0.5</v>
      </c>
      <c r="M54">
        <v>6</v>
      </c>
      <c r="N54">
        <v>3.35</v>
      </c>
      <c r="O54">
        <v>10</v>
      </c>
      <c r="P54">
        <f t="shared" si="3"/>
        <v>0.9</v>
      </c>
      <c r="Q54">
        <v>9</v>
      </c>
      <c r="R54">
        <v>0</v>
      </c>
      <c r="S54">
        <v>0</v>
      </c>
      <c r="T54">
        <v>0</v>
      </c>
      <c r="U54">
        <v>53.2</v>
      </c>
      <c r="V54">
        <v>48</v>
      </c>
      <c r="W54">
        <v>21</v>
      </c>
      <c r="X54">
        <v>20</v>
      </c>
      <c r="Y54">
        <v>5</v>
      </c>
      <c r="Z54">
        <v>14</v>
      </c>
      <c r="AA54">
        <v>0</v>
      </c>
      <c r="AB54">
        <v>32</v>
      </c>
      <c r="AC54">
        <v>0</v>
      </c>
      <c r="AD54">
        <v>0</v>
      </c>
      <c r="AE54">
        <v>0</v>
      </c>
      <c r="AF54">
        <v>217</v>
      </c>
      <c r="AG54">
        <v>133</v>
      </c>
      <c r="AH54">
        <v>3.82</v>
      </c>
      <c r="AI54">
        <v>1.155</v>
      </c>
      <c r="AJ54">
        <v>8</v>
      </c>
      <c r="AK54">
        <v>0.8</v>
      </c>
      <c r="AL54">
        <v>2.2999999999999998</v>
      </c>
      <c r="AM54">
        <v>5.4</v>
      </c>
      <c r="AN54">
        <v>2.29</v>
      </c>
      <c r="AO54">
        <v>1.2</v>
      </c>
      <c r="AP54">
        <v>0.7</v>
      </c>
      <c r="AR54" t="s">
        <v>378</v>
      </c>
    </row>
    <row r="55" spans="1:44" x14ac:dyDescent="0.45">
      <c r="A55">
        <v>151</v>
      </c>
      <c r="B55" t="s">
        <v>194</v>
      </c>
      <c r="C55">
        <v>1.2</v>
      </c>
      <c r="D55" s="4">
        <f t="shared" si="1"/>
        <v>0.145748987854251</v>
      </c>
      <c r="E55">
        <v>9</v>
      </c>
      <c r="F55">
        <v>1948</v>
      </c>
      <c r="G55">
        <v>36</v>
      </c>
      <c r="H55" t="s">
        <v>195</v>
      </c>
      <c r="I55" t="s">
        <v>57</v>
      </c>
      <c r="J55">
        <v>6</v>
      </c>
      <c r="K55">
        <v>2</v>
      </c>
      <c r="L55">
        <v>0.75</v>
      </c>
      <c r="M55">
        <v>8</v>
      </c>
      <c r="N55">
        <v>2.78</v>
      </c>
      <c r="O55">
        <v>9</v>
      </c>
      <c r="P55">
        <f t="shared" si="3"/>
        <v>1</v>
      </c>
      <c r="Q55">
        <v>9</v>
      </c>
      <c r="R55">
        <v>6</v>
      </c>
      <c r="S55">
        <v>0</v>
      </c>
      <c r="T55">
        <v>0</v>
      </c>
      <c r="U55">
        <v>74.099999999999994</v>
      </c>
      <c r="V55">
        <v>55</v>
      </c>
      <c r="W55">
        <v>31</v>
      </c>
      <c r="X55">
        <v>23</v>
      </c>
      <c r="Y55">
        <v>3</v>
      </c>
      <c r="Z55">
        <v>35</v>
      </c>
      <c r="AB55">
        <v>41</v>
      </c>
      <c r="AC55">
        <v>0</v>
      </c>
      <c r="AE55">
        <v>0</v>
      </c>
      <c r="AF55">
        <v>307</v>
      </c>
      <c r="AG55">
        <v>122</v>
      </c>
      <c r="AH55">
        <v>3.59</v>
      </c>
      <c r="AI55">
        <v>1.2110000000000001</v>
      </c>
      <c r="AJ55">
        <v>6.7</v>
      </c>
      <c r="AK55">
        <v>0.4</v>
      </c>
      <c r="AL55">
        <v>4.2</v>
      </c>
      <c r="AM55">
        <v>5</v>
      </c>
      <c r="AN55">
        <v>1.17</v>
      </c>
      <c r="AO55">
        <v>1.2</v>
      </c>
      <c r="AP55">
        <v>0.6</v>
      </c>
      <c r="AQ55" t="s">
        <v>196</v>
      </c>
      <c r="AR55" t="s">
        <v>197</v>
      </c>
    </row>
    <row r="56" spans="1:44" x14ac:dyDescent="0.45">
      <c r="A56">
        <v>156</v>
      </c>
      <c r="B56" t="s">
        <v>840</v>
      </c>
      <c r="C56">
        <v>1.1000000000000001</v>
      </c>
      <c r="D56" s="4">
        <f t="shared" si="1"/>
        <v>0.19411764705882356</v>
      </c>
      <c r="E56">
        <v>9</v>
      </c>
      <c r="F56">
        <v>2024</v>
      </c>
      <c r="G56">
        <v>27</v>
      </c>
      <c r="H56" t="s">
        <v>110</v>
      </c>
      <c r="I56" t="s">
        <v>34</v>
      </c>
      <c r="J56">
        <v>2</v>
      </c>
      <c r="K56">
        <v>2</v>
      </c>
      <c r="L56">
        <v>0.5</v>
      </c>
      <c r="M56">
        <v>4</v>
      </c>
      <c r="N56">
        <v>3.53</v>
      </c>
      <c r="O56">
        <v>9</v>
      </c>
      <c r="P56">
        <f t="shared" si="3"/>
        <v>1</v>
      </c>
      <c r="Q56">
        <v>9</v>
      </c>
      <c r="R56">
        <v>0</v>
      </c>
      <c r="S56">
        <v>0</v>
      </c>
      <c r="T56">
        <v>0</v>
      </c>
      <c r="U56">
        <v>51</v>
      </c>
      <c r="V56">
        <v>37</v>
      </c>
      <c r="W56">
        <v>20</v>
      </c>
      <c r="X56">
        <v>20</v>
      </c>
      <c r="Y56">
        <v>8</v>
      </c>
      <c r="Z56">
        <v>13</v>
      </c>
      <c r="AA56">
        <v>0</v>
      </c>
      <c r="AB56">
        <v>29</v>
      </c>
      <c r="AC56">
        <v>0</v>
      </c>
      <c r="AD56">
        <v>0</v>
      </c>
      <c r="AE56">
        <v>0</v>
      </c>
      <c r="AF56">
        <v>199</v>
      </c>
      <c r="AG56">
        <v>115</v>
      </c>
      <c r="AH56">
        <v>4.8099999999999996</v>
      </c>
      <c r="AI56">
        <v>0.98</v>
      </c>
      <c r="AJ56">
        <v>6.5</v>
      </c>
      <c r="AK56">
        <v>1.4</v>
      </c>
      <c r="AL56">
        <v>2.2999999999999998</v>
      </c>
      <c r="AM56">
        <v>5.0999999999999996</v>
      </c>
      <c r="AN56">
        <v>2.23</v>
      </c>
      <c r="AO56">
        <v>1.1000000000000001</v>
      </c>
      <c r="AP56">
        <v>0.7</v>
      </c>
      <c r="AR56" t="s">
        <v>841</v>
      </c>
    </row>
    <row r="57" spans="1:44" x14ac:dyDescent="0.45">
      <c r="A57">
        <v>160</v>
      </c>
      <c r="B57" t="s">
        <v>274</v>
      </c>
      <c r="C57">
        <v>1.1000000000000001</v>
      </c>
      <c r="D57" s="4">
        <f t="shared" si="1"/>
        <v>0.17010309278350516</v>
      </c>
      <c r="E57">
        <v>9</v>
      </c>
      <c r="F57">
        <v>2024</v>
      </c>
      <c r="G57">
        <v>27</v>
      </c>
      <c r="H57" t="s">
        <v>112</v>
      </c>
      <c r="I57" t="s">
        <v>37</v>
      </c>
      <c r="J57">
        <v>3</v>
      </c>
      <c r="K57">
        <v>2</v>
      </c>
      <c r="L57">
        <v>0.6</v>
      </c>
      <c r="M57">
        <v>5</v>
      </c>
      <c r="N57">
        <v>3.07</v>
      </c>
      <c r="O57">
        <v>9</v>
      </c>
      <c r="P57">
        <f t="shared" si="3"/>
        <v>1</v>
      </c>
      <c r="Q57">
        <v>9</v>
      </c>
      <c r="R57">
        <v>0</v>
      </c>
      <c r="S57">
        <v>0</v>
      </c>
      <c r="T57">
        <v>0</v>
      </c>
      <c r="U57">
        <v>58.2</v>
      </c>
      <c r="V57">
        <v>38</v>
      </c>
      <c r="W57">
        <v>20</v>
      </c>
      <c r="X57">
        <v>20</v>
      </c>
      <c r="Y57">
        <v>7</v>
      </c>
      <c r="Z57">
        <v>18</v>
      </c>
      <c r="AA57">
        <v>1</v>
      </c>
      <c r="AB57">
        <v>61</v>
      </c>
      <c r="AC57">
        <v>0</v>
      </c>
      <c r="AD57">
        <v>0</v>
      </c>
      <c r="AE57">
        <v>3</v>
      </c>
      <c r="AF57">
        <v>223</v>
      </c>
      <c r="AG57">
        <v>120</v>
      </c>
      <c r="AH57">
        <v>3.54</v>
      </c>
      <c r="AI57">
        <v>0.95499999999999996</v>
      </c>
      <c r="AJ57">
        <v>5.8</v>
      </c>
      <c r="AK57">
        <v>1.1000000000000001</v>
      </c>
      <c r="AL57">
        <v>2.8</v>
      </c>
      <c r="AM57">
        <v>9.4</v>
      </c>
      <c r="AN57">
        <v>3.39</v>
      </c>
      <c r="AO57">
        <v>1.1000000000000001</v>
      </c>
      <c r="AP57">
        <v>0.7</v>
      </c>
      <c r="AR57" t="s">
        <v>275</v>
      </c>
    </row>
    <row r="58" spans="1:44" x14ac:dyDescent="0.45">
      <c r="A58">
        <v>161</v>
      </c>
      <c r="B58" t="s">
        <v>379</v>
      </c>
      <c r="C58">
        <v>1.1000000000000001</v>
      </c>
      <c r="D58" s="4">
        <f t="shared" si="1"/>
        <v>0.18609022556390975</v>
      </c>
      <c r="E58">
        <v>9</v>
      </c>
      <c r="F58">
        <v>1981</v>
      </c>
      <c r="G58">
        <v>22</v>
      </c>
      <c r="H58" t="s">
        <v>39</v>
      </c>
      <c r="I58" t="s">
        <v>34</v>
      </c>
      <c r="J58">
        <v>4</v>
      </c>
      <c r="K58">
        <v>3</v>
      </c>
      <c r="L58">
        <v>0.57099999999999995</v>
      </c>
      <c r="M58">
        <v>7</v>
      </c>
      <c r="N58">
        <v>3.35</v>
      </c>
      <c r="O58">
        <v>9</v>
      </c>
      <c r="P58">
        <f t="shared" si="3"/>
        <v>1</v>
      </c>
      <c r="Q58">
        <v>9</v>
      </c>
      <c r="R58">
        <v>1</v>
      </c>
      <c r="S58">
        <v>0</v>
      </c>
      <c r="T58">
        <v>0</v>
      </c>
      <c r="U58">
        <v>53.2</v>
      </c>
      <c r="V58">
        <v>55</v>
      </c>
      <c r="W58">
        <v>21</v>
      </c>
      <c r="X58">
        <v>20</v>
      </c>
      <c r="Y58">
        <v>3</v>
      </c>
      <c r="Z58">
        <v>16</v>
      </c>
      <c r="AA58">
        <v>1</v>
      </c>
      <c r="AB58">
        <v>24</v>
      </c>
      <c r="AC58">
        <v>1</v>
      </c>
      <c r="AD58">
        <v>1</v>
      </c>
      <c r="AE58">
        <v>0</v>
      </c>
      <c r="AF58">
        <v>227</v>
      </c>
      <c r="AG58">
        <v>109</v>
      </c>
      <c r="AH58">
        <v>3.38</v>
      </c>
      <c r="AI58">
        <v>1.323</v>
      </c>
      <c r="AJ58">
        <v>9.1999999999999993</v>
      </c>
      <c r="AK58">
        <v>0.5</v>
      </c>
      <c r="AL58">
        <v>2.7</v>
      </c>
      <c r="AM58">
        <v>4</v>
      </c>
      <c r="AN58">
        <v>1.5</v>
      </c>
      <c r="AO58">
        <v>1.1000000000000001</v>
      </c>
      <c r="AP58">
        <v>0.6</v>
      </c>
      <c r="AQ58" t="s">
        <v>53</v>
      </c>
      <c r="AR58" t="s">
        <v>380</v>
      </c>
    </row>
    <row r="59" spans="1:44" x14ac:dyDescent="0.45">
      <c r="A59">
        <v>165</v>
      </c>
      <c r="B59" t="s">
        <v>461</v>
      </c>
      <c r="C59">
        <v>1.1000000000000001</v>
      </c>
      <c r="D59" s="4">
        <f t="shared" si="1"/>
        <v>0.17967332123411978</v>
      </c>
      <c r="E59">
        <v>9</v>
      </c>
      <c r="F59">
        <v>1991</v>
      </c>
      <c r="G59">
        <v>27</v>
      </c>
      <c r="H59" t="s">
        <v>102</v>
      </c>
      <c r="I59" t="s">
        <v>37</v>
      </c>
      <c r="J59">
        <v>4</v>
      </c>
      <c r="K59">
        <v>4</v>
      </c>
      <c r="L59">
        <v>0.5</v>
      </c>
      <c r="M59">
        <v>8</v>
      </c>
      <c r="N59">
        <v>3.9</v>
      </c>
      <c r="O59">
        <v>9</v>
      </c>
      <c r="P59">
        <f t="shared" si="3"/>
        <v>1</v>
      </c>
      <c r="Q59">
        <v>9</v>
      </c>
      <c r="R59">
        <v>0</v>
      </c>
      <c r="S59">
        <v>0</v>
      </c>
      <c r="T59">
        <v>0</v>
      </c>
      <c r="U59">
        <v>55.1</v>
      </c>
      <c r="V59">
        <v>54</v>
      </c>
      <c r="W59">
        <v>24</v>
      </c>
      <c r="X59">
        <v>24</v>
      </c>
      <c r="Y59">
        <v>8</v>
      </c>
      <c r="Z59">
        <v>22</v>
      </c>
      <c r="AA59">
        <v>1</v>
      </c>
      <c r="AB59">
        <v>34</v>
      </c>
      <c r="AC59">
        <v>3</v>
      </c>
      <c r="AD59">
        <v>0</v>
      </c>
      <c r="AE59">
        <v>1</v>
      </c>
      <c r="AF59">
        <v>239</v>
      </c>
      <c r="AG59">
        <v>107</v>
      </c>
      <c r="AH59">
        <v>4.8600000000000003</v>
      </c>
      <c r="AI59">
        <v>1.373</v>
      </c>
      <c r="AJ59">
        <v>8.8000000000000007</v>
      </c>
      <c r="AK59">
        <v>1.3</v>
      </c>
      <c r="AL59">
        <v>3.6</v>
      </c>
      <c r="AM59">
        <v>5.5</v>
      </c>
      <c r="AN59">
        <v>1.55</v>
      </c>
      <c r="AO59">
        <v>1.1000000000000001</v>
      </c>
      <c r="AP59">
        <v>0.6</v>
      </c>
      <c r="AR59" t="s">
        <v>462</v>
      </c>
    </row>
    <row r="60" spans="1:44" x14ac:dyDescent="0.45">
      <c r="A60">
        <v>167</v>
      </c>
      <c r="B60" t="s">
        <v>227</v>
      </c>
      <c r="C60">
        <v>1.1000000000000001</v>
      </c>
      <c r="D60" s="4">
        <f t="shared" si="1"/>
        <v>0.2142857142857143</v>
      </c>
      <c r="E60">
        <v>9</v>
      </c>
      <c r="F60">
        <v>2023</v>
      </c>
      <c r="G60">
        <v>30</v>
      </c>
      <c r="H60" t="s">
        <v>149</v>
      </c>
      <c r="I60" t="s">
        <v>34</v>
      </c>
      <c r="J60">
        <v>4</v>
      </c>
      <c r="K60">
        <v>0</v>
      </c>
      <c r="L60">
        <v>1</v>
      </c>
      <c r="M60">
        <v>4</v>
      </c>
      <c r="N60">
        <v>2.89</v>
      </c>
      <c r="O60">
        <v>9</v>
      </c>
      <c r="P60">
        <f t="shared" si="3"/>
        <v>1</v>
      </c>
      <c r="Q60">
        <v>9</v>
      </c>
      <c r="R60">
        <v>0</v>
      </c>
      <c r="S60">
        <v>0</v>
      </c>
      <c r="T60">
        <v>0</v>
      </c>
      <c r="U60">
        <v>46.2</v>
      </c>
      <c r="V60">
        <v>44</v>
      </c>
      <c r="W60">
        <v>17</v>
      </c>
      <c r="X60">
        <v>15</v>
      </c>
      <c r="Y60">
        <v>4</v>
      </c>
      <c r="Z60">
        <v>17</v>
      </c>
      <c r="AA60">
        <v>0</v>
      </c>
      <c r="AB60">
        <v>32</v>
      </c>
      <c r="AC60">
        <v>2</v>
      </c>
      <c r="AD60">
        <v>1</v>
      </c>
      <c r="AE60">
        <v>1</v>
      </c>
      <c r="AF60">
        <v>195</v>
      </c>
      <c r="AG60">
        <v>144</v>
      </c>
      <c r="AH60">
        <v>4.22</v>
      </c>
      <c r="AI60">
        <v>1.3069999999999999</v>
      </c>
      <c r="AJ60">
        <v>8.5</v>
      </c>
      <c r="AK60">
        <v>0.8</v>
      </c>
      <c r="AL60">
        <v>3.3</v>
      </c>
      <c r="AM60">
        <v>6.2</v>
      </c>
      <c r="AN60">
        <v>1.88</v>
      </c>
      <c r="AO60">
        <v>1.1000000000000001</v>
      </c>
      <c r="AP60">
        <v>0.7</v>
      </c>
      <c r="AR60" t="s">
        <v>228</v>
      </c>
    </row>
    <row r="61" spans="1:44" x14ac:dyDescent="0.45">
      <c r="A61">
        <v>168</v>
      </c>
      <c r="B61" t="s">
        <v>844</v>
      </c>
      <c r="C61">
        <v>1.1000000000000001</v>
      </c>
      <c r="D61" s="4">
        <f t="shared" si="1"/>
        <v>0.193359375</v>
      </c>
      <c r="E61">
        <v>9</v>
      </c>
      <c r="F61">
        <v>2000</v>
      </c>
      <c r="G61">
        <v>24</v>
      </c>
      <c r="H61" t="s">
        <v>139</v>
      </c>
      <c r="I61" t="s">
        <v>37</v>
      </c>
      <c r="J61">
        <v>3</v>
      </c>
      <c r="K61">
        <v>4</v>
      </c>
      <c r="L61">
        <v>0.42899999999999999</v>
      </c>
      <c r="M61">
        <v>7</v>
      </c>
      <c r="N61">
        <v>4.7</v>
      </c>
      <c r="O61">
        <v>9</v>
      </c>
      <c r="P61">
        <f t="shared" si="3"/>
        <v>1</v>
      </c>
      <c r="Q61">
        <v>9</v>
      </c>
      <c r="R61">
        <v>1</v>
      </c>
      <c r="S61">
        <v>1</v>
      </c>
      <c r="T61">
        <v>0</v>
      </c>
      <c r="U61">
        <v>51.2</v>
      </c>
      <c r="V61">
        <v>44</v>
      </c>
      <c r="W61">
        <v>27</v>
      </c>
      <c r="X61">
        <v>27</v>
      </c>
      <c r="Y61">
        <v>6</v>
      </c>
      <c r="Z61">
        <v>28</v>
      </c>
      <c r="AA61">
        <v>0</v>
      </c>
      <c r="AB61">
        <v>36</v>
      </c>
      <c r="AC61">
        <v>1</v>
      </c>
      <c r="AD61">
        <v>0</v>
      </c>
      <c r="AE61">
        <v>2</v>
      </c>
      <c r="AF61">
        <v>217</v>
      </c>
      <c r="AG61">
        <v>105</v>
      </c>
      <c r="AH61">
        <v>4.93</v>
      </c>
      <c r="AI61">
        <v>1.3939999999999999</v>
      </c>
      <c r="AJ61">
        <v>7.7</v>
      </c>
      <c r="AK61">
        <v>1</v>
      </c>
      <c r="AL61">
        <v>4.9000000000000004</v>
      </c>
      <c r="AM61">
        <v>6.3</v>
      </c>
      <c r="AN61">
        <v>1.29</v>
      </c>
      <c r="AO61">
        <v>1.1000000000000001</v>
      </c>
      <c r="AP61">
        <v>0.6</v>
      </c>
      <c r="AQ61" t="s">
        <v>53</v>
      </c>
      <c r="AR61" t="s">
        <v>845</v>
      </c>
    </row>
    <row r="62" spans="1:44" x14ac:dyDescent="0.45">
      <c r="A62">
        <v>169</v>
      </c>
      <c r="B62" t="s">
        <v>463</v>
      </c>
      <c r="C62">
        <v>1.1000000000000001</v>
      </c>
      <c r="D62" s="4">
        <f t="shared" si="1"/>
        <v>0.14516129032258063</v>
      </c>
      <c r="E62">
        <v>9</v>
      </c>
      <c r="F62">
        <v>1923</v>
      </c>
      <c r="G62">
        <v>22</v>
      </c>
      <c r="H62" t="s">
        <v>464</v>
      </c>
      <c r="I62" t="s">
        <v>155</v>
      </c>
      <c r="J62">
        <v>4</v>
      </c>
      <c r="K62">
        <v>4</v>
      </c>
      <c r="L62">
        <v>0.5</v>
      </c>
      <c r="M62">
        <v>8</v>
      </c>
      <c r="N62">
        <v>4.0599999999999996</v>
      </c>
      <c r="O62">
        <v>10</v>
      </c>
      <c r="P62">
        <f t="shared" si="3"/>
        <v>0.9</v>
      </c>
      <c r="Q62">
        <v>9</v>
      </c>
      <c r="R62">
        <v>7</v>
      </c>
      <c r="S62">
        <v>1</v>
      </c>
      <c r="T62">
        <v>1</v>
      </c>
      <c r="U62">
        <v>68.2</v>
      </c>
      <c r="V62">
        <v>81</v>
      </c>
      <c r="W62">
        <v>37</v>
      </c>
      <c r="X62">
        <v>31</v>
      </c>
      <c r="Y62">
        <v>2</v>
      </c>
      <c r="Z62">
        <v>14</v>
      </c>
      <c r="AB62">
        <v>31</v>
      </c>
      <c r="AC62">
        <v>0</v>
      </c>
      <c r="AE62">
        <v>0</v>
      </c>
      <c r="AF62">
        <v>292</v>
      </c>
      <c r="AG62">
        <v>98</v>
      </c>
      <c r="AH62">
        <v>3.12</v>
      </c>
      <c r="AI62">
        <v>1.383</v>
      </c>
      <c r="AJ62">
        <v>10.6</v>
      </c>
      <c r="AK62">
        <v>0.3</v>
      </c>
      <c r="AL62">
        <v>1.8</v>
      </c>
      <c r="AM62">
        <v>4.0999999999999996</v>
      </c>
      <c r="AN62">
        <v>2.21</v>
      </c>
      <c r="AO62">
        <v>1.1000000000000001</v>
      </c>
      <c r="AP62">
        <v>0.5</v>
      </c>
      <c r="AQ62">
        <v>1</v>
      </c>
      <c r="AR62" t="s">
        <v>465</v>
      </c>
    </row>
    <row r="63" spans="1:44" x14ac:dyDescent="0.45">
      <c r="A63">
        <v>170</v>
      </c>
      <c r="B63" t="s">
        <v>259</v>
      </c>
      <c r="C63">
        <v>1.1000000000000001</v>
      </c>
      <c r="D63" s="4">
        <f t="shared" si="1"/>
        <v>0.19721115537848607</v>
      </c>
      <c r="E63">
        <v>9</v>
      </c>
      <c r="F63">
        <v>2024</v>
      </c>
      <c r="G63">
        <v>28</v>
      </c>
      <c r="H63" t="s">
        <v>260</v>
      </c>
      <c r="I63" t="s">
        <v>34</v>
      </c>
      <c r="J63">
        <v>5</v>
      </c>
      <c r="K63">
        <v>3</v>
      </c>
      <c r="L63">
        <v>0.625</v>
      </c>
      <c r="M63">
        <v>8</v>
      </c>
      <c r="N63">
        <v>3.02</v>
      </c>
      <c r="O63">
        <v>9</v>
      </c>
      <c r="P63">
        <f t="shared" si="3"/>
        <v>1</v>
      </c>
      <c r="Q63">
        <v>9</v>
      </c>
      <c r="R63">
        <v>0</v>
      </c>
      <c r="S63">
        <v>0</v>
      </c>
      <c r="T63">
        <v>0</v>
      </c>
      <c r="U63">
        <v>50.2</v>
      </c>
      <c r="V63">
        <v>42</v>
      </c>
      <c r="W63">
        <v>17</v>
      </c>
      <c r="X63">
        <v>17</v>
      </c>
      <c r="Y63">
        <v>5</v>
      </c>
      <c r="Z63">
        <v>14</v>
      </c>
      <c r="AA63">
        <v>0</v>
      </c>
      <c r="AB63">
        <v>55</v>
      </c>
      <c r="AC63">
        <v>1</v>
      </c>
      <c r="AD63">
        <v>0</v>
      </c>
      <c r="AE63">
        <v>4</v>
      </c>
      <c r="AF63">
        <v>205</v>
      </c>
      <c r="AG63">
        <v>136</v>
      </c>
      <c r="AH63">
        <v>3.14</v>
      </c>
      <c r="AI63">
        <v>1.105</v>
      </c>
      <c r="AJ63">
        <v>7.5</v>
      </c>
      <c r="AK63">
        <v>0.9</v>
      </c>
      <c r="AL63">
        <v>2.5</v>
      </c>
      <c r="AM63">
        <v>9.8000000000000007</v>
      </c>
      <c r="AN63">
        <v>3.93</v>
      </c>
      <c r="AO63">
        <v>1.1000000000000001</v>
      </c>
      <c r="AP63">
        <v>0.7</v>
      </c>
      <c r="AR63" t="s">
        <v>261</v>
      </c>
    </row>
    <row r="64" spans="1:44" x14ac:dyDescent="0.45">
      <c r="A64">
        <v>177</v>
      </c>
      <c r="B64" t="s">
        <v>846</v>
      </c>
      <c r="C64">
        <v>1</v>
      </c>
      <c r="D64" s="4">
        <f t="shared" si="1"/>
        <v>0.19067796610169491</v>
      </c>
      <c r="E64">
        <v>9</v>
      </c>
      <c r="F64">
        <v>2020</v>
      </c>
      <c r="G64">
        <v>25</v>
      </c>
      <c r="H64" t="s">
        <v>115</v>
      </c>
      <c r="I64" t="s">
        <v>34</v>
      </c>
      <c r="J64">
        <v>2</v>
      </c>
      <c r="K64">
        <v>2</v>
      </c>
      <c r="L64">
        <v>0.5</v>
      </c>
      <c r="M64">
        <v>4</v>
      </c>
      <c r="N64">
        <v>3.59</v>
      </c>
      <c r="O64">
        <v>10</v>
      </c>
      <c r="P64">
        <f t="shared" si="3"/>
        <v>0.9</v>
      </c>
      <c r="Q64">
        <v>9</v>
      </c>
      <c r="R64">
        <v>0</v>
      </c>
      <c r="S64">
        <v>0</v>
      </c>
      <c r="T64">
        <v>0</v>
      </c>
      <c r="U64">
        <v>47.2</v>
      </c>
      <c r="V64">
        <v>34</v>
      </c>
      <c r="W64">
        <v>21</v>
      </c>
      <c r="X64">
        <v>19</v>
      </c>
      <c r="Y64">
        <v>6</v>
      </c>
      <c r="Z64">
        <v>21</v>
      </c>
      <c r="AA64">
        <v>0</v>
      </c>
      <c r="AB64">
        <v>60</v>
      </c>
      <c r="AC64">
        <v>4</v>
      </c>
      <c r="AD64">
        <v>1</v>
      </c>
      <c r="AE64">
        <v>2</v>
      </c>
      <c r="AF64">
        <v>201</v>
      </c>
      <c r="AG64">
        <v>137</v>
      </c>
      <c r="AH64">
        <v>3.88</v>
      </c>
      <c r="AI64">
        <v>1.1539999999999999</v>
      </c>
      <c r="AJ64">
        <v>6.4</v>
      </c>
      <c r="AK64">
        <v>1.1000000000000001</v>
      </c>
      <c r="AL64">
        <v>4</v>
      </c>
      <c r="AM64">
        <v>11.3</v>
      </c>
      <c r="AN64">
        <v>2.86</v>
      </c>
      <c r="AO64">
        <v>1</v>
      </c>
      <c r="AP64">
        <v>0.6</v>
      </c>
      <c r="AR64" t="s">
        <v>847</v>
      </c>
    </row>
    <row r="65" spans="1:44" x14ac:dyDescent="0.45">
      <c r="A65">
        <v>178</v>
      </c>
      <c r="B65" t="s">
        <v>103</v>
      </c>
      <c r="C65">
        <v>1</v>
      </c>
      <c r="D65" s="4">
        <f t="shared" si="1"/>
        <v>0.14975041597337768</v>
      </c>
      <c r="E65">
        <v>9</v>
      </c>
      <c r="F65">
        <v>2004</v>
      </c>
      <c r="G65">
        <v>24</v>
      </c>
      <c r="H65" t="s">
        <v>97</v>
      </c>
      <c r="I65" t="s">
        <v>34</v>
      </c>
      <c r="J65">
        <v>2</v>
      </c>
      <c r="K65">
        <v>4</v>
      </c>
      <c r="L65">
        <v>0.33300000000000002</v>
      </c>
      <c r="M65">
        <v>6</v>
      </c>
      <c r="N65">
        <v>2.39</v>
      </c>
      <c r="O65">
        <v>10</v>
      </c>
      <c r="P65">
        <f t="shared" si="3"/>
        <v>0.9</v>
      </c>
      <c r="Q65">
        <v>9</v>
      </c>
      <c r="R65">
        <v>1</v>
      </c>
      <c r="S65">
        <v>0</v>
      </c>
      <c r="T65">
        <v>0</v>
      </c>
      <c r="U65">
        <v>60.1</v>
      </c>
      <c r="V65">
        <v>51</v>
      </c>
      <c r="W65">
        <v>24</v>
      </c>
      <c r="X65">
        <v>16</v>
      </c>
      <c r="Y65">
        <v>7</v>
      </c>
      <c r="Z65">
        <v>30</v>
      </c>
      <c r="AA65">
        <v>5</v>
      </c>
      <c r="AB65">
        <v>31</v>
      </c>
      <c r="AC65">
        <v>0</v>
      </c>
      <c r="AD65">
        <v>2</v>
      </c>
      <c r="AE65">
        <v>0</v>
      </c>
      <c r="AF65">
        <v>259</v>
      </c>
      <c r="AG65">
        <v>180</v>
      </c>
      <c r="AH65">
        <v>5.0199999999999996</v>
      </c>
      <c r="AI65">
        <v>1.343</v>
      </c>
      <c r="AJ65">
        <v>7.6</v>
      </c>
      <c r="AK65">
        <v>1</v>
      </c>
      <c r="AL65">
        <v>4.5</v>
      </c>
      <c r="AM65">
        <v>4.5999999999999996</v>
      </c>
      <c r="AN65">
        <v>1.03</v>
      </c>
      <c r="AO65">
        <v>1</v>
      </c>
      <c r="AP65">
        <v>0.6</v>
      </c>
      <c r="AQ65" t="s">
        <v>64</v>
      </c>
      <c r="AR65" t="s">
        <v>104</v>
      </c>
    </row>
    <row r="66" spans="1:44" hidden="1" x14ac:dyDescent="0.45">
      <c r="A66">
        <v>184</v>
      </c>
      <c r="B66" t="s">
        <v>470</v>
      </c>
      <c r="C66">
        <v>1</v>
      </c>
      <c r="D66" s="4">
        <f t="shared" si="1"/>
        <v>0.11538461538461538</v>
      </c>
      <c r="E66">
        <v>9</v>
      </c>
      <c r="F66">
        <v>1994</v>
      </c>
      <c r="G66">
        <v>25</v>
      </c>
      <c r="H66" t="s">
        <v>471</v>
      </c>
      <c r="I66" t="s">
        <v>37</v>
      </c>
      <c r="J66">
        <v>0</v>
      </c>
      <c r="K66">
        <v>3</v>
      </c>
      <c r="L66">
        <v>0</v>
      </c>
      <c r="M66">
        <v>3</v>
      </c>
      <c r="N66">
        <v>4.1500000000000004</v>
      </c>
      <c r="O66">
        <v>27</v>
      </c>
      <c r="P66">
        <f t="shared" si="3"/>
        <v>0.33333333333333331</v>
      </c>
      <c r="Q66">
        <v>9</v>
      </c>
      <c r="R66">
        <v>0</v>
      </c>
      <c r="S66">
        <v>0</v>
      </c>
      <c r="T66">
        <v>1</v>
      </c>
      <c r="U66">
        <v>78</v>
      </c>
      <c r="V66">
        <v>71</v>
      </c>
      <c r="W66">
        <v>38</v>
      </c>
      <c r="X66">
        <v>36</v>
      </c>
      <c r="Y66">
        <v>10</v>
      </c>
      <c r="Z66">
        <v>44</v>
      </c>
      <c r="AA66">
        <v>1</v>
      </c>
      <c r="AB66">
        <v>57</v>
      </c>
      <c r="AC66">
        <v>2</v>
      </c>
      <c r="AD66">
        <v>0</v>
      </c>
      <c r="AE66">
        <v>3</v>
      </c>
      <c r="AF66">
        <v>344</v>
      </c>
      <c r="AG66">
        <v>107</v>
      </c>
      <c r="AH66">
        <v>5.1100000000000003</v>
      </c>
      <c r="AI66">
        <v>1.474</v>
      </c>
      <c r="AJ66">
        <v>8.1999999999999993</v>
      </c>
      <c r="AK66">
        <v>1.2</v>
      </c>
      <c r="AL66">
        <v>5.0999999999999996</v>
      </c>
      <c r="AM66">
        <v>6.6</v>
      </c>
      <c r="AN66">
        <v>1.3</v>
      </c>
      <c r="AO66">
        <v>1</v>
      </c>
      <c r="AP66">
        <v>0.3</v>
      </c>
      <c r="AQ66">
        <v>1</v>
      </c>
      <c r="AR66" t="s">
        <v>472</v>
      </c>
    </row>
    <row r="67" spans="1:44" x14ac:dyDescent="0.45">
      <c r="A67">
        <v>185</v>
      </c>
      <c r="B67" t="s">
        <v>286</v>
      </c>
      <c r="C67">
        <v>1</v>
      </c>
      <c r="D67" s="4">
        <f t="shared" si="1"/>
        <v>0.15517241379310345</v>
      </c>
      <c r="E67">
        <v>9</v>
      </c>
      <c r="F67">
        <v>2024</v>
      </c>
      <c r="G67">
        <v>31</v>
      </c>
      <c r="H67" t="s">
        <v>39</v>
      </c>
      <c r="I67" t="s">
        <v>34</v>
      </c>
      <c r="J67">
        <v>5</v>
      </c>
      <c r="K67">
        <v>2</v>
      </c>
      <c r="L67">
        <v>0.71399999999999997</v>
      </c>
      <c r="M67">
        <v>7</v>
      </c>
      <c r="N67">
        <v>3.1</v>
      </c>
      <c r="O67">
        <v>9</v>
      </c>
      <c r="P67">
        <f t="shared" si="3"/>
        <v>1</v>
      </c>
      <c r="Q67">
        <v>9</v>
      </c>
      <c r="R67">
        <v>1</v>
      </c>
      <c r="S67">
        <v>1</v>
      </c>
      <c r="T67">
        <v>0</v>
      </c>
      <c r="U67">
        <v>58</v>
      </c>
      <c r="V67">
        <v>48</v>
      </c>
      <c r="W67">
        <v>21</v>
      </c>
      <c r="X67">
        <v>20</v>
      </c>
      <c r="Y67">
        <v>7</v>
      </c>
      <c r="Z67">
        <v>15</v>
      </c>
      <c r="AA67">
        <v>0</v>
      </c>
      <c r="AB67">
        <v>55</v>
      </c>
      <c r="AC67">
        <v>0</v>
      </c>
      <c r="AD67">
        <v>0</v>
      </c>
      <c r="AE67">
        <v>0</v>
      </c>
      <c r="AF67">
        <v>232</v>
      </c>
      <c r="AG67">
        <v>131</v>
      </c>
      <c r="AH67">
        <v>3.59</v>
      </c>
      <c r="AI67">
        <v>1.0860000000000001</v>
      </c>
      <c r="AJ67">
        <v>7.4</v>
      </c>
      <c r="AK67">
        <v>1.1000000000000001</v>
      </c>
      <c r="AL67">
        <v>2.2999999999999998</v>
      </c>
      <c r="AM67">
        <v>8.5</v>
      </c>
      <c r="AN67">
        <v>3.67</v>
      </c>
      <c r="AO67">
        <v>1</v>
      </c>
      <c r="AP67">
        <v>0.5</v>
      </c>
      <c r="AR67" t="s">
        <v>287</v>
      </c>
    </row>
    <row r="68" spans="1:44" x14ac:dyDescent="0.45">
      <c r="A68">
        <v>188</v>
      </c>
      <c r="B68" t="s">
        <v>301</v>
      </c>
      <c r="C68">
        <v>1</v>
      </c>
      <c r="D68" s="4">
        <f t="shared" si="1"/>
        <v>0.16666666666666666</v>
      </c>
      <c r="E68">
        <v>9</v>
      </c>
      <c r="F68">
        <v>2022</v>
      </c>
      <c r="G68">
        <v>23</v>
      </c>
      <c r="H68" t="s">
        <v>97</v>
      </c>
      <c r="I68" t="s">
        <v>34</v>
      </c>
      <c r="J68">
        <v>2</v>
      </c>
      <c r="K68">
        <v>4</v>
      </c>
      <c r="L68">
        <v>0.33300000000000002</v>
      </c>
      <c r="M68">
        <v>6</v>
      </c>
      <c r="N68">
        <v>3.17</v>
      </c>
      <c r="O68">
        <v>10</v>
      </c>
      <c r="P68">
        <f t="shared" si="3"/>
        <v>0.9</v>
      </c>
      <c r="Q68">
        <v>9</v>
      </c>
      <c r="R68">
        <v>1</v>
      </c>
      <c r="S68">
        <v>1</v>
      </c>
      <c r="T68">
        <v>0</v>
      </c>
      <c r="U68">
        <v>54</v>
      </c>
      <c r="V68">
        <v>44</v>
      </c>
      <c r="W68">
        <v>19</v>
      </c>
      <c r="X68">
        <v>19</v>
      </c>
      <c r="Y68">
        <v>4</v>
      </c>
      <c r="Z68">
        <v>23</v>
      </c>
      <c r="AA68">
        <v>1</v>
      </c>
      <c r="AB68">
        <v>47</v>
      </c>
      <c r="AC68">
        <v>3</v>
      </c>
      <c r="AD68">
        <v>0</v>
      </c>
      <c r="AE68">
        <v>0</v>
      </c>
      <c r="AF68">
        <v>227</v>
      </c>
      <c r="AG68">
        <v>130</v>
      </c>
      <c r="AH68">
        <v>3.78</v>
      </c>
      <c r="AI68">
        <v>1.2410000000000001</v>
      </c>
      <c r="AJ68">
        <v>7.3</v>
      </c>
      <c r="AK68">
        <v>0.7</v>
      </c>
      <c r="AL68">
        <v>3.8</v>
      </c>
      <c r="AM68">
        <v>7.8</v>
      </c>
      <c r="AN68">
        <v>2.04</v>
      </c>
      <c r="AO68">
        <v>1</v>
      </c>
      <c r="AP68">
        <v>0.5</v>
      </c>
      <c r="AR68" t="s">
        <v>302</v>
      </c>
    </row>
    <row r="69" spans="1:44" x14ac:dyDescent="0.45">
      <c r="A69">
        <v>191</v>
      </c>
      <c r="B69" t="s">
        <v>848</v>
      </c>
      <c r="C69">
        <v>1</v>
      </c>
      <c r="D69" s="4">
        <f t="shared" si="1"/>
        <v>0.17274472168905949</v>
      </c>
      <c r="E69">
        <v>9</v>
      </c>
      <c r="F69">
        <v>1994</v>
      </c>
      <c r="G69">
        <v>28</v>
      </c>
      <c r="H69" t="s">
        <v>263</v>
      </c>
      <c r="I69" t="s">
        <v>34</v>
      </c>
      <c r="J69">
        <v>3</v>
      </c>
      <c r="K69">
        <v>4</v>
      </c>
      <c r="L69">
        <v>0.42899999999999999</v>
      </c>
      <c r="M69">
        <v>7</v>
      </c>
      <c r="N69">
        <v>4.82</v>
      </c>
      <c r="O69">
        <v>9</v>
      </c>
      <c r="P69">
        <f t="shared" si="3"/>
        <v>1</v>
      </c>
      <c r="Q69">
        <v>9</v>
      </c>
      <c r="R69">
        <v>1</v>
      </c>
      <c r="S69">
        <v>0</v>
      </c>
      <c r="T69">
        <v>0</v>
      </c>
      <c r="U69">
        <v>52.1</v>
      </c>
      <c r="V69">
        <v>54</v>
      </c>
      <c r="W69">
        <v>30</v>
      </c>
      <c r="X69">
        <v>28</v>
      </c>
      <c r="Y69">
        <v>5</v>
      </c>
      <c r="Z69">
        <v>22</v>
      </c>
      <c r="AA69">
        <v>1</v>
      </c>
      <c r="AB69">
        <v>25</v>
      </c>
      <c r="AC69">
        <v>6</v>
      </c>
      <c r="AD69">
        <v>2</v>
      </c>
      <c r="AE69">
        <v>2</v>
      </c>
      <c r="AF69">
        <v>226</v>
      </c>
      <c r="AG69">
        <v>104</v>
      </c>
      <c r="AH69">
        <v>5.0199999999999996</v>
      </c>
      <c r="AI69">
        <v>1.452</v>
      </c>
      <c r="AJ69">
        <v>9.3000000000000007</v>
      </c>
      <c r="AK69">
        <v>0.9</v>
      </c>
      <c r="AL69">
        <v>3.8</v>
      </c>
      <c r="AM69">
        <v>4.3</v>
      </c>
      <c r="AN69">
        <v>1.1399999999999999</v>
      </c>
      <c r="AO69">
        <v>1</v>
      </c>
      <c r="AP69">
        <v>0.6</v>
      </c>
      <c r="AQ69" t="s">
        <v>53</v>
      </c>
      <c r="AR69" t="s">
        <v>849</v>
      </c>
    </row>
    <row r="70" spans="1:44" x14ac:dyDescent="0.45">
      <c r="A70">
        <v>192</v>
      </c>
      <c r="B70" t="s">
        <v>850</v>
      </c>
      <c r="C70">
        <v>1</v>
      </c>
      <c r="D70" s="4">
        <f t="shared" si="1"/>
        <v>0.18292682926829268</v>
      </c>
      <c r="E70">
        <v>9</v>
      </c>
      <c r="F70">
        <v>2024</v>
      </c>
      <c r="G70">
        <v>24</v>
      </c>
      <c r="H70" t="s">
        <v>735</v>
      </c>
      <c r="I70" t="s">
        <v>34</v>
      </c>
      <c r="J70">
        <v>2</v>
      </c>
      <c r="K70">
        <v>4</v>
      </c>
      <c r="L70">
        <v>0.33300000000000002</v>
      </c>
      <c r="M70">
        <v>6</v>
      </c>
      <c r="N70">
        <v>3.81</v>
      </c>
      <c r="O70">
        <v>9</v>
      </c>
      <c r="P70">
        <f t="shared" si="3"/>
        <v>1</v>
      </c>
      <c r="Q70">
        <v>9</v>
      </c>
      <c r="R70">
        <v>0</v>
      </c>
      <c r="S70">
        <v>0</v>
      </c>
      <c r="T70">
        <v>0</v>
      </c>
      <c r="U70">
        <v>49.2</v>
      </c>
      <c r="V70">
        <v>42</v>
      </c>
      <c r="W70">
        <v>23</v>
      </c>
      <c r="X70">
        <v>21</v>
      </c>
      <c r="Y70">
        <v>6</v>
      </c>
      <c r="Z70">
        <v>16</v>
      </c>
      <c r="AA70">
        <v>1</v>
      </c>
      <c r="AB70">
        <v>38</v>
      </c>
      <c r="AC70">
        <v>7</v>
      </c>
      <c r="AD70">
        <v>1</v>
      </c>
      <c r="AE70">
        <v>2</v>
      </c>
      <c r="AF70">
        <v>212</v>
      </c>
      <c r="AG70">
        <v>112</v>
      </c>
      <c r="AH70">
        <v>4.57</v>
      </c>
      <c r="AI70">
        <v>1.1679999999999999</v>
      </c>
      <c r="AJ70">
        <v>7.6</v>
      </c>
      <c r="AK70">
        <v>1.1000000000000001</v>
      </c>
      <c r="AL70">
        <v>2.9</v>
      </c>
      <c r="AM70">
        <v>6.9</v>
      </c>
      <c r="AN70">
        <v>2.38</v>
      </c>
      <c r="AO70">
        <v>1</v>
      </c>
      <c r="AP70">
        <v>0.6</v>
      </c>
      <c r="AR70" t="s">
        <v>851</v>
      </c>
    </row>
    <row r="71" spans="1:44" x14ac:dyDescent="0.45">
      <c r="A71">
        <v>197</v>
      </c>
      <c r="B71" t="s">
        <v>299</v>
      </c>
      <c r="C71">
        <v>0.9</v>
      </c>
      <c r="D71" s="4">
        <f t="shared" ref="D71:D73" si="4">C71/U71*9</f>
        <v>0.19194312796208529</v>
      </c>
      <c r="E71">
        <v>9</v>
      </c>
      <c r="F71">
        <v>2021</v>
      </c>
      <c r="G71">
        <v>32</v>
      </c>
      <c r="H71" t="s">
        <v>76</v>
      </c>
      <c r="I71" t="s">
        <v>37</v>
      </c>
      <c r="J71">
        <v>5</v>
      </c>
      <c r="K71">
        <v>1</v>
      </c>
      <c r="L71">
        <v>0.83299999999999996</v>
      </c>
      <c r="M71">
        <v>6</v>
      </c>
      <c r="N71">
        <v>3.16</v>
      </c>
      <c r="O71">
        <v>9</v>
      </c>
      <c r="P71">
        <f t="shared" ref="P71:P73" si="5">Q71/O71</f>
        <v>1</v>
      </c>
      <c r="Q71">
        <v>9</v>
      </c>
      <c r="R71">
        <v>0</v>
      </c>
      <c r="S71">
        <v>0</v>
      </c>
      <c r="T71">
        <v>0</v>
      </c>
      <c r="U71">
        <v>42.2</v>
      </c>
      <c r="V71">
        <v>45</v>
      </c>
      <c r="W71">
        <v>19</v>
      </c>
      <c r="X71">
        <v>15</v>
      </c>
      <c r="Y71">
        <v>6</v>
      </c>
      <c r="Z71">
        <v>12</v>
      </c>
      <c r="AA71">
        <v>1</v>
      </c>
      <c r="AB71">
        <v>52</v>
      </c>
      <c r="AC71">
        <v>4</v>
      </c>
      <c r="AD71">
        <v>0</v>
      </c>
      <c r="AE71">
        <v>0</v>
      </c>
      <c r="AF71">
        <v>183</v>
      </c>
      <c r="AG71">
        <v>149</v>
      </c>
      <c r="AH71">
        <v>3.69</v>
      </c>
      <c r="AI71">
        <v>1.3360000000000001</v>
      </c>
      <c r="AJ71">
        <v>9.5</v>
      </c>
      <c r="AK71">
        <v>1.3</v>
      </c>
      <c r="AL71">
        <v>2.5</v>
      </c>
      <c r="AM71">
        <v>11</v>
      </c>
      <c r="AN71">
        <v>4.33</v>
      </c>
      <c r="AO71">
        <v>0.9</v>
      </c>
      <c r="AP71">
        <v>0.6</v>
      </c>
      <c r="AQ71" t="s">
        <v>53</v>
      </c>
      <c r="AR71" t="s">
        <v>300</v>
      </c>
    </row>
    <row r="72" spans="1:44" x14ac:dyDescent="0.45">
      <c r="A72">
        <v>198</v>
      </c>
      <c r="B72" t="s">
        <v>72</v>
      </c>
      <c r="C72">
        <v>0.9</v>
      </c>
      <c r="D72" s="4">
        <f t="shared" si="4"/>
        <v>0.15225563909774437</v>
      </c>
      <c r="E72">
        <v>9</v>
      </c>
      <c r="F72">
        <v>2024</v>
      </c>
      <c r="G72">
        <v>29</v>
      </c>
      <c r="H72" t="s">
        <v>121</v>
      </c>
      <c r="I72" t="s">
        <v>37</v>
      </c>
      <c r="J72">
        <v>3</v>
      </c>
      <c r="K72">
        <v>2</v>
      </c>
      <c r="L72">
        <v>0.6</v>
      </c>
      <c r="M72">
        <v>5</v>
      </c>
      <c r="N72">
        <v>2.68</v>
      </c>
      <c r="O72">
        <v>9</v>
      </c>
      <c r="P72">
        <f t="shared" si="5"/>
        <v>1</v>
      </c>
      <c r="Q72">
        <v>9</v>
      </c>
      <c r="R72">
        <v>0</v>
      </c>
      <c r="S72">
        <v>0</v>
      </c>
      <c r="T72">
        <v>0</v>
      </c>
      <c r="U72">
        <v>53.2</v>
      </c>
      <c r="V72">
        <v>40</v>
      </c>
      <c r="W72">
        <v>17</v>
      </c>
      <c r="X72">
        <v>16</v>
      </c>
      <c r="Y72">
        <v>6</v>
      </c>
      <c r="Z72">
        <v>14</v>
      </c>
      <c r="AA72">
        <v>0</v>
      </c>
      <c r="AB72">
        <v>49</v>
      </c>
      <c r="AC72">
        <v>0</v>
      </c>
      <c r="AD72">
        <v>2</v>
      </c>
      <c r="AE72">
        <v>1</v>
      </c>
      <c r="AF72">
        <v>210</v>
      </c>
      <c r="AG72">
        <v>136</v>
      </c>
      <c r="AH72">
        <v>3.55</v>
      </c>
      <c r="AI72">
        <v>1.006</v>
      </c>
      <c r="AJ72">
        <v>6.7</v>
      </c>
      <c r="AK72">
        <v>1</v>
      </c>
      <c r="AL72">
        <v>2.2999999999999998</v>
      </c>
      <c r="AM72">
        <v>8.1999999999999993</v>
      </c>
      <c r="AN72">
        <v>3.5</v>
      </c>
      <c r="AO72">
        <v>0.9</v>
      </c>
      <c r="AP72">
        <v>0.5</v>
      </c>
      <c r="AR72" t="s">
        <v>74</v>
      </c>
    </row>
    <row r="73" spans="1:44" x14ac:dyDescent="0.45">
      <c r="A73">
        <v>200</v>
      </c>
      <c r="B73" t="s">
        <v>171</v>
      </c>
      <c r="C73">
        <v>0.9</v>
      </c>
      <c r="D73" s="4">
        <f t="shared" si="4"/>
        <v>0.1497227356746765</v>
      </c>
      <c r="E73">
        <v>9</v>
      </c>
      <c r="F73">
        <v>2014</v>
      </c>
      <c r="G73">
        <v>31</v>
      </c>
      <c r="H73" t="s">
        <v>97</v>
      </c>
      <c r="I73" t="s">
        <v>34</v>
      </c>
      <c r="J73">
        <v>2</v>
      </c>
      <c r="K73">
        <v>2</v>
      </c>
      <c r="L73">
        <v>0.5</v>
      </c>
      <c r="M73">
        <v>4</v>
      </c>
      <c r="N73">
        <v>2.65</v>
      </c>
      <c r="O73">
        <v>9</v>
      </c>
      <c r="P73">
        <f t="shared" si="5"/>
        <v>1</v>
      </c>
      <c r="Q73">
        <v>9</v>
      </c>
      <c r="R73">
        <v>0</v>
      </c>
      <c r="S73">
        <v>0</v>
      </c>
      <c r="T73">
        <v>0</v>
      </c>
      <c r="U73">
        <v>54.1</v>
      </c>
      <c r="V73">
        <v>55</v>
      </c>
      <c r="W73">
        <v>23</v>
      </c>
      <c r="X73">
        <v>16</v>
      </c>
      <c r="Y73">
        <v>6</v>
      </c>
      <c r="Z73">
        <v>13</v>
      </c>
      <c r="AA73">
        <v>0</v>
      </c>
      <c r="AB73">
        <v>45</v>
      </c>
      <c r="AC73">
        <v>3</v>
      </c>
      <c r="AD73">
        <v>0</v>
      </c>
      <c r="AE73">
        <v>6</v>
      </c>
      <c r="AF73">
        <v>229</v>
      </c>
      <c r="AG73">
        <v>135</v>
      </c>
      <c r="AH73">
        <v>3.79</v>
      </c>
      <c r="AI73">
        <v>1.252</v>
      </c>
      <c r="AJ73">
        <v>9.1</v>
      </c>
      <c r="AK73">
        <v>1</v>
      </c>
      <c r="AL73">
        <v>2.2000000000000002</v>
      </c>
      <c r="AM73">
        <v>7.5</v>
      </c>
      <c r="AN73">
        <v>3.46</v>
      </c>
      <c r="AO73">
        <v>0.9</v>
      </c>
      <c r="AP73">
        <v>0.5</v>
      </c>
      <c r="AQ73" t="s">
        <v>53</v>
      </c>
      <c r="AR73" t="s">
        <v>172</v>
      </c>
    </row>
    <row r="76" spans="1:44" x14ac:dyDescent="0.45">
      <c r="A76" t="s">
        <v>1</v>
      </c>
    </row>
  </sheetData>
  <phoneticPr fontId="2" type="noConversion"/>
  <conditionalFormatting sqref="P6:P73">
    <cfRule type="cellIs" dxfId="1" priority="1" operator="lessThan">
      <formula>0.75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F088-B494-40E8-9052-2F8BD615C454}">
  <dimension ref="A1:AR103"/>
  <sheetViews>
    <sheetView tabSelected="1" workbookViewId="0">
      <selection activeCell="G17" sqref="G17"/>
    </sheetView>
  </sheetViews>
  <sheetFormatPr defaultRowHeight="14.25" x14ac:dyDescent="0.45"/>
  <sheetData>
    <row r="1" spans="1:44" x14ac:dyDescent="0.45">
      <c r="A1" s="2" t="s">
        <v>1011</v>
      </c>
    </row>
    <row r="4" spans="1:44" x14ac:dyDescent="0.45">
      <c r="A4" t="s">
        <v>0</v>
      </c>
    </row>
    <row r="5" spans="1:44" x14ac:dyDescent="0.45">
      <c r="A5" t="s">
        <v>2</v>
      </c>
      <c r="B5" t="s">
        <v>3</v>
      </c>
      <c r="C5" t="s">
        <v>853</v>
      </c>
      <c r="D5" t="s">
        <v>1012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432</v>
      </c>
      <c r="N5" t="s">
        <v>4</v>
      </c>
      <c r="O5" t="s">
        <v>13</v>
      </c>
      <c r="P5" t="s">
        <v>5</v>
      </c>
      <c r="Q5" t="s">
        <v>433</v>
      </c>
      <c r="R5" t="s">
        <v>434</v>
      </c>
      <c r="S5" t="s">
        <v>435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436</v>
      </c>
      <c r="AA5" t="s">
        <v>20</v>
      </c>
      <c r="AB5" t="s">
        <v>437</v>
      </c>
      <c r="AC5" t="s">
        <v>438</v>
      </c>
      <c r="AD5" t="s">
        <v>439</v>
      </c>
      <c r="AE5" t="s">
        <v>21</v>
      </c>
      <c r="AF5" t="s">
        <v>22</v>
      </c>
      <c r="AG5" t="s">
        <v>23</v>
      </c>
      <c r="AH5" t="s">
        <v>24</v>
      </c>
      <c r="AI5" t="s">
        <v>25</v>
      </c>
      <c r="AJ5" t="s">
        <v>26</v>
      </c>
      <c r="AK5" t="s">
        <v>27</v>
      </c>
      <c r="AL5" t="s">
        <v>28</v>
      </c>
      <c r="AM5" t="s">
        <v>29</v>
      </c>
      <c r="AN5" t="s">
        <v>431</v>
      </c>
      <c r="AO5" t="s">
        <v>440</v>
      </c>
      <c r="AP5" t="s">
        <v>30</v>
      </c>
      <c r="AQ5" t="s">
        <v>854</v>
      </c>
      <c r="AR5" t="s">
        <v>31</v>
      </c>
    </row>
    <row r="6" spans="1:44" x14ac:dyDescent="0.45">
      <c r="A6">
        <v>1</v>
      </c>
      <c r="B6" t="s">
        <v>32</v>
      </c>
      <c r="C6">
        <v>3</v>
      </c>
      <c r="D6">
        <v>0.50751879699248115</v>
      </c>
      <c r="E6">
        <v>9</v>
      </c>
      <c r="F6">
        <v>2024</v>
      </c>
      <c r="G6">
        <v>30</v>
      </c>
      <c r="H6" t="s">
        <v>33</v>
      </c>
      <c r="I6" t="s">
        <v>34</v>
      </c>
      <c r="J6">
        <v>5</v>
      </c>
      <c r="K6">
        <v>0</v>
      </c>
      <c r="L6">
        <v>1</v>
      </c>
      <c r="M6">
        <v>5</v>
      </c>
      <c r="N6">
        <v>0.84</v>
      </c>
      <c r="O6">
        <v>9</v>
      </c>
      <c r="P6">
        <v>9</v>
      </c>
      <c r="Q6">
        <v>0</v>
      </c>
      <c r="R6">
        <v>0</v>
      </c>
      <c r="S6">
        <v>0</v>
      </c>
      <c r="T6">
        <v>53.2</v>
      </c>
      <c r="U6">
        <v>40</v>
      </c>
      <c r="V6">
        <v>7</v>
      </c>
      <c r="W6">
        <v>5</v>
      </c>
      <c r="X6">
        <v>3</v>
      </c>
      <c r="Y6">
        <v>9</v>
      </c>
      <c r="Z6">
        <v>0</v>
      </c>
      <c r="AA6">
        <v>58</v>
      </c>
      <c r="AB6">
        <v>0</v>
      </c>
      <c r="AC6">
        <v>0</v>
      </c>
      <c r="AD6">
        <v>0</v>
      </c>
      <c r="AE6">
        <v>209</v>
      </c>
      <c r="AF6">
        <v>498</v>
      </c>
      <c r="AG6">
        <v>2.21</v>
      </c>
      <c r="AH6">
        <v>0.91300000000000003</v>
      </c>
      <c r="AI6">
        <v>6.7</v>
      </c>
      <c r="AJ6">
        <v>0.5</v>
      </c>
      <c r="AK6">
        <v>1.5</v>
      </c>
      <c r="AL6">
        <v>9.6999999999999993</v>
      </c>
      <c r="AM6">
        <v>6.44</v>
      </c>
      <c r="AN6">
        <v>3</v>
      </c>
      <c r="AO6">
        <v>2.6</v>
      </c>
      <c r="AQ6" t="s">
        <v>855</v>
      </c>
      <c r="AR6" t="s">
        <v>35</v>
      </c>
    </row>
    <row r="7" spans="1:44" x14ac:dyDescent="0.45">
      <c r="A7">
        <v>2</v>
      </c>
      <c r="B7" t="s">
        <v>151</v>
      </c>
      <c r="C7">
        <v>3</v>
      </c>
      <c r="D7">
        <v>0.27522935779816515</v>
      </c>
      <c r="E7">
        <v>9</v>
      </c>
      <c r="F7">
        <v>1998</v>
      </c>
      <c r="G7">
        <v>28</v>
      </c>
      <c r="H7" t="s">
        <v>45</v>
      </c>
      <c r="I7" t="s">
        <v>34</v>
      </c>
      <c r="J7">
        <v>8</v>
      </c>
      <c r="K7">
        <v>3</v>
      </c>
      <c r="L7">
        <v>0.72699999999999998</v>
      </c>
      <c r="M7">
        <v>11</v>
      </c>
      <c r="N7">
        <v>2.56</v>
      </c>
      <c r="O7">
        <v>50</v>
      </c>
      <c r="P7">
        <v>9</v>
      </c>
      <c r="Q7">
        <v>0</v>
      </c>
      <c r="R7">
        <v>0</v>
      </c>
      <c r="S7">
        <v>15</v>
      </c>
      <c r="T7">
        <v>98.1</v>
      </c>
      <c r="U7">
        <v>83</v>
      </c>
      <c r="V7">
        <v>30</v>
      </c>
      <c r="W7">
        <v>28</v>
      </c>
      <c r="X7">
        <v>7</v>
      </c>
      <c r="Y7">
        <v>29</v>
      </c>
      <c r="Z7">
        <v>2</v>
      </c>
      <c r="AA7">
        <v>56</v>
      </c>
      <c r="AB7">
        <v>4</v>
      </c>
      <c r="AC7">
        <v>0</v>
      </c>
      <c r="AD7">
        <v>3</v>
      </c>
      <c r="AE7">
        <v>394</v>
      </c>
      <c r="AF7">
        <v>166</v>
      </c>
      <c r="AG7">
        <v>3.93</v>
      </c>
      <c r="AH7">
        <v>1.139</v>
      </c>
      <c r="AI7">
        <v>7.6</v>
      </c>
      <c r="AJ7">
        <v>0.6</v>
      </c>
      <c r="AK7">
        <v>2.7</v>
      </c>
      <c r="AL7">
        <v>5.0999999999999996</v>
      </c>
      <c r="AM7">
        <v>1.93</v>
      </c>
      <c r="AN7">
        <v>3</v>
      </c>
      <c r="AO7">
        <v>2.1</v>
      </c>
      <c r="AP7">
        <v>1</v>
      </c>
      <c r="AQ7" t="s">
        <v>856</v>
      </c>
      <c r="AR7" t="s">
        <v>152</v>
      </c>
    </row>
    <row r="8" spans="1:44" x14ac:dyDescent="0.45">
      <c r="A8">
        <v>3</v>
      </c>
      <c r="B8" t="s">
        <v>202</v>
      </c>
      <c r="C8">
        <v>2.8</v>
      </c>
      <c r="D8">
        <v>0.18933132982719761</v>
      </c>
      <c r="E8">
        <v>9</v>
      </c>
      <c r="F8">
        <v>1963</v>
      </c>
      <c r="G8">
        <v>25</v>
      </c>
      <c r="H8" t="s">
        <v>45</v>
      </c>
      <c r="I8" t="s">
        <v>34</v>
      </c>
      <c r="J8">
        <v>9</v>
      </c>
      <c r="K8">
        <v>7</v>
      </c>
      <c r="L8">
        <v>0.56299999999999994</v>
      </c>
      <c r="M8">
        <v>16</v>
      </c>
      <c r="N8">
        <v>2.84</v>
      </c>
      <c r="O8">
        <v>54</v>
      </c>
      <c r="P8">
        <v>9</v>
      </c>
      <c r="Q8">
        <v>2</v>
      </c>
      <c r="R8">
        <v>0</v>
      </c>
      <c r="S8">
        <v>11</v>
      </c>
      <c r="T8">
        <v>133.1</v>
      </c>
      <c r="U8">
        <v>119</v>
      </c>
      <c r="V8">
        <v>44</v>
      </c>
      <c r="W8">
        <v>42</v>
      </c>
      <c r="X8">
        <v>10</v>
      </c>
      <c r="Y8">
        <v>30</v>
      </c>
      <c r="Z8">
        <v>6</v>
      </c>
      <c r="AA8">
        <v>91</v>
      </c>
      <c r="AB8">
        <v>4</v>
      </c>
      <c r="AC8">
        <v>1</v>
      </c>
      <c r="AD8">
        <v>3</v>
      </c>
      <c r="AE8">
        <v>540</v>
      </c>
      <c r="AF8">
        <v>126</v>
      </c>
      <c r="AG8">
        <v>2.85</v>
      </c>
      <c r="AH8">
        <v>1.1180000000000001</v>
      </c>
      <c r="AI8">
        <v>8</v>
      </c>
      <c r="AJ8">
        <v>0.7</v>
      </c>
      <c r="AK8">
        <v>2</v>
      </c>
      <c r="AL8">
        <v>6.1</v>
      </c>
      <c r="AM8">
        <v>3.03</v>
      </c>
      <c r="AN8">
        <v>2.8</v>
      </c>
      <c r="AO8">
        <v>1.1000000000000001</v>
      </c>
      <c r="AP8">
        <v>1</v>
      </c>
      <c r="AQ8" t="s">
        <v>857</v>
      </c>
      <c r="AR8" t="s">
        <v>203</v>
      </c>
    </row>
    <row r="9" spans="1:44" x14ac:dyDescent="0.45">
      <c r="A9">
        <v>4</v>
      </c>
      <c r="B9" t="s">
        <v>38</v>
      </c>
      <c r="C9">
        <v>2.5</v>
      </c>
      <c r="D9">
        <v>0.38135593220338981</v>
      </c>
      <c r="E9">
        <v>9</v>
      </c>
      <c r="F9">
        <v>2024</v>
      </c>
      <c r="G9">
        <v>28</v>
      </c>
      <c r="H9" t="s">
        <v>39</v>
      </c>
      <c r="I9" t="s">
        <v>34</v>
      </c>
      <c r="J9">
        <v>8</v>
      </c>
      <c r="K9">
        <v>0</v>
      </c>
      <c r="L9">
        <v>1</v>
      </c>
      <c r="M9">
        <v>8</v>
      </c>
      <c r="N9">
        <v>1.37</v>
      </c>
      <c r="O9">
        <v>9</v>
      </c>
      <c r="P9">
        <v>9</v>
      </c>
      <c r="Q9">
        <v>1</v>
      </c>
      <c r="R9">
        <v>1</v>
      </c>
      <c r="S9">
        <v>0</v>
      </c>
      <c r="T9">
        <v>59</v>
      </c>
      <c r="U9">
        <v>35</v>
      </c>
      <c r="V9">
        <v>11</v>
      </c>
      <c r="W9">
        <v>9</v>
      </c>
      <c r="X9">
        <v>4</v>
      </c>
      <c r="Y9">
        <v>10</v>
      </c>
      <c r="Z9">
        <v>0</v>
      </c>
      <c r="AA9">
        <v>58</v>
      </c>
      <c r="AB9">
        <v>3</v>
      </c>
      <c r="AC9">
        <v>1</v>
      </c>
      <c r="AD9">
        <v>1</v>
      </c>
      <c r="AE9">
        <v>219</v>
      </c>
      <c r="AF9">
        <v>295</v>
      </c>
      <c r="AG9">
        <v>2.72</v>
      </c>
      <c r="AH9">
        <v>0.76300000000000001</v>
      </c>
      <c r="AI9">
        <v>5.3</v>
      </c>
      <c r="AJ9">
        <v>0.6</v>
      </c>
      <c r="AK9">
        <v>1.5</v>
      </c>
      <c r="AL9">
        <v>8.8000000000000007</v>
      </c>
      <c r="AM9">
        <v>5.8</v>
      </c>
      <c r="AN9">
        <v>2.5</v>
      </c>
      <c r="AO9">
        <v>2.1</v>
      </c>
      <c r="AQ9" t="s">
        <v>858</v>
      </c>
      <c r="AR9" t="s">
        <v>40</v>
      </c>
    </row>
    <row r="10" spans="1:44" x14ac:dyDescent="0.45">
      <c r="A10">
        <v>5</v>
      </c>
      <c r="B10" t="s">
        <v>297</v>
      </c>
      <c r="C10">
        <v>2.4</v>
      </c>
      <c r="D10">
        <v>0.24517593643586832</v>
      </c>
      <c r="E10">
        <v>9</v>
      </c>
      <c r="F10">
        <v>2008</v>
      </c>
      <c r="G10">
        <v>23</v>
      </c>
      <c r="H10" t="s">
        <v>76</v>
      </c>
      <c r="I10" t="s">
        <v>37</v>
      </c>
      <c r="J10">
        <v>6</v>
      </c>
      <c r="K10">
        <v>5</v>
      </c>
      <c r="L10">
        <v>0.54500000000000004</v>
      </c>
      <c r="M10">
        <v>11</v>
      </c>
      <c r="N10">
        <v>3.16</v>
      </c>
      <c r="O10">
        <v>36</v>
      </c>
      <c r="P10">
        <v>9</v>
      </c>
      <c r="Q10">
        <v>0</v>
      </c>
      <c r="R10">
        <v>0</v>
      </c>
      <c r="S10">
        <v>0</v>
      </c>
      <c r="T10">
        <v>88.1</v>
      </c>
      <c r="U10">
        <v>68</v>
      </c>
      <c r="V10">
        <v>31</v>
      </c>
      <c r="W10">
        <v>31</v>
      </c>
      <c r="X10">
        <v>10</v>
      </c>
      <c r="Y10">
        <v>40</v>
      </c>
      <c r="Z10">
        <v>3</v>
      </c>
      <c r="AA10">
        <v>68</v>
      </c>
      <c r="AB10">
        <v>8</v>
      </c>
      <c r="AC10">
        <v>0</v>
      </c>
      <c r="AD10">
        <v>1</v>
      </c>
      <c r="AE10">
        <v>365</v>
      </c>
      <c r="AF10">
        <v>147</v>
      </c>
      <c r="AG10">
        <v>4.6900000000000004</v>
      </c>
      <c r="AH10">
        <v>1.2230000000000001</v>
      </c>
      <c r="AI10">
        <v>6.9</v>
      </c>
      <c r="AJ10">
        <v>1</v>
      </c>
      <c r="AK10">
        <v>4.0999999999999996</v>
      </c>
      <c r="AL10">
        <v>6.9</v>
      </c>
      <c r="AM10">
        <v>1.7</v>
      </c>
      <c r="AN10">
        <v>2.4</v>
      </c>
      <c r="AO10">
        <v>1.6</v>
      </c>
      <c r="AP10">
        <v>1</v>
      </c>
      <c r="AQ10" t="s">
        <v>859</v>
      </c>
      <c r="AR10" t="s">
        <v>298</v>
      </c>
    </row>
    <row r="11" spans="1:44" x14ac:dyDescent="0.45">
      <c r="A11">
        <v>6</v>
      </c>
      <c r="B11" t="s">
        <v>343</v>
      </c>
      <c r="C11">
        <v>2.4</v>
      </c>
      <c r="D11">
        <v>0.2730720606826802</v>
      </c>
      <c r="E11">
        <v>9</v>
      </c>
      <c r="F11">
        <v>1940</v>
      </c>
      <c r="G11">
        <v>39</v>
      </c>
      <c r="H11" t="s">
        <v>94</v>
      </c>
      <c r="I11" t="s">
        <v>57</v>
      </c>
      <c r="J11">
        <v>6</v>
      </c>
      <c r="K11">
        <v>3</v>
      </c>
      <c r="L11">
        <v>0.66700000000000004</v>
      </c>
      <c r="M11">
        <v>9</v>
      </c>
      <c r="N11">
        <v>3.29</v>
      </c>
      <c r="O11">
        <v>12</v>
      </c>
      <c r="P11">
        <v>9</v>
      </c>
      <c r="Q11">
        <v>6</v>
      </c>
      <c r="R11">
        <v>1</v>
      </c>
      <c r="S11">
        <v>0</v>
      </c>
      <c r="T11">
        <v>79.099999999999994</v>
      </c>
      <c r="U11">
        <v>81</v>
      </c>
      <c r="V11">
        <v>36</v>
      </c>
      <c r="W11">
        <v>29</v>
      </c>
      <c r="X11">
        <v>2</v>
      </c>
      <c r="Y11">
        <v>29</v>
      </c>
      <c r="Z11">
        <v>0</v>
      </c>
      <c r="AA11">
        <v>29</v>
      </c>
      <c r="AB11">
        <v>1</v>
      </c>
      <c r="AC11">
        <v>0</v>
      </c>
      <c r="AD11">
        <v>1</v>
      </c>
      <c r="AE11">
        <v>350</v>
      </c>
      <c r="AF11">
        <v>158</v>
      </c>
      <c r="AG11">
        <v>3.73</v>
      </c>
      <c r="AH11">
        <v>1.387</v>
      </c>
      <c r="AI11">
        <v>9.1999999999999993</v>
      </c>
      <c r="AJ11">
        <v>0.2</v>
      </c>
      <c r="AK11">
        <v>3.3</v>
      </c>
      <c r="AL11">
        <v>3.3</v>
      </c>
      <c r="AM11">
        <v>1</v>
      </c>
      <c r="AN11">
        <v>2.4</v>
      </c>
      <c r="AO11">
        <v>1.8</v>
      </c>
      <c r="AP11">
        <v>1</v>
      </c>
      <c r="AQ11" t="s">
        <v>860</v>
      </c>
      <c r="AR11" t="s">
        <v>344</v>
      </c>
    </row>
    <row r="12" spans="1:44" x14ac:dyDescent="0.45">
      <c r="A12">
        <v>7</v>
      </c>
      <c r="B12" t="s">
        <v>42</v>
      </c>
      <c r="C12">
        <v>2.4</v>
      </c>
      <c r="D12">
        <v>0.44906444906444903</v>
      </c>
      <c r="E12">
        <v>9</v>
      </c>
      <c r="F12">
        <v>2024</v>
      </c>
      <c r="G12">
        <v>26</v>
      </c>
      <c r="H12" t="s">
        <v>33</v>
      </c>
      <c r="I12" t="s">
        <v>34</v>
      </c>
      <c r="J12">
        <v>4</v>
      </c>
      <c r="K12">
        <v>0</v>
      </c>
      <c r="L12">
        <v>1</v>
      </c>
      <c r="M12">
        <v>4</v>
      </c>
      <c r="N12">
        <v>1.49</v>
      </c>
      <c r="O12">
        <v>9</v>
      </c>
      <c r="P12">
        <v>9</v>
      </c>
      <c r="Q12">
        <v>0</v>
      </c>
      <c r="R12">
        <v>0</v>
      </c>
      <c r="S12">
        <v>0</v>
      </c>
      <c r="T12">
        <v>48.1</v>
      </c>
      <c r="U12">
        <v>35</v>
      </c>
      <c r="V12">
        <v>9</v>
      </c>
      <c r="W12">
        <v>8</v>
      </c>
      <c r="X12">
        <v>2</v>
      </c>
      <c r="Y12">
        <v>15</v>
      </c>
      <c r="Z12">
        <v>0</v>
      </c>
      <c r="AA12">
        <v>42</v>
      </c>
      <c r="AB12">
        <v>1</v>
      </c>
      <c r="AC12">
        <v>0</v>
      </c>
      <c r="AD12">
        <v>1</v>
      </c>
      <c r="AE12">
        <v>194</v>
      </c>
      <c r="AF12">
        <v>280</v>
      </c>
      <c r="AG12">
        <v>2.94</v>
      </c>
      <c r="AH12">
        <v>1.034</v>
      </c>
      <c r="AI12">
        <v>6.5</v>
      </c>
      <c r="AJ12">
        <v>0.4</v>
      </c>
      <c r="AK12">
        <v>2.8</v>
      </c>
      <c r="AL12">
        <v>7.8</v>
      </c>
      <c r="AM12">
        <v>2.8</v>
      </c>
      <c r="AN12">
        <v>2.4</v>
      </c>
      <c r="AO12">
        <v>2</v>
      </c>
      <c r="AQ12" t="s">
        <v>861</v>
      </c>
      <c r="AR12" t="s">
        <v>43</v>
      </c>
    </row>
    <row r="13" spans="1:44" x14ac:dyDescent="0.45">
      <c r="A13">
        <v>8</v>
      </c>
      <c r="B13" t="s">
        <v>429</v>
      </c>
      <c r="C13">
        <v>2.2999999999999998</v>
      </c>
      <c r="D13">
        <v>0.20077594568380214</v>
      </c>
      <c r="E13">
        <v>9</v>
      </c>
      <c r="F13">
        <v>2001</v>
      </c>
      <c r="G13">
        <v>35</v>
      </c>
      <c r="H13" t="s">
        <v>76</v>
      </c>
      <c r="I13" t="s">
        <v>37</v>
      </c>
      <c r="J13">
        <v>5</v>
      </c>
      <c r="K13">
        <v>4</v>
      </c>
      <c r="L13">
        <v>0.55600000000000005</v>
      </c>
      <c r="M13">
        <v>9</v>
      </c>
      <c r="N13">
        <v>3.48</v>
      </c>
      <c r="O13">
        <v>41</v>
      </c>
      <c r="P13">
        <v>9</v>
      </c>
      <c r="Q13">
        <v>0</v>
      </c>
      <c r="R13">
        <v>0</v>
      </c>
      <c r="S13">
        <v>5</v>
      </c>
      <c r="T13">
        <v>103.1</v>
      </c>
      <c r="U13">
        <v>88</v>
      </c>
      <c r="V13">
        <v>44</v>
      </c>
      <c r="W13">
        <v>40</v>
      </c>
      <c r="X13">
        <v>8</v>
      </c>
      <c r="Y13">
        <v>35</v>
      </c>
      <c r="Z13">
        <v>4</v>
      </c>
      <c r="AA13">
        <v>78</v>
      </c>
      <c r="AB13">
        <v>12</v>
      </c>
      <c r="AC13">
        <v>0</v>
      </c>
      <c r="AD13">
        <v>2</v>
      </c>
      <c r="AE13">
        <v>438</v>
      </c>
      <c r="AF13">
        <v>129</v>
      </c>
      <c r="AG13">
        <v>3.91</v>
      </c>
      <c r="AH13">
        <v>1.19</v>
      </c>
      <c r="AI13">
        <v>7.7</v>
      </c>
      <c r="AJ13">
        <v>0.7</v>
      </c>
      <c r="AK13">
        <v>3</v>
      </c>
      <c r="AL13">
        <v>6.8</v>
      </c>
      <c r="AM13">
        <v>2.23</v>
      </c>
      <c r="AN13">
        <v>2.2999999999999998</v>
      </c>
      <c r="AO13">
        <v>1.2</v>
      </c>
      <c r="AP13">
        <v>1</v>
      </c>
      <c r="AQ13" t="s">
        <v>862</v>
      </c>
      <c r="AR13" t="s">
        <v>430</v>
      </c>
    </row>
    <row r="14" spans="1:44" x14ac:dyDescent="0.45">
      <c r="A14">
        <v>9</v>
      </c>
      <c r="B14" t="s">
        <v>443</v>
      </c>
      <c r="C14">
        <v>2.2999999999999998</v>
      </c>
      <c r="D14">
        <v>0.15923076923076923</v>
      </c>
      <c r="E14">
        <v>9</v>
      </c>
      <c r="F14">
        <v>1955</v>
      </c>
      <c r="G14">
        <v>20</v>
      </c>
      <c r="H14" t="s">
        <v>168</v>
      </c>
      <c r="I14" t="s">
        <v>37</v>
      </c>
      <c r="J14">
        <v>5</v>
      </c>
      <c r="K14">
        <v>11</v>
      </c>
      <c r="L14">
        <v>0.313</v>
      </c>
      <c r="M14">
        <v>16</v>
      </c>
      <c r="N14">
        <v>3.88</v>
      </c>
      <c r="O14">
        <v>45</v>
      </c>
      <c r="P14">
        <v>9</v>
      </c>
      <c r="Q14">
        <v>3</v>
      </c>
      <c r="R14">
        <v>1</v>
      </c>
      <c r="S14">
        <v>5</v>
      </c>
      <c r="T14">
        <v>130</v>
      </c>
      <c r="U14">
        <v>121</v>
      </c>
      <c r="V14">
        <v>62</v>
      </c>
      <c r="W14">
        <v>56</v>
      </c>
      <c r="X14">
        <v>13</v>
      </c>
      <c r="Y14">
        <v>39</v>
      </c>
      <c r="Z14">
        <v>3</v>
      </c>
      <c r="AA14">
        <v>34</v>
      </c>
      <c r="AB14">
        <v>11</v>
      </c>
      <c r="AC14">
        <v>1</v>
      </c>
      <c r="AD14">
        <v>2</v>
      </c>
      <c r="AE14">
        <v>548</v>
      </c>
      <c r="AF14">
        <v>101</v>
      </c>
      <c r="AG14">
        <v>4.3</v>
      </c>
      <c r="AH14">
        <v>1.2310000000000001</v>
      </c>
      <c r="AI14">
        <v>8.4</v>
      </c>
      <c r="AJ14">
        <v>0.9</v>
      </c>
      <c r="AK14">
        <v>2.7</v>
      </c>
      <c r="AL14">
        <v>2.4</v>
      </c>
      <c r="AM14">
        <v>0.87</v>
      </c>
      <c r="AN14">
        <v>2.2999999999999998</v>
      </c>
      <c r="AO14">
        <v>1.3</v>
      </c>
      <c r="AP14" t="s">
        <v>444</v>
      </c>
      <c r="AQ14" t="s">
        <v>863</v>
      </c>
      <c r="AR14" t="s">
        <v>445</v>
      </c>
    </row>
    <row r="15" spans="1:44" x14ac:dyDescent="0.45">
      <c r="A15">
        <v>10</v>
      </c>
      <c r="B15" t="s">
        <v>818</v>
      </c>
      <c r="C15">
        <v>2.1</v>
      </c>
      <c r="D15">
        <v>0.21724137931034482</v>
      </c>
      <c r="E15">
        <v>9</v>
      </c>
      <c r="F15">
        <v>2005</v>
      </c>
      <c r="G15">
        <v>27</v>
      </c>
      <c r="H15" t="s">
        <v>70</v>
      </c>
      <c r="I15" t="s">
        <v>37</v>
      </c>
      <c r="J15">
        <v>4</v>
      </c>
      <c r="K15">
        <v>4</v>
      </c>
      <c r="L15">
        <v>0.5</v>
      </c>
      <c r="M15">
        <v>8</v>
      </c>
      <c r="N15">
        <v>3.72</v>
      </c>
      <c r="O15">
        <v>32</v>
      </c>
      <c r="P15">
        <v>9</v>
      </c>
      <c r="Q15">
        <v>0</v>
      </c>
      <c r="R15">
        <v>0</v>
      </c>
      <c r="S15">
        <v>0</v>
      </c>
      <c r="T15">
        <v>87</v>
      </c>
      <c r="U15">
        <v>69</v>
      </c>
      <c r="V15">
        <v>39</v>
      </c>
      <c r="W15">
        <v>36</v>
      </c>
      <c r="X15">
        <v>9</v>
      </c>
      <c r="Y15">
        <v>38</v>
      </c>
      <c r="Z15">
        <v>0</v>
      </c>
      <c r="AA15">
        <v>78</v>
      </c>
      <c r="AB15">
        <v>2</v>
      </c>
      <c r="AC15">
        <v>0</v>
      </c>
      <c r="AD15">
        <v>1</v>
      </c>
      <c r="AE15">
        <v>369</v>
      </c>
      <c r="AF15">
        <v>123</v>
      </c>
      <c r="AG15">
        <v>3.95</v>
      </c>
      <c r="AH15">
        <v>1.23</v>
      </c>
      <c r="AI15">
        <v>7.1</v>
      </c>
      <c r="AJ15">
        <v>0.9</v>
      </c>
      <c r="AK15">
        <v>3.9</v>
      </c>
      <c r="AL15">
        <v>8.1</v>
      </c>
      <c r="AM15">
        <v>2.0499999999999998</v>
      </c>
      <c r="AN15">
        <v>2.1</v>
      </c>
      <c r="AO15">
        <v>1.2</v>
      </c>
      <c r="AP15">
        <v>1</v>
      </c>
      <c r="AQ15" t="s">
        <v>864</v>
      </c>
      <c r="AR15" t="s">
        <v>819</v>
      </c>
    </row>
    <row r="16" spans="1:44" x14ac:dyDescent="0.45">
      <c r="A16">
        <v>11</v>
      </c>
      <c r="B16" t="s">
        <v>93</v>
      </c>
      <c r="C16">
        <v>2</v>
      </c>
      <c r="D16">
        <v>0.2304737516005122</v>
      </c>
      <c r="E16">
        <v>9</v>
      </c>
      <c r="F16">
        <v>1947</v>
      </c>
      <c r="G16">
        <v>24</v>
      </c>
      <c r="H16" t="s">
        <v>94</v>
      </c>
      <c r="I16" t="s">
        <v>57</v>
      </c>
      <c r="J16">
        <v>5</v>
      </c>
      <c r="K16">
        <v>2</v>
      </c>
      <c r="L16">
        <v>0.71399999999999997</v>
      </c>
      <c r="M16">
        <v>7</v>
      </c>
      <c r="N16">
        <v>2.2999999999999998</v>
      </c>
      <c r="O16">
        <v>13</v>
      </c>
      <c r="P16">
        <v>9</v>
      </c>
      <c r="Q16">
        <v>4</v>
      </c>
      <c r="R16">
        <v>1</v>
      </c>
      <c r="S16">
        <v>1</v>
      </c>
      <c r="T16">
        <v>78.099999999999994</v>
      </c>
      <c r="U16">
        <v>61</v>
      </c>
      <c r="V16">
        <v>28</v>
      </c>
      <c r="W16">
        <v>20</v>
      </c>
      <c r="X16">
        <v>4</v>
      </c>
      <c r="Y16">
        <v>25</v>
      </c>
      <c r="Z16">
        <v>0</v>
      </c>
      <c r="AA16">
        <v>64</v>
      </c>
      <c r="AB16">
        <v>0</v>
      </c>
      <c r="AC16">
        <v>0</v>
      </c>
      <c r="AD16">
        <v>1</v>
      </c>
      <c r="AE16">
        <v>316</v>
      </c>
      <c r="AF16">
        <v>175</v>
      </c>
      <c r="AG16">
        <v>2.66</v>
      </c>
      <c r="AH16">
        <v>1.0980000000000001</v>
      </c>
      <c r="AI16">
        <v>7</v>
      </c>
      <c r="AJ16">
        <v>0.5</v>
      </c>
      <c r="AK16">
        <v>2.9</v>
      </c>
      <c r="AL16">
        <v>7.4</v>
      </c>
      <c r="AM16">
        <v>2.56</v>
      </c>
      <c r="AN16">
        <v>2</v>
      </c>
      <c r="AO16">
        <v>1.4</v>
      </c>
      <c r="AP16">
        <v>1</v>
      </c>
      <c r="AQ16" t="s">
        <v>865</v>
      </c>
      <c r="AR16" t="s">
        <v>95</v>
      </c>
    </row>
    <row r="17" spans="1:44" x14ac:dyDescent="0.45">
      <c r="A17">
        <v>12</v>
      </c>
      <c r="B17" t="s">
        <v>345</v>
      </c>
      <c r="C17">
        <v>1.9</v>
      </c>
      <c r="D17">
        <v>0.2408450704225352</v>
      </c>
      <c r="E17">
        <v>9</v>
      </c>
      <c r="F17">
        <v>2003</v>
      </c>
      <c r="G17">
        <v>31</v>
      </c>
      <c r="H17" t="s">
        <v>102</v>
      </c>
      <c r="I17" t="s">
        <v>37</v>
      </c>
      <c r="J17">
        <v>7</v>
      </c>
      <c r="K17">
        <v>2</v>
      </c>
      <c r="L17">
        <v>0.77800000000000002</v>
      </c>
      <c r="M17">
        <v>9</v>
      </c>
      <c r="N17">
        <v>3.3</v>
      </c>
      <c r="O17">
        <v>18</v>
      </c>
      <c r="P17">
        <v>9</v>
      </c>
      <c r="Q17">
        <v>0</v>
      </c>
      <c r="R17">
        <v>0</v>
      </c>
      <c r="S17">
        <v>0</v>
      </c>
      <c r="T17">
        <v>71</v>
      </c>
      <c r="U17">
        <v>52</v>
      </c>
      <c r="V17">
        <v>27</v>
      </c>
      <c r="W17">
        <v>26</v>
      </c>
      <c r="X17">
        <v>4</v>
      </c>
      <c r="Y17">
        <v>30</v>
      </c>
      <c r="Z17">
        <v>1</v>
      </c>
      <c r="AA17">
        <v>72</v>
      </c>
      <c r="AB17">
        <v>5</v>
      </c>
      <c r="AC17">
        <v>0</v>
      </c>
      <c r="AD17">
        <v>2</v>
      </c>
      <c r="AE17">
        <v>293</v>
      </c>
      <c r="AF17">
        <v>134</v>
      </c>
      <c r="AG17">
        <v>3.21</v>
      </c>
      <c r="AH17">
        <v>1.155</v>
      </c>
      <c r="AI17">
        <v>6.6</v>
      </c>
      <c r="AJ17">
        <v>0.5</v>
      </c>
      <c r="AK17">
        <v>3.8</v>
      </c>
      <c r="AL17">
        <v>9.1</v>
      </c>
      <c r="AM17">
        <v>2.4</v>
      </c>
      <c r="AN17">
        <v>1.9</v>
      </c>
      <c r="AO17">
        <v>1.3</v>
      </c>
      <c r="AP17">
        <v>1</v>
      </c>
      <c r="AQ17" t="s">
        <v>866</v>
      </c>
      <c r="AR17" t="s">
        <v>346</v>
      </c>
    </row>
    <row r="18" spans="1:44" x14ac:dyDescent="0.45">
      <c r="A18">
        <v>13</v>
      </c>
      <c r="B18" t="s">
        <v>820</v>
      </c>
      <c r="C18">
        <v>1.9</v>
      </c>
      <c r="D18">
        <v>0.2401685393258427</v>
      </c>
      <c r="E18">
        <v>9</v>
      </c>
      <c r="F18">
        <v>1935</v>
      </c>
      <c r="G18">
        <v>28</v>
      </c>
      <c r="H18" t="s">
        <v>94</v>
      </c>
      <c r="I18" t="s">
        <v>57</v>
      </c>
      <c r="J18">
        <v>5</v>
      </c>
      <c r="K18">
        <v>3</v>
      </c>
      <c r="L18">
        <v>0.625</v>
      </c>
      <c r="M18">
        <v>8</v>
      </c>
      <c r="N18">
        <v>4.0199999999999996</v>
      </c>
      <c r="O18">
        <v>12</v>
      </c>
      <c r="P18">
        <v>9</v>
      </c>
      <c r="Q18">
        <v>3</v>
      </c>
      <c r="R18">
        <v>3</v>
      </c>
      <c r="S18">
        <v>2</v>
      </c>
      <c r="T18">
        <v>71.2</v>
      </c>
      <c r="U18">
        <v>64</v>
      </c>
      <c r="V18">
        <v>34</v>
      </c>
      <c r="W18">
        <v>32</v>
      </c>
      <c r="X18">
        <v>4</v>
      </c>
      <c r="Y18">
        <v>30</v>
      </c>
      <c r="AA18">
        <v>64</v>
      </c>
      <c r="AB18">
        <v>3</v>
      </c>
      <c r="AD18">
        <v>0</v>
      </c>
      <c r="AE18">
        <v>302</v>
      </c>
      <c r="AF18">
        <v>127</v>
      </c>
      <c r="AG18">
        <v>3.5</v>
      </c>
      <c r="AH18">
        <v>1.3120000000000001</v>
      </c>
      <c r="AI18">
        <v>8</v>
      </c>
      <c r="AJ18">
        <v>0.5</v>
      </c>
      <c r="AK18">
        <v>3.8</v>
      </c>
      <c r="AL18">
        <v>8</v>
      </c>
      <c r="AM18">
        <v>2.13</v>
      </c>
      <c r="AN18">
        <v>1.9</v>
      </c>
      <c r="AO18">
        <v>1.3</v>
      </c>
      <c r="AP18">
        <v>1</v>
      </c>
      <c r="AQ18" t="s">
        <v>865</v>
      </c>
      <c r="AR18" t="s">
        <v>821</v>
      </c>
    </row>
    <row r="19" spans="1:44" x14ac:dyDescent="0.45">
      <c r="A19">
        <v>14</v>
      </c>
      <c r="B19" t="s">
        <v>822</v>
      </c>
      <c r="C19">
        <v>1.9</v>
      </c>
      <c r="D19">
        <v>0.2105911330049261</v>
      </c>
      <c r="E19">
        <v>9</v>
      </c>
      <c r="F19">
        <v>1977</v>
      </c>
      <c r="G19">
        <v>27</v>
      </c>
      <c r="H19" t="s">
        <v>97</v>
      </c>
      <c r="I19" t="s">
        <v>34</v>
      </c>
      <c r="J19">
        <v>4</v>
      </c>
      <c r="K19">
        <v>4</v>
      </c>
      <c r="L19">
        <v>0.5</v>
      </c>
      <c r="M19">
        <v>8</v>
      </c>
      <c r="N19">
        <v>3.97</v>
      </c>
      <c r="O19">
        <v>31</v>
      </c>
      <c r="P19">
        <v>9</v>
      </c>
      <c r="Q19">
        <v>0</v>
      </c>
      <c r="R19">
        <v>0</v>
      </c>
      <c r="S19">
        <v>1</v>
      </c>
      <c r="T19">
        <v>81.2</v>
      </c>
      <c r="U19">
        <v>89</v>
      </c>
      <c r="V19">
        <v>42</v>
      </c>
      <c r="W19">
        <v>36</v>
      </c>
      <c r="X19">
        <v>9</v>
      </c>
      <c r="Y19">
        <v>25</v>
      </c>
      <c r="Z19">
        <v>2</v>
      </c>
      <c r="AA19">
        <v>44</v>
      </c>
      <c r="AB19">
        <v>9</v>
      </c>
      <c r="AC19">
        <v>1</v>
      </c>
      <c r="AD19">
        <v>1</v>
      </c>
      <c r="AE19">
        <v>359</v>
      </c>
      <c r="AF19">
        <v>113</v>
      </c>
      <c r="AG19">
        <v>4.34</v>
      </c>
      <c r="AH19">
        <v>1.3959999999999999</v>
      </c>
      <c r="AI19">
        <v>9.8000000000000007</v>
      </c>
      <c r="AJ19">
        <v>1</v>
      </c>
      <c r="AK19">
        <v>2.8</v>
      </c>
      <c r="AL19">
        <v>4.8</v>
      </c>
      <c r="AM19">
        <v>1.76</v>
      </c>
      <c r="AN19">
        <v>1.9</v>
      </c>
      <c r="AO19">
        <v>1.3</v>
      </c>
      <c r="AP19" t="s">
        <v>64</v>
      </c>
      <c r="AQ19" t="s">
        <v>867</v>
      </c>
      <c r="AR19" t="s">
        <v>823</v>
      </c>
    </row>
    <row r="20" spans="1:44" x14ac:dyDescent="0.45">
      <c r="A20">
        <v>15</v>
      </c>
      <c r="B20" t="s">
        <v>449</v>
      </c>
      <c r="C20">
        <v>1.6</v>
      </c>
      <c r="D20">
        <v>0.18701298701298702</v>
      </c>
      <c r="E20">
        <v>9</v>
      </c>
      <c r="F20">
        <v>1980</v>
      </c>
      <c r="G20">
        <v>26</v>
      </c>
      <c r="H20" t="s">
        <v>306</v>
      </c>
      <c r="I20" t="s">
        <v>37</v>
      </c>
      <c r="J20">
        <v>6</v>
      </c>
      <c r="K20">
        <v>2</v>
      </c>
      <c r="L20">
        <v>0.75</v>
      </c>
      <c r="M20">
        <v>8</v>
      </c>
      <c r="N20">
        <v>3.51</v>
      </c>
      <c r="O20">
        <v>18</v>
      </c>
      <c r="P20">
        <v>9</v>
      </c>
      <c r="Q20">
        <v>3</v>
      </c>
      <c r="R20">
        <v>0</v>
      </c>
      <c r="S20">
        <v>1</v>
      </c>
      <c r="T20">
        <v>77</v>
      </c>
      <c r="U20">
        <v>73</v>
      </c>
      <c r="V20">
        <v>33</v>
      </c>
      <c r="W20">
        <v>30</v>
      </c>
      <c r="X20">
        <v>9</v>
      </c>
      <c r="Y20">
        <v>30</v>
      </c>
      <c r="Z20">
        <v>1</v>
      </c>
      <c r="AA20">
        <v>35</v>
      </c>
      <c r="AB20">
        <v>0</v>
      </c>
      <c r="AC20">
        <v>1</v>
      </c>
      <c r="AD20">
        <v>3</v>
      </c>
      <c r="AE20">
        <v>321</v>
      </c>
      <c r="AF20">
        <v>125</v>
      </c>
      <c r="AG20">
        <v>4.53</v>
      </c>
      <c r="AH20">
        <v>1.3380000000000001</v>
      </c>
      <c r="AI20">
        <v>8.5</v>
      </c>
      <c r="AJ20">
        <v>1.1000000000000001</v>
      </c>
      <c r="AK20">
        <v>3.5</v>
      </c>
      <c r="AL20">
        <v>4.0999999999999996</v>
      </c>
      <c r="AM20">
        <v>1.17</v>
      </c>
      <c r="AN20">
        <v>1.6</v>
      </c>
      <c r="AO20">
        <v>1</v>
      </c>
      <c r="AQ20" t="s">
        <v>868</v>
      </c>
      <c r="AR20" t="s">
        <v>450</v>
      </c>
    </row>
    <row r="21" spans="1:44" x14ac:dyDescent="0.45">
      <c r="A21">
        <v>16</v>
      </c>
      <c r="B21" t="s">
        <v>824</v>
      </c>
      <c r="C21">
        <v>1.6</v>
      </c>
      <c r="D21">
        <v>0.22085889570552147</v>
      </c>
      <c r="E21">
        <v>9</v>
      </c>
      <c r="F21">
        <v>2000</v>
      </c>
      <c r="G21">
        <v>28</v>
      </c>
      <c r="H21" t="s">
        <v>102</v>
      </c>
      <c r="I21" t="s">
        <v>37</v>
      </c>
      <c r="J21">
        <v>7</v>
      </c>
      <c r="K21">
        <v>4</v>
      </c>
      <c r="L21">
        <v>0.63600000000000001</v>
      </c>
      <c r="M21">
        <v>11</v>
      </c>
      <c r="N21">
        <v>4.25</v>
      </c>
      <c r="O21">
        <v>14</v>
      </c>
      <c r="P21">
        <v>9</v>
      </c>
      <c r="Q21">
        <v>1</v>
      </c>
      <c r="R21">
        <v>1</v>
      </c>
      <c r="S21">
        <v>0</v>
      </c>
      <c r="T21">
        <v>65.2</v>
      </c>
      <c r="U21">
        <v>66</v>
      </c>
      <c r="V21">
        <v>32</v>
      </c>
      <c r="W21">
        <v>31</v>
      </c>
      <c r="X21">
        <v>9</v>
      </c>
      <c r="Y21">
        <v>20</v>
      </c>
      <c r="Z21">
        <v>1</v>
      </c>
      <c r="AA21">
        <v>30</v>
      </c>
      <c r="AB21">
        <v>4</v>
      </c>
      <c r="AC21">
        <v>0</v>
      </c>
      <c r="AD21">
        <v>0</v>
      </c>
      <c r="AE21">
        <v>281</v>
      </c>
      <c r="AF21">
        <v>114</v>
      </c>
      <c r="AG21">
        <v>5.0999999999999996</v>
      </c>
      <c r="AH21">
        <v>1.31</v>
      </c>
      <c r="AI21">
        <v>9</v>
      </c>
      <c r="AJ21">
        <v>1.2</v>
      </c>
      <c r="AK21">
        <v>2.7</v>
      </c>
      <c r="AL21">
        <v>4.0999999999999996</v>
      </c>
      <c r="AM21">
        <v>1.5</v>
      </c>
      <c r="AN21">
        <v>1.6</v>
      </c>
      <c r="AO21">
        <v>0.9</v>
      </c>
      <c r="AQ21" t="s">
        <v>869</v>
      </c>
      <c r="AR21" t="s">
        <v>825</v>
      </c>
    </row>
    <row r="22" spans="1:44" x14ac:dyDescent="0.45">
      <c r="A22">
        <v>17</v>
      </c>
      <c r="B22" t="s">
        <v>828</v>
      </c>
      <c r="C22">
        <v>1.5</v>
      </c>
      <c r="D22">
        <v>0.263671875</v>
      </c>
      <c r="E22">
        <v>9</v>
      </c>
      <c r="F22">
        <v>2024</v>
      </c>
      <c r="G22">
        <v>29</v>
      </c>
      <c r="H22" t="s">
        <v>263</v>
      </c>
      <c r="I22" t="s">
        <v>34</v>
      </c>
      <c r="J22">
        <v>3</v>
      </c>
      <c r="K22">
        <v>3</v>
      </c>
      <c r="L22">
        <v>0.5</v>
      </c>
      <c r="M22">
        <v>6</v>
      </c>
      <c r="N22">
        <v>3.66</v>
      </c>
      <c r="O22">
        <v>9</v>
      </c>
      <c r="P22">
        <v>9</v>
      </c>
      <c r="Q22">
        <v>0</v>
      </c>
      <c r="R22">
        <v>0</v>
      </c>
      <c r="S22">
        <v>0</v>
      </c>
      <c r="T22">
        <v>51.2</v>
      </c>
      <c r="U22">
        <v>48</v>
      </c>
      <c r="V22">
        <v>21</v>
      </c>
      <c r="W22">
        <v>21</v>
      </c>
      <c r="X22">
        <v>7</v>
      </c>
      <c r="Y22">
        <v>20</v>
      </c>
      <c r="Z22">
        <v>0</v>
      </c>
      <c r="AA22">
        <v>36</v>
      </c>
      <c r="AB22">
        <v>2</v>
      </c>
      <c r="AC22">
        <v>0</v>
      </c>
      <c r="AD22">
        <v>1</v>
      </c>
      <c r="AE22">
        <v>215</v>
      </c>
      <c r="AF22">
        <v>125</v>
      </c>
      <c r="AG22">
        <v>4.79</v>
      </c>
      <c r="AH22">
        <v>1.3160000000000001</v>
      </c>
      <c r="AI22">
        <v>8.4</v>
      </c>
      <c r="AJ22">
        <v>1.2</v>
      </c>
      <c r="AK22">
        <v>3.5</v>
      </c>
      <c r="AL22">
        <v>6.3</v>
      </c>
      <c r="AM22">
        <v>1.8</v>
      </c>
      <c r="AN22">
        <v>1.5</v>
      </c>
      <c r="AO22">
        <v>1.1000000000000001</v>
      </c>
      <c r="AQ22" t="s">
        <v>870</v>
      </c>
      <c r="AR22" t="s">
        <v>829</v>
      </c>
    </row>
    <row r="23" spans="1:44" x14ac:dyDescent="0.45">
      <c r="A23">
        <v>18</v>
      </c>
      <c r="B23" t="s">
        <v>105</v>
      </c>
      <c r="C23">
        <v>1.5</v>
      </c>
      <c r="D23">
        <v>0.27551020408163263</v>
      </c>
      <c r="E23">
        <v>9</v>
      </c>
      <c r="F23">
        <v>2024</v>
      </c>
      <c r="G23">
        <v>26</v>
      </c>
      <c r="H23" t="s">
        <v>102</v>
      </c>
      <c r="I23" t="s">
        <v>37</v>
      </c>
      <c r="J23">
        <v>5</v>
      </c>
      <c r="K23">
        <v>1</v>
      </c>
      <c r="L23">
        <v>0.83299999999999996</v>
      </c>
      <c r="M23">
        <v>6</v>
      </c>
      <c r="N23">
        <v>2.39</v>
      </c>
      <c r="O23">
        <v>9</v>
      </c>
      <c r="P23">
        <v>9</v>
      </c>
      <c r="Q23">
        <v>0</v>
      </c>
      <c r="R23">
        <v>0</v>
      </c>
      <c r="S23">
        <v>0</v>
      </c>
      <c r="T23">
        <v>49</v>
      </c>
      <c r="U23">
        <v>26</v>
      </c>
      <c r="V23">
        <v>14</v>
      </c>
      <c r="W23">
        <v>13</v>
      </c>
      <c r="X23">
        <v>3</v>
      </c>
      <c r="Y23">
        <v>27</v>
      </c>
      <c r="Z23">
        <v>0</v>
      </c>
      <c r="AA23">
        <v>62</v>
      </c>
      <c r="AB23">
        <v>1</v>
      </c>
      <c r="AC23">
        <v>2</v>
      </c>
      <c r="AD23">
        <v>3</v>
      </c>
      <c r="AE23">
        <v>199</v>
      </c>
      <c r="AF23">
        <v>164</v>
      </c>
      <c r="AG23">
        <v>3.12</v>
      </c>
      <c r="AH23">
        <v>1.0820000000000001</v>
      </c>
      <c r="AI23">
        <v>4.8</v>
      </c>
      <c r="AJ23">
        <v>0.6</v>
      </c>
      <c r="AK23">
        <v>5</v>
      </c>
      <c r="AL23">
        <v>11.4</v>
      </c>
      <c r="AM23">
        <v>2.2999999999999998</v>
      </c>
      <c r="AN23">
        <v>1.5</v>
      </c>
      <c r="AO23">
        <v>1.1000000000000001</v>
      </c>
      <c r="AQ23" t="s">
        <v>871</v>
      </c>
      <c r="AR23" t="s">
        <v>106</v>
      </c>
    </row>
    <row r="24" spans="1:44" x14ac:dyDescent="0.45">
      <c r="A24">
        <v>19</v>
      </c>
      <c r="B24" t="s">
        <v>343</v>
      </c>
      <c r="C24">
        <v>1.5</v>
      </c>
      <c r="D24">
        <v>0.19536903039073808</v>
      </c>
      <c r="E24">
        <v>9</v>
      </c>
      <c r="F24">
        <v>1939</v>
      </c>
      <c r="G24">
        <v>38</v>
      </c>
      <c r="H24" t="s">
        <v>94</v>
      </c>
      <c r="I24" t="s">
        <v>57</v>
      </c>
      <c r="J24">
        <v>4</v>
      </c>
      <c r="K24">
        <v>4</v>
      </c>
      <c r="L24">
        <v>0.5</v>
      </c>
      <c r="M24">
        <v>8</v>
      </c>
      <c r="N24">
        <v>3.63</v>
      </c>
      <c r="O24">
        <v>9</v>
      </c>
      <c r="P24">
        <v>9</v>
      </c>
      <c r="Q24">
        <v>4</v>
      </c>
      <c r="R24">
        <v>0</v>
      </c>
      <c r="S24">
        <v>0</v>
      </c>
      <c r="T24">
        <v>69.099999999999994</v>
      </c>
      <c r="U24">
        <v>69</v>
      </c>
      <c r="V24">
        <v>36</v>
      </c>
      <c r="W24">
        <v>28</v>
      </c>
      <c r="Y24">
        <v>18</v>
      </c>
      <c r="AA24">
        <v>16</v>
      </c>
      <c r="AB24">
        <v>1</v>
      </c>
      <c r="AD24">
        <v>0</v>
      </c>
      <c r="AF24">
        <v>130</v>
      </c>
      <c r="AH24">
        <v>1.2549999999999999</v>
      </c>
      <c r="AI24">
        <v>9</v>
      </c>
      <c r="AK24">
        <v>2.2999999999999998</v>
      </c>
      <c r="AL24">
        <v>2.1</v>
      </c>
      <c r="AM24">
        <v>0.89</v>
      </c>
      <c r="AN24">
        <v>1.5</v>
      </c>
      <c r="AO24">
        <v>1</v>
      </c>
      <c r="AP24">
        <v>1</v>
      </c>
      <c r="AQ24" t="s">
        <v>860</v>
      </c>
      <c r="AR24" t="s">
        <v>344</v>
      </c>
    </row>
    <row r="25" spans="1:44" x14ac:dyDescent="0.45">
      <c r="A25">
        <v>20</v>
      </c>
      <c r="B25" t="s">
        <v>830</v>
      </c>
      <c r="C25">
        <v>1.5</v>
      </c>
      <c r="D25">
        <v>0.14500537056928037</v>
      </c>
      <c r="E25">
        <v>9</v>
      </c>
      <c r="F25">
        <v>1929</v>
      </c>
      <c r="G25">
        <v>34</v>
      </c>
      <c r="H25" t="s">
        <v>464</v>
      </c>
      <c r="I25" t="s">
        <v>831</v>
      </c>
      <c r="J25">
        <v>1</v>
      </c>
      <c r="K25">
        <v>6</v>
      </c>
      <c r="L25">
        <v>0.14299999999999999</v>
      </c>
      <c r="M25">
        <v>7</v>
      </c>
      <c r="N25">
        <v>5.69</v>
      </c>
      <c r="O25">
        <v>15</v>
      </c>
      <c r="P25">
        <v>9</v>
      </c>
      <c r="Q25">
        <v>6</v>
      </c>
      <c r="R25">
        <v>0</v>
      </c>
      <c r="S25">
        <v>0</v>
      </c>
      <c r="T25">
        <v>93.1</v>
      </c>
      <c r="U25">
        <v>127</v>
      </c>
      <c r="V25">
        <v>68</v>
      </c>
      <c r="W25">
        <v>59</v>
      </c>
      <c r="X25">
        <v>6</v>
      </c>
      <c r="Y25">
        <v>29</v>
      </c>
      <c r="AA25">
        <v>31</v>
      </c>
      <c r="AB25">
        <v>1</v>
      </c>
      <c r="AD25">
        <v>0</v>
      </c>
      <c r="AE25">
        <v>416</v>
      </c>
      <c r="AF25">
        <v>93</v>
      </c>
      <c r="AG25">
        <v>3.93</v>
      </c>
      <c r="AH25">
        <v>1.671</v>
      </c>
      <c r="AI25">
        <v>12.2</v>
      </c>
      <c r="AJ25">
        <v>0.6</v>
      </c>
      <c r="AK25">
        <v>2.8</v>
      </c>
      <c r="AL25">
        <v>3</v>
      </c>
      <c r="AM25">
        <v>1.07</v>
      </c>
      <c r="AN25">
        <v>1.5</v>
      </c>
      <c r="AO25">
        <v>0.7</v>
      </c>
      <c r="AP25" t="s">
        <v>832</v>
      </c>
      <c r="AQ25" t="s">
        <v>865</v>
      </c>
      <c r="AR25" t="s">
        <v>833</v>
      </c>
    </row>
    <row r="26" spans="1:44" x14ac:dyDescent="0.45">
      <c r="A26">
        <v>21</v>
      </c>
      <c r="B26" t="s">
        <v>321</v>
      </c>
      <c r="C26">
        <v>1.4</v>
      </c>
      <c r="D26">
        <v>0.23773584905660375</v>
      </c>
      <c r="E26">
        <v>9</v>
      </c>
      <c r="F26">
        <v>2018</v>
      </c>
      <c r="G26">
        <v>32</v>
      </c>
      <c r="H26" t="s">
        <v>118</v>
      </c>
      <c r="I26" t="s">
        <v>34</v>
      </c>
      <c r="J26">
        <v>3</v>
      </c>
      <c r="K26">
        <v>2</v>
      </c>
      <c r="L26">
        <v>0.6</v>
      </c>
      <c r="M26">
        <v>5</v>
      </c>
      <c r="N26">
        <v>3.23</v>
      </c>
      <c r="O26">
        <v>9</v>
      </c>
      <c r="P26">
        <v>9</v>
      </c>
      <c r="Q26">
        <v>0</v>
      </c>
      <c r="R26">
        <v>0</v>
      </c>
      <c r="S26">
        <v>0</v>
      </c>
      <c r="T26">
        <v>53</v>
      </c>
      <c r="U26">
        <v>46</v>
      </c>
      <c r="V26">
        <v>19</v>
      </c>
      <c r="W26">
        <v>19</v>
      </c>
      <c r="X26">
        <v>8</v>
      </c>
      <c r="Y26">
        <v>13</v>
      </c>
      <c r="Z26">
        <v>0</v>
      </c>
      <c r="AA26">
        <v>38</v>
      </c>
      <c r="AB26">
        <v>5</v>
      </c>
      <c r="AC26">
        <v>0</v>
      </c>
      <c r="AD26">
        <v>2</v>
      </c>
      <c r="AE26">
        <v>214</v>
      </c>
      <c r="AF26">
        <v>118</v>
      </c>
      <c r="AG26">
        <v>4.71</v>
      </c>
      <c r="AH26">
        <v>1.113</v>
      </c>
      <c r="AI26">
        <v>7.8</v>
      </c>
      <c r="AJ26">
        <v>1.4</v>
      </c>
      <c r="AK26">
        <v>2.2000000000000002</v>
      </c>
      <c r="AL26">
        <v>6.5</v>
      </c>
      <c r="AM26">
        <v>2.92</v>
      </c>
      <c r="AN26">
        <v>1.4</v>
      </c>
      <c r="AO26">
        <v>1</v>
      </c>
      <c r="AP26" t="s">
        <v>53</v>
      </c>
      <c r="AQ26" t="s">
        <v>872</v>
      </c>
      <c r="AR26" t="s">
        <v>322</v>
      </c>
    </row>
    <row r="27" spans="1:44" x14ac:dyDescent="0.45">
      <c r="A27">
        <v>22</v>
      </c>
      <c r="B27" t="s">
        <v>159</v>
      </c>
      <c r="C27">
        <v>1.4</v>
      </c>
      <c r="D27">
        <v>0.24230769230769228</v>
      </c>
      <c r="E27">
        <v>9</v>
      </c>
      <c r="F27">
        <v>2024</v>
      </c>
      <c r="G27">
        <v>33</v>
      </c>
      <c r="H27" t="s">
        <v>160</v>
      </c>
      <c r="I27" t="s">
        <v>37</v>
      </c>
      <c r="J27">
        <v>2</v>
      </c>
      <c r="K27">
        <v>3</v>
      </c>
      <c r="L27">
        <v>0.4</v>
      </c>
      <c r="M27">
        <v>5</v>
      </c>
      <c r="N27">
        <v>2.6</v>
      </c>
      <c r="O27">
        <v>9</v>
      </c>
      <c r="P27">
        <v>9</v>
      </c>
      <c r="Q27">
        <v>0</v>
      </c>
      <c r="R27">
        <v>0</v>
      </c>
      <c r="S27">
        <v>0</v>
      </c>
      <c r="T27">
        <v>52</v>
      </c>
      <c r="U27">
        <v>47</v>
      </c>
      <c r="V27">
        <v>15</v>
      </c>
      <c r="W27">
        <v>15</v>
      </c>
      <c r="X27">
        <v>4</v>
      </c>
      <c r="Y27">
        <v>10</v>
      </c>
      <c r="Z27">
        <v>0</v>
      </c>
      <c r="AA27">
        <v>55</v>
      </c>
      <c r="AB27">
        <v>0</v>
      </c>
      <c r="AC27">
        <v>0</v>
      </c>
      <c r="AD27">
        <v>0</v>
      </c>
      <c r="AE27">
        <v>209</v>
      </c>
      <c r="AF27">
        <v>148</v>
      </c>
      <c r="AG27">
        <v>2.61</v>
      </c>
      <c r="AH27">
        <v>1.0960000000000001</v>
      </c>
      <c r="AI27">
        <v>8.1</v>
      </c>
      <c r="AJ27">
        <v>0.7</v>
      </c>
      <c r="AK27">
        <v>1.7</v>
      </c>
      <c r="AL27">
        <v>9.5</v>
      </c>
      <c r="AM27">
        <v>5.5</v>
      </c>
      <c r="AN27">
        <v>1.4</v>
      </c>
      <c r="AO27">
        <v>1</v>
      </c>
      <c r="AQ27" t="s">
        <v>873</v>
      </c>
      <c r="AR27" t="s">
        <v>161</v>
      </c>
    </row>
    <row r="28" spans="1:44" x14ac:dyDescent="0.45">
      <c r="A28">
        <v>23</v>
      </c>
      <c r="B28" t="s">
        <v>834</v>
      </c>
      <c r="C28">
        <v>1.4</v>
      </c>
      <c r="D28">
        <v>0.12462908011869436</v>
      </c>
      <c r="E28">
        <v>9</v>
      </c>
      <c r="F28">
        <v>2021</v>
      </c>
      <c r="G28">
        <v>24</v>
      </c>
      <c r="H28" t="s">
        <v>176</v>
      </c>
      <c r="I28" t="s">
        <v>37</v>
      </c>
      <c r="J28">
        <v>4</v>
      </c>
      <c r="K28">
        <v>1</v>
      </c>
      <c r="L28">
        <v>0.8</v>
      </c>
      <c r="M28">
        <v>5</v>
      </c>
      <c r="N28">
        <v>3.55</v>
      </c>
      <c r="O28">
        <v>36</v>
      </c>
      <c r="P28">
        <v>9</v>
      </c>
      <c r="Q28">
        <v>0</v>
      </c>
      <c r="R28">
        <v>0</v>
      </c>
      <c r="S28">
        <v>2</v>
      </c>
      <c r="T28">
        <v>101.1</v>
      </c>
      <c r="U28">
        <v>67</v>
      </c>
      <c r="V28">
        <v>41</v>
      </c>
      <c r="W28">
        <v>40</v>
      </c>
      <c r="X28">
        <v>16</v>
      </c>
      <c r="Y28">
        <v>53</v>
      </c>
      <c r="Z28">
        <v>1</v>
      </c>
      <c r="AA28">
        <v>130</v>
      </c>
      <c r="AB28">
        <v>7</v>
      </c>
      <c r="AC28">
        <v>0</v>
      </c>
      <c r="AD28">
        <v>6</v>
      </c>
      <c r="AE28">
        <v>424</v>
      </c>
      <c r="AF28">
        <v>121</v>
      </c>
      <c r="AG28">
        <v>4.43</v>
      </c>
      <c r="AH28">
        <v>1.1839999999999999</v>
      </c>
      <c r="AI28">
        <v>6</v>
      </c>
      <c r="AJ28">
        <v>1.4</v>
      </c>
      <c r="AK28">
        <v>4.7</v>
      </c>
      <c r="AL28">
        <v>11.5</v>
      </c>
      <c r="AM28">
        <v>2.4500000000000002</v>
      </c>
      <c r="AN28">
        <v>1.4</v>
      </c>
      <c r="AO28">
        <v>0.5</v>
      </c>
      <c r="AP28">
        <v>1</v>
      </c>
      <c r="AQ28" t="s">
        <v>874</v>
      </c>
      <c r="AR28" t="s">
        <v>835</v>
      </c>
    </row>
    <row r="29" spans="1:44" x14ac:dyDescent="0.45">
      <c r="A29">
        <v>24</v>
      </c>
      <c r="B29" t="s">
        <v>198</v>
      </c>
      <c r="C29">
        <v>1.3</v>
      </c>
      <c r="D29">
        <v>0.21626617375231053</v>
      </c>
      <c r="E29">
        <v>9</v>
      </c>
      <c r="F29">
        <v>2024</v>
      </c>
      <c r="G29">
        <v>30</v>
      </c>
      <c r="H29" t="s">
        <v>160</v>
      </c>
      <c r="I29" t="s">
        <v>37</v>
      </c>
      <c r="J29">
        <v>4</v>
      </c>
      <c r="K29">
        <v>3</v>
      </c>
      <c r="L29">
        <v>0.57099999999999995</v>
      </c>
      <c r="M29">
        <v>7</v>
      </c>
      <c r="N29">
        <v>2.82</v>
      </c>
      <c r="O29">
        <v>9</v>
      </c>
      <c r="P29">
        <v>9</v>
      </c>
      <c r="Q29">
        <v>1</v>
      </c>
      <c r="R29">
        <v>0</v>
      </c>
      <c r="S29">
        <v>0</v>
      </c>
      <c r="T29">
        <v>54.1</v>
      </c>
      <c r="U29">
        <v>41</v>
      </c>
      <c r="V29">
        <v>17</v>
      </c>
      <c r="W29">
        <v>17</v>
      </c>
      <c r="X29">
        <v>8</v>
      </c>
      <c r="Y29">
        <v>16</v>
      </c>
      <c r="Z29">
        <v>0</v>
      </c>
      <c r="AA29">
        <v>42</v>
      </c>
      <c r="AB29">
        <v>5</v>
      </c>
      <c r="AC29">
        <v>0</v>
      </c>
      <c r="AD29">
        <v>0</v>
      </c>
      <c r="AE29">
        <v>215</v>
      </c>
      <c r="AF29">
        <v>136</v>
      </c>
      <c r="AG29">
        <v>4.67</v>
      </c>
      <c r="AH29">
        <v>1.0489999999999999</v>
      </c>
      <c r="AI29">
        <v>6.8</v>
      </c>
      <c r="AJ29">
        <v>1.3</v>
      </c>
      <c r="AK29">
        <v>2.7</v>
      </c>
      <c r="AL29">
        <v>7</v>
      </c>
      <c r="AM29">
        <v>2.63</v>
      </c>
      <c r="AN29">
        <v>1.3</v>
      </c>
      <c r="AO29">
        <v>0.9</v>
      </c>
      <c r="AQ29" t="s">
        <v>875</v>
      </c>
      <c r="AR29" t="s">
        <v>199</v>
      </c>
    </row>
    <row r="30" spans="1:44" x14ac:dyDescent="0.45">
      <c r="A30">
        <v>25</v>
      </c>
      <c r="B30" t="s">
        <v>335</v>
      </c>
      <c r="C30">
        <v>1.3</v>
      </c>
      <c r="D30">
        <v>0.12553648068669529</v>
      </c>
      <c r="E30">
        <v>9</v>
      </c>
      <c r="F30">
        <v>1991</v>
      </c>
      <c r="G30">
        <v>25</v>
      </c>
      <c r="H30" t="s">
        <v>124</v>
      </c>
      <c r="I30" t="s">
        <v>34</v>
      </c>
      <c r="J30">
        <v>8</v>
      </c>
      <c r="K30">
        <v>5</v>
      </c>
      <c r="L30">
        <v>0.61499999999999999</v>
      </c>
      <c r="M30">
        <v>13</v>
      </c>
      <c r="N30">
        <v>3.27</v>
      </c>
      <c r="O30">
        <v>31</v>
      </c>
      <c r="P30">
        <v>9</v>
      </c>
      <c r="Q30">
        <v>0</v>
      </c>
      <c r="R30">
        <v>0</v>
      </c>
      <c r="S30">
        <v>3</v>
      </c>
      <c r="T30">
        <v>93.2</v>
      </c>
      <c r="U30">
        <v>77</v>
      </c>
      <c r="V30">
        <v>35</v>
      </c>
      <c r="W30">
        <v>34</v>
      </c>
      <c r="X30">
        <v>11</v>
      </c>
      <c r="Y30">
        <v>24</v>
      </c>
      <c r="Z30">
        <v>3</v>
      </c>
      <c r="AA30">
        <v>60</v>
      </c>
      <c r="AB30">
        <v>1</v>
      </c>
      <c r="AC30">
        <v>2</v>
      </c>
      <c r="AD30">
        <v>3</v>
      </c>
      <c r="AE30">
        <v>381</v>
      </c>
      <c r="AF30">
        <v>117</v>
      </c>
      <c r="AG30">
        <v>3.9</v>
      </c>
      <c r="AH30">
        <v>1.0780000000000001</v>
      </c>
      <c r="AI30">
        <v>7.4</v>
      </c>
      <c r="AJ30">
        <v>1.1000000000000001</v>
      </c>
      <c r="AK30">
        <v>2.2999999999999998</v>
      </c>
      <c r="AL30">
        <v>5.8</v>
      </c>
      <c r="AM30">
        <v>2.5</v>
      </c>
      <c r="AN30">
        <v>1.3</v>
      </c>
      <c r="AO30">
        <v>0.5</v>
      </c>
      <c r="AP30">
        <v>1</v>
      </c>
      <c r="AQ30" t="s">
        <v>876</v>
      </c>
      <c r="AR30" t="s">
        <v>336</v>
      </c>
    </row>
    <row r="31" spans="1:44" x14ac:dyDescent="0.45">
      <c r="A31">
        <v>26</v>
      </c>
      <c r="B31" t="s">
        <v>836</v>
      </c>
      <c r="C31">
        <v>1.3</v>
      </c>
      <c r="D31">
        <v>0.20892857142857144</v>
      </c>
      <c r="E31">
        <v>9</v>
      </c>
      <c r="F31">
        <v>2009</v>
      </c>
      <c r="G31">
        <v>32</v>
      </c>
      <c r="H31" t="s">
        <v>36</v>
      </c>
      <c r="I31" t="s">
        <v>37</v>
      </c>
      <c r="J31">
        <v>3</v>
      </c>
      <c r="K31">
        <v>4</v>
      </c>
      <c r="L31">
        <v>0.42899999999999999</v>
      </c>
      <c r="M31">
        <v>7</v>
      </c>
      <c r="N31">
        <v>4.34</v>
      </c>
      <c r="O31">
        <v>9</v>
      </c>
      <c r="P31">
        <v>9</v>
      </c>
      <c r="Q31">
        <v>0</v>
      </c>
      <c r="R31">
        <v>0</v>
      </c>
      <c r="S31">
        <v>0</v>
      </c>
      <c r="T31">
        <v>56</v>
      </c>
      <c r="U31">
        <v>56</v>
      </c>
      <c r="V31">
        <v>27</v>
      </c>
      <c r="W31">
        <v>27</v>
      </c>
      <c r="X31">
        <v>4</v>
      </c>
      <c r="Y31">
        <v>12</v>
      </c>
      <c r="Z31">
        <v>0</v>
      </c>
      <c r="AA31">
        <v>37</v>
      </c>
      <c r="AB31">
        <v>0</v>
      </c>
      <c r="AC31">
        <v>0</v>
      </c>
      <c r="AD31">
        <v>2</v>
      </c>
      <c r="AE31">
        <v>229</v>
      </c>
      <c r="AF31">
        <v>109</v>
      </c>
      <c r="AG31">
        <v>3.35</v>
      </c>
      <c r="AH31">
        <v>1.214</v>
      </c>
      <c r="AI31">
        <v>9</v>
      </c>
      <c r="AJ31">
        <v>0.6</v>
      </c>
      <c r="AK31">
        <v>1.9</v>
      </c>
      <c r="AL31">
        <v>5.9</v>
      </c>
      <c r="AM31">
        <v>3.08</v>
      </c>
      <c r="AN31">
        <v>1.3</v>
      </c>
      <c r="AO31">
        <v>0.7</v>
      </c>
      <c r="AQ31" t="s">
        <v>877</v>
      </c>
      <c r="AR31" t="s">
        <v>837</v>
      </c>
    </row>
    <row r="32" spans="1:44" x14ac:dyDescent="0.45">
      <c r="A32">
        <v>27</v>
      </c>
      <c r="B32" t="s">
        <v>842</v>
      </c>
      <c r="C32">
        <v>1.1000000000000001</v>
      </c>
      <c r="D32">
        <v>0.15664556962025317</v>
      </c>
      <c r="E32">
        <v>9</v>
      </c>
      <c r="F32">
        <v>1985</v>
      </c>
      <c r="G32">
        <v>20</v>
      </c>
      <c r="H32" t="s">
        <v>471</v>
      </c>
      <c r="I32" t="s">
        <v>37</v>
      </c>
      <c r="J32">
        <v>6</v>
      </c>
      <c r="K32">
        <v>4</v>
      </c>
      <c r="L32">
        <v>0.6</v>
      </c>
      <c r="M32">
        <v>10</v>
      </c>
      <c r="N32">
        <v>3.53</v>
      </c>
      <c r="O32">
        <v>12</v>
      </c>
      <c r="P32">
        <v>9</v>
      </c>
      <c r="Q32">
        <v>0</v>
      </c>
      <c r="R32">
        <v>0</v>
      </c>
      <c r="S32">
        <v>0</v>
      </c>
      <c r="T32">
        <v>63.2</v>
      </c>
      <c r="U32">
        <v>57</v>
      </c>
      <c r="V32">
        <v>26</v>
      </c>
      <c r="W32">
        <v>25</v>
      </c>
      <c r="X32">
        <v>6</v>
      </c>
      <c r="Y32">
        <v>28</v>
      </c>
      <c r="Z32">
        <v>2</v>
      </c>
      <c r="AA32">
        <v>65</v>
      </c>
      <c r="AB32">
        <v>1</v>
      </c>
      <c r="AC32">
        <v>0</v>
      </c>
      <c r="AD32">
        <v>0</v>
      </c>
      <c r="AE32">
        <v>272</v>
      </c>
      <c r="AF32">
        <v>109</v>
      </c>
      <c r="AG32">
        <v>3.23</v>
      </c>
      <c r="AH32">
        <v>1.335</v>
      </c>
      <c r="AI32">
        <v>8.1</v>
      </c>
      <c r="AJ32">
        <v>0.8</v>
      </c>
      <c r="AK32">
        <v>4</v>
      </c>
      <c r="AL32">
        <v>9.1999999999999993</v>
      </c>
      <c r="AM32">
        <v>2.3199999999999998</v>
      </c>
      <c r="AN32">
        <v>1.1000000000000001</v>
      </c>
      <c r="AO32">
        <v>0.6</v>
      </c>
      <c r="AQ32" t="s">
        <v>878</v>
      </c>
      <c r="AR32" t="s">
        <v>843</v>
      </c>
    </row>
    <row r="33" spans="1:44" x14ac:dyDescent="0.45">
      <c r="A33">
        <v>28</v>
      </c>
      <c r="B33" t="s">
        <v>848</v>
      </c>
      <c r="C33">
        <v>1</v>
      </c>
      <c r="D33">
        <v>0.17274472168905949</v>
      </c>
      <c r="E33">
        <v>9</v>
      </c>
      <c r="F33">
        <v>1994</v>
      </c>
      <c r="G33">
        <v>28</v>
      </c>
      <c r="H33" t="s">
        <v>263</v>
      </c>
      <c r="I33" t="s">
        <v>34</v>
      </c>
      <c r="J33">
        <v>3</v>
      </c>
      <c r="K33">
        <v>4</v>
      </c>
      <c r="L33">
        <v>0.42899999999999999</v>
      </c>
      <c r="M33">
        <v>7</v>
      </c>
      <c r="N33">
        <v>4.82</v>
      </c>
      <c r="O33">
        <v>9</v>
      </c>
      <c r="P33">
        <v>9</v>
      </c>
      <c r="Q33">
        <v>1</v>
      </c>
      <c r="R33">
        <v>0</v>
      </c>
      <c r="S33">
        <v>0</v>
      </c>
      <c r="T33">
        <v>52.1</v>
      </c>
      <c r="U33">
        <v>54</v>
      </c>
      <c r="V33">
        <v>30</v>
      </c>
      <c r="W33">
        <v>28</v>
      </c>
      <c r="X33">
        <v>5</v>
      </c>
      <c r="Y33">
        <v>22</v>
      </c>
      <c r="Z33">
        <v>1</v>
      </c>
      <c r="AA33">
        <v>25</v>
      </c>
      <c r="AB33">
        <v>6</v>
      </c>
      <c r="AC33">
        <v>2</v>
      </c>
      <c r="AD33">
        <v>2</v>
      </c>
      <c r="AE33">
        <v>226</v>
      </c>
      <c r="AF33">
        <v>104</v>
      </c>
      <c r="AG33">
        <v>5.0199999999999996</v>
      </c>
      <c r="AH33">
        <v>1.452</v>
      </c>
      <c r="AI33">
        <v>9.3000000000000007</v>
      </c>
      <c r="AJ33">
        <v>0.9</v>
      </c>
      <c r="AK33">
        <v>3.8</v>
      </c>
      <c r="AL33">
        <v>4.3</v>
      </c>
      <c r="AM33">
        <v>1.1399999999999999</v>
      </c>
      <c r="AN33">
        <v>1</v>
      </c>
      <c r="AO33">
        <v>0.6</v>
      </c>
      <c r="AP33" t="s">
        <v>53</v>
      </c>
      <c r="AQ33" t="s">
        <v>879</v>
      </c>
      <c r="AR33" t="s">
        <v>849</v>
      </c>
    </row>
    <row r="34" spans="1:44" x14ac:dyDescent="0.45">
      <c r="A34">
        <v>29</v>
      </c>
      <c r="B34" t="s">
        <v>406</v>
      </c>
      <c r="C34">
        <v>0.9</v>
      </c>
      <c r="D34">
        <v>0.14160839160839159</v>
      </c>
      <c r="E34">
        <v>9</v>
      </c>
      <c r="F34">
        <v>2021</v>
      </c>
      <c r="G34">
        <v>27</v>
      </c>
      <c r="H34" t="s">
        <v>36</v>
      </c>
      <c r="I34" t="s">
        <v>37</v>
      </c>
      <c r="J34">
        <v>4</v>
      </c>
      <c r="K34">
        <v>4</v>
      </c>
      <c r="L34">
        <v>0.5</v>
      </c>
      <c r="M34">
        <v>8</v>
      </c>
      <c r="N34">
        <v>3.43</v>
      </c>
      <c r="O34">
        <v>20</v>
      </c>
      <c r="P34">
        <v>9</v>
      </c>
      <c r="Q34">
        <v>0</v>
      </c>
      <c r="R34">
        <v>0</v>
      </c>
      <c r="S34">
        <v>0</v>
      </c>
      <c r="T34">
        <v>57.2</v>
      </c>
      <c r="U34">
        <v>42</v>
      </c>
      <c r="V34">
        <v>27</v>
      </c>
      <c r="W34">
        <v>22</v>
      </c>
      <c r="X34">
        <v>10</v>
      </c>
      <c r="Y34">
        <v>13</v>
      </c>
      <c r="Z34">
        <v>0</v>
      </c>
      <c r="AA34">
        <v>55</v>
      </c>
      <c r="AB34">
        <v>0</v>
      </c>
      <c r="AC34">
        <v>0</v>
      </c>
      <c r="AD34">
        <v>1</v>
      </c>
      <c r="AE34">
        <v>222</v>
      </c>
      <c r="AF34">
        <v>128</v>
      </c>
      <c r="AG34">
        <v>4.1900000000000004</v>
      </c>
      <c r="AH34">
        <v>0.95399999999999996</v>
      </c>
      <c r="AI34">
        <v>6.6</v>
      </c>
      <c r="AJ34">
        <v>1.6</v>
      </c>
      <c r="AK34">
        <v>2</v>
      </c>
      <c r="AL34">
        <v>8.6</v>
      </c>
      <c r="AM34">
        <v>4.2300000000000004</v>
      </c>
      <c r="AN34">
        <v>0.9</v>
      </c>
      <c r="AO34">
        <v>0.5</v>
      </c>
      <c r="AP34">
        <v>1</v>
      </c>
      <c r="AQ34" t="s">
        <v>872</v>
      </c>
      <c r="AR34" t="s">
        <v>407</v>
      </c>
    </row>
    <row r="35" spans="1:44" x14ac:dyDescent="0.45">
      <c r="A35">
        <v>30</v>
      </c>
      <c r="B35" t="s">
        <v>880</v>
      </c>
      <c r="C35">
        <v>0.9</v>
      </c>
      <c r="D35">
        <v>7.2192513368983968E-2</v>
      </c>
      <c r="E35">
        <v>9</v>
      </c>
      <c r="F35">
        <v>1985</v>
      </c>
      <c r="G35">
        <v>26</v>
      </c>
      <c r="H35" t="s">
        <v>139</v>
      </c>
      <c r="I35" t="s">
        <v>37</v>
      </c>
      <c r="J35">
        <v>8</v>
      </c>
      <c r="K35">
        <v>6</v>
      </c>
      <c r="L35">
        <v>0.57099999999999995</v>
      </c>
      <c r="M35">
        <v>14</v>
      </c>
      <c r="N35">
        <v>4.87</v>
      </c>
      <c r="O35">
        <v>49</v>
      </c>
      <c r="P35">
        <v>9</v>
      </c>
      <c r="Q35">
        <v>1</v>
      </c>
      <c r="R35">
        <v>0</v>
      </c>
      <c r="S35">
        <v>9</v>
      </c>
      <c r="T35">
        <v>112.2</v>
      </c>
      <c r="U35">
        <v>104</v>
      </c>
      <c r="V35">
        <v>61</v>
      </c>
      <c r="W35">
        <v>61</v>
      </c>
      <c r="X35">
        <v>20</v>
      </c>
      <c r="Y35">
        <v>39</v>
      </c>
      <c r="Z35">
        <v>8</v>
      </c>
      <c r="AA35">
        <v>53</v>
      </c>
      <c r="AB35">
        <v>1</v>
      </c>
      <c r="AC35">
        <v>0</v>
      </c>
      <c r="AD35">
        <v>1</v>
      </c>
      <c r="AE35">
        <v>471</v>
      </c>
      <c r="AF35">
        <v>85</v>
      </c>
      <c r="AG35">
        <v>5.12</v>
      </c>
      <c r="AH35">
        <v>1.2689999999999999</v>
      </c>
      <c r="AI35">
        <v>8.3000000000000007</v>
      </c>
      <c r="AJ35">
        <v>1.6</v>
      </c>
      <c r="AK35">
        <v>3.1</v>
      </c>
      <c r="AL35">
        <v>4.2</v>
      </c>
      <c r="AM35">
        <v>1.36</v>
      </c>
      <c r="AN35">
        <v>0.9</v>
      </c>
      <c r="AO35">
        <v>-0.1</v>
      </c>
      <c r="AP35">
        <v>1</v>
      </c>
      <c r="AQ35" t="s">
        <v>881</v>
      </c>
      <c r="AR35" t="s">
        <v>882</v>
      </c>
    </row>
    <row r="36" spans="1:44" x14ac:dyDescent="0.45">
      <c r="A36">
        <v>31</v>
      </c>
      <c r="B36" t="s">
        <v>883</v>
      </c>
      <c r="C36">
        <v>0.8</v>
      </c>
      <c r="D36">
        <v>0.15584415584415584</v>
      </c>
      <c r="E36">
        <v>9</v>
      </c>
      <c r="F36">
        <v>2006</v>
      </c>
      <c r="G36">
        <v>24</v>
      </c>
      <c r="H36" t="s">
        <v>471</v>
      </c>
      <c r="I36" t="s">
        <v>37</v>
      </c>
      <c r="J36">
        <v>4</v>
      </c>
      <c r="K36">
        <v>0</v>
      </c>
      <c r="L36">
        <v>1</v>
      </c>
      <c r="M36">
        <v>4</v>
      </c>
      <c r="N36">
        <v>4.24</v>
      </c>
      <c r="O36">
        <v>9</v>
      </c>
      <c r="P36">
        <v>9</v>
      </c>
      <c r="Q36">
        <v>0</v>
      </c>
      <c r="R36">
        <v>0</v>
      </c>
      <c r="S36">
        <v>0</v>
      </c>
      <c r="T36">
        <v>46.2</v>
      </c>
      <c r="U36">
        <v>31</v>
      </c>
      <c r="V36">
        <v>22</v>
      </c>
      <c r="W36">
        <v>22</v>
      </c>
      <c r="X36">
        <v>5</v>
      </c>
      <c r="Y36">
        <v>26</v>
      </c>
      <c r="Z36">
        <v>0</v>
      </c>
      <c r="AA36">
        <v>49</v>
      </c>
      <c r="AB36">
        <v>1</v>
      </c>
      <c r="AC36">
        <v>0</v>
      </c>
      <c r="AD36">
        <v>0</v>
      </c>
      <c r="AE36">
        <v>191</v>
      </c>
      <c r="AF36">
        <v>105</v>
      </c>
      <c r="AG36">
        <v>4.18</v>
      </c>
      <c r="AH36">
        <v>1.2210000000000001</v>
      </c>
      <c r="AI36">
        <v>6</v>
      </c>
      <c r="AJ36">
        <v>1</v>
      </c>
      <c r="AK36">
        <v>5</v>
      </c>
      <c r="AL36">
        <v>9.5</v>
      </c>
      <c r="AM36">
        <v>1.88</v>
      </c>
      <c r="AN36">
        <v>0.8</v>
      </c>
      <c r="AO36">
        <v>0.4</v>
      </c>
      <c r="AQ36" t="s">
        <v>884</v>
      </c>
      <c r="AR36" t="s">
        <v>885</v>
      </c>
    </row>
    <row r="37" spans="1:44" x14ac:dyDescent="0.45">
      <c r="A37">
        <v>32</v>
      </c>
      <c r="B37" t="s">
        <v>886</v>
      </c>
      <c r="C37">
        <v>0.8</v>
      </c>
      <c r="D37">
        <v>8.3623693379790962E-2</v>
      </c>
      <c r="E37">
        <v>9</v>
      </c>
      <c r="F37">
        <v>1955</v>
      </c>
      <c r="G37">
        <v>23</v>
      </c>
      <c r="H37" t="s">
        <v>36</v>
      </c>
      <c r="I37" t="s">
        <v>37</v>
      </c>
      <c r="J37">
        <v>6</v>
      </c>
      <c r="K37">
        <v>3</v>
      </c>
      <c r="L37">
        <v>0.66700000000000004</v>
      </c>
      <c r="M37">
        <v>9</v>
      </c>
      <c r="N37">
        <v>3.86</v>
      </c>
      <c r="O37">
        <v>26</v>
      </c>
      <c r="P37">
        <v>9</v>
      </c>
      <c r="Q37">
        <v>2</v>
      </c>
      <c r="R37">
        <v>0</v>
      </c>
      <c r="S37">
        <v>2</v>
      </c>
      <c r="T37">
        <v>86.1</v>
      </c>
      <c r="U37">
        <v>84</v>
      </c>
      <c r="V37">
        <v>37</v>
      </c>
      <c r="W37">
        <v>37</v>
      </c>
      <c r="X37">
        <v>12</v>
      </c>
      <c r="Y37">
        <v>29</v>
      </c>
      <c r="Z37">
        <v>3</v>
      </c>
      <c r="AA37">
        <v>23</v>
      </c>
      <c r="AB37">
        <v>2</v>
      </c>
      <c r="AC37">
        <v>0</v>
      </c>
      <c r="AD37">
        <v>2</v>
      </c>
      <c r="AE37">
        <v>365</v>
      </c>
      <c r="AF37">
        <v>102</v>
      </c>
      <c r="AG37">
        <v>4.72</v>
      </c>
      <c r="AH37">
        <v>1.3089999999999999</v>
      </c>
      <c r="AI37">
        <v>8.8000000000000007</v>
      </c>
      <c r="AJ37">
        <v>1.3</v>
      </c>
      <c r="AK37">
        <v>3</v>
      </c>
      <c r="AL37">
        <v>2.4</v>
      </c>
      <c r="AM37">
        <v>0.79</v>
      </c>
      <c r="AN37">
        <v>0.8</v>
      </c>
      <c r="AO37">
        <v>0.2</v>
      </c>
      <c r="AP37" t="s">
        <v>64</v>
      </c>
      <c r="AQ37" t="s">
        <v>865</v>
      </c>
      <c r="AR37" t="s">
        <v>887</v>
      </c>
    </row>
    <row r="38" spans="1:44" x14ac:dyDescent="0.45">
      <c r="A38">
        <v>33</v>
      </c>
      <c r="B38" t="s">
        <v>312</v>
      </c>
      <c r="C38">
        <v>0.8</v>
      </c>
      <c r="D38">
        <v>0.15254237288135594</v>
      </c>
      <c r="E38">
        <v>9</v>
      </c>
      <c r="F38">
        <v>2024</v>
      </c>
      <c r="G38">
        <v>25</v>
      </c>
      <c r="H38" t="s">
        <v>79</v>
      </c>
      <c r="I38" t="s">
        <v>34</v>
      </c>
      <c r="J38">
        <v>4</v>
      </c>
      <c r="K38">
        <v>1</v>
      </c>
      <c r="L38">
        <v>0.8</v>
      </c>
      <c r="M38">
        <v>5</v>
      </c>
      <c r="N38">
        <v>3.21</v>
      </c>
      <c r="O38">
        <v>9</v>
      </c>
      <c r="P38">
        <v>9</v>
      </c>
      <c r="Q38">
        <v>0</v>
      </c>
      <c r="R38">
        <v>0</v>
      </c>
      <c r="S38">
        <v>0</v>
      </c>
      <c r="T38">
        <v>47.2</v>
      </c>
      <c r="U38">
        <v>39</v>
      </c>
      <c r="V38">
        <v>18</v>
      </c>
      <c r="W38">
        <v>17</v>
      </c>
      <c r="X38">
        <v>6</v>
      </c>
      <c r="Y38">
        <v>10</v>
      </c>
      <c r="Z38">
        <v>0</v>
      </c>
      <c r="AA38">
        <v>53</v>
      </c>
      <c r="AB38">
        <v>1</v>
      </c>
      <c r="AC38">
        <v>0</v>
      </c>
      <c r="AD38">
        <v>1</v>
      </c>
      <c r="AE38">
        <v>193</v>
      </c>
      <c r="AF38">
        <v>128</v>
      </c>
      <c r="AG38">
        <v>3.25</v>
      </c>
      <c r="AH38">
        <v>1.028</v>
      </c>
      <c r="AI38">
        <v>7.4</v>
      </c>
      <c r="AJ38">
        <v>1.1000000000000001</v>
      </c>
      <c r="AK38">
        <v>1.9</v>
      </c>
      <c r="AL38">
        <v>10</v>
      </c>
      <c r="AM38">
        <v>5.3</v>
      </c>
      <c r="AN38">
        <v>0.8</v>
      </c>
      <c r="AO38">
        <v>0.4</v>
      </c>
      <c r="AQ38" t="s">
        <v>888</v>
      </c>
      <c r="AR38" t="s">
        <v>313</v>
      </c>
    </row>
    <row r="39" spans="1:44" x14ac:dyDescent="0.45">
      <c r="A39">
        <v>34</v>
      </c>
      <c r="B39" t="s">
        <v>486</v>
      </c>
      <c r="C39">
        <v>0.8</v>
      </c>
      <c r="D39">
        <v>0.12203389830508476</v>
      </c>
      <c r="E39">
        <v>9</v>
      </c>
      <c r="F39">
        <v>2020</v>
      </c>
      <c r="G39">
        <v>22</v>
      </c>
      <c r="H39" t="s">
        <v>471</v>
      </c>
      <c r="I39" t="s">
        <v>37</v>
      </c>
      <c r="J39">
        <v>3</v>
      </c>
      <c r="K39">
        <v>2</v>
      </c>
      <c r="L39">
        <v>0.6</v>
      </c>
      <c r="M39">
        <v>5</v>
      </c>
      <c r="N39">
        <v>4.12</v>
      </c>
      <c r="O39">
        <v>12</v>
      </c>
      <c r="P39">
        <v>9</v>
      </c>
      <c r="Q39">
        <v>0</v>
      </c>
      <c r="R39">
        <v>0</v>
      </c>
      <c r="S39">
        <v>0</v>
      </c>
      <c r="T39">
        <v>59</v>
      </c>
      <c r="U39">
        <v>58</v>
      </c>
      <c r="V39">
        <v>27</v>
      </c>
      <c r="W39">
        <v>27</v>
      </c>
      <c r="X39">
        <v>9</v>
      </c>
      <c r="Y39">
        <v>17</v>
      </c>
      <c r="Z39">
        <v>1</v>
      </c>
      <c r="AA39">
        <v>59</v>
      </c>
      <c r="AB39">
        <v>3</v>
      </c>
      <c r="AC39">
        <v>1</v>
      </c>
      <c r="AD39">
        <v>3</v>
      </c>
      <c r="AE39">
        <v>248</v>
      </c>
      <c r="AF39">
        <v>102</v>
      </c>
      <c r="AG39">
        <v>4.1900000000000004</v>
      </c>
      <c r="AH39">
        <v>1.2709999999999999</v>
      </c>
      <c r="AI39">
        <v>8.8000000000000007</v>
      </c>
      <c r="AJ39">
        <v>1.4</v>
      </c>
      <c r="AK39">
        <v>2.6</v>
      </c>
      <c r="AL39">
        <v>9</v>
      </c>
      <c r="AM39">
        <v>3.47</v>
      </c>
      <c r="AN39">
        <v>0.8</v>
      </c>
      <c r="AO39">
        <v>0.3</v>
      </c>
      <c r="AQ39" t="s">
        <v>889</v>
      </c>
      <c r="AR39" t="s">
        <v>487</v>
      </c>
    </row>
    <row r="40" spans="1:44" x14ac:dyDescent="0.45">
      <c r="A40">
        <v>35</v>
      </c>
      <c r="B40" t="s">
        <v>890</v>
      </c>
      <c r="C40">
        <v>0.7</v>
      </c>
      <c r="D40">
        <v>0.1425339366515837</v>
      </c>
      <c r="E40">
        <v>9</v>
      </c>
      <c r="F40">
        <v>2009</v>
      </c>
      <c r="G40">
        <v>37</v>
      </c>
      <c r="H40" t="s">
        <v>39</v>
      </c>
      <c r="I40" t="s">
        <v>34</v>
      </c>
      <c r="J40">
        <v>5</v>
      </c>
      <c r="K40">
        <v>1</v>
      </c>
      <c r="L40">
        <v>0.83299999999999996</v>
      </c>
      <c r="M40">
        <v>6</v>
      </c>
      <c r="N40">
        <v>3.63</v>
      </c>
      <c r="O40">
        <v>9</v>
      </c>
      <c r="P40">
        <v>9</v>
      </c>
      <c r="Q40">
        <v>0</v>
      </c>
      <c r="R40">
        <v>0</v>
      </c>
      <c r="S40">
        <v>0</v>
      </c>
      <c r="T40">
        <v>44.2</v>
      </c>
      <c r="U40">
        <v>48</v>
      </c>
      <c r="V40">
        <v>18</v>
      </c>
      <c r="W40">
        <v>18</v>
      </c>
      <c r="X40">
        <v>7</v>
      </c>
      <c r="Y40">
        <v>8</v>
      </c>
      <c r="Z40">
        <v>0</v>
      </c>
      <c r="AA40">
        <v>37</v>
      </c>
      <c r="AB40">
        <v>4</v>
      </c>
      <c r="AC40">
        <v>0</v>
      </c>
      <c r="AD40">
        <v>0</v>
      </c>
      <c r="AE40">
        <v>191</v>
      </c>
      <c r="AF40">
        <v>117</v>
      </c>
      <c r="AG40">
        <v>4.28</v>
      </c>
      <c r="AH40">
        <v>1.254</v>
      </c>
      <c r="AI40">
        <v>9.6999999999999993</v>
      </c>
      <c r="AJ40">
        <v>1.4</v>
      </c>
      <c r="AK40">
        <v>1.6</v>
      </c>
      <c r="AL40">
        <v>7.5</v>
      </c>
      <c r="AM40">
        <v>4.63</v>
      </c>
      <c r="AN40">
        <v>0.7</v>
      </c>
      <c r="AO40">
        <v>0.4</v>
      </c>
      <c r="AP40" t="s">
        <v>53</v>
      </c>
      <c r="AQ40" t="s">
        <v>891</v>
      </c>
      <c r="AR40" t="s">
        <v>892</v>
      </c>
    </row>
    <row r="41" spans="1:44" x14ac:dyDescent="0.45">
      <c r="A41">
        <v>36</v>
      </c>
      <c r="B41" t="s">
        <v>893</v>
      </c>
      <c r="C41">
        <v>0.7</v>
      </c>
      <c r="D41">
        <v>8.0562659846547313E-2</v>
      </c>
      <c r="E41">
        <v>9</v>
      </c>
      <c r="F41">
        <v>1946</v>
      </c>
      <c r="G41">
        <v>28</v>
      </c>
      <c r="H41" t="s">
        <v>94</v>
      </c>
      <c r="I41" t="s">
        <v>57</v>
      </c>
      <c r="J41">
        <v>7</v>
      </c>
      <c r="K41">
        <v>4</v>
      </c>
      <c r="L41">
        <v>0.63600000000000001</v>
      </c>
      <c r="M41">
        <v>11</v>
      </c>
      <c r="N41">
        <v>4.58</v>
      </c>
      <c r="O41">
        <v>17</v>
      </c>
      <c r="P41">
        <v>9</v>
      </c>
      <c r="Q41">
        <v>5</v>
      </c>
      <c r="R41">
        <v>0</v>
      </c>
      <c r="S41">
        <v>2</v>
      </c>
      <c r="T41">
        <v>78.2</v>
      </c>
      <c r="U41">
        <v>90</v>
      </c>
      <c r="V41">
        <v>47</v>
      </c>
      <c r="W41">
        <v>40</v>
      </c>
      <c r="X41">
        <v>1</v>
      </c>
      <c r="Y41">
        <v>33</v>
      </c>
      <c r="Z41">
        <v>0</v>
      </c>
      <c r="AA41">
        <v>38</v>
      </c>
      <c r="AB41">
        <v>2</v>
      </c>
      <c r="AC41">
        <v>0</v>
      </c>
      <c r="AD41">
        <v>0</v>
      </c>
      <c r="AE41">
        <v>359</v>
      </c>
      <c r="AF41">
        <v>96</v>
      </c>
      <c r="AG41">
        <v>3.12</v>
      </c>
      <c r="AH41">
        <v>1.5640000000000001</v>
      </c>
      <c r="AI41">
        <v>10.3</v>
      </c>
      <c r="AJ41">
        <v>0.1</v>
      </c>
      <c r="AK41">
        <v>3.8</v>
      </c>
      <c r="AL41">
        <v>4.3</v>
      </c>
      <c r="AM41">
        <v>1.1499999999999999</v>
      </c>
      <c r="AN41">
        <v>0.7</v>
      </c>
      <c r="AO41">
        <v>0.1</v>
      </c>
      <c r="AP41">
        <v>1</v>
      </c>
      <c r="AQ41" t="s">
        <v>894</v>
      </c>
      <c r="AR41" t="s">
        <v>895</v>
      </c>
    </row>
    <row r="42" spans="1:44" x14ac:dyDescent="0.45">
      <c r="A42">
        <v>37</v>
      </c>
      <c r="B42" t="s">
        <v>896</v>
      </c>
      <c r="C42">
        <v>0.7</v>
      </c>
      <c r="D42">
        <v>0.12804878048780485</v>
      </c>
      <c r="E42">
        <v>9</v>
      </c>
      <c r="F42">
        <v>2024</v>
      </c>
      <c r="G42">
        <v>28</v>
      </c>
      <c r="H42" t="s">
        <v>73</v>
      </c>
      <c r="I42" t="s">
        <v>34</v>
      </c>
      <c r="J42">
        <v>3</v>
      </c>
      <c r="K42">
        <v>2</v>
      </c>
      <c r="L42">
        <v>0.6</v>
      </c>
      <c r="M42">
        <v>5</v>
      </c>
      <c r="N42">
        <v>4.17</v>
      </c>
      <c r="O42">
        <v>9</v>
      </c>
      <c r="P42">
        <v>9</v>
      </c>
      <c r="Q42">
        <v>0</v>
      </c>
      <c r="R42">
        <v>0</v>
      </c>
      <c r="S42">
        <v>0</v>
      </c>
      <c r="T42">
        <v>49.2</v>
      </c>
      <c r="U42">
        <v>39</v>
      </c>
      <c r="V42">
        <v>23</v>
      </c>
      <c r="W42">
        <v>23</v>
      </c>
      <c r="X42">
        <v>6</v>
      </c>
      <c r="Y42">
        <v>17</v>
      </c>
      <c r="Z42">
        <v>0</v>
      </c>
      <c r="AA42">
        <v>64</v>
      </c>
      <c r="AB42">
        <v>5</v>
      </c>
      <c r="AC42">
        <v>0</v>
      </c>
      <c r="AD42">
        <v>2</v>
      </c>
      <c r="AE42">
        <v>205</v>
      </c>
      <c r="AF42">
        <v>98</v>
      </c>
      <c r="AG42">
        <v>3.47</v>
      </c>
      <c r="AH42">
        <v>1.1279999999999999</v>
      </c>
      <c r="AI42">
        <v>7.1</v>
      </c>
      <c r="AJ42">
        <v>1.1000000000000001</v>
      </c>
      <c r="AK42">
        <v>3.1</v>
      </c>
      <c r="AL42">
        <v>11.6</v>
      </c>
      <c r="AM42">
        <v>3.76</v>
      </c>
      <c r="AN42">
        <v>0.7</v>
      </c>
      <c r="AO42">
        <v>0.3</v>
      </c>
      <c r="AQ42" t="s">
        <v>897</v>
      </c>
      <c r="AR42" t="s">
        <v>898</v>
      </c>
    </row>
    <row r="43" spans="1:44" x14ac:dyDescent="0.45">
      <c r="A43">
        <v>38</v>
      </c>
      <c r="B43" t="s">
        <v>899</v>
      </c>
      <c r="C43">
        <v>0.7</v>
      </c>
      <c r="D43">
        <v>0.12574850299401197</v>
      </c>
      <c r="E43">
        <v>9</v>
      </c>
      <c r="F43">
        <v>2024</v>
      </c>
      <c r="G43">
        <v>28</v>
      </c>
      <c r="H43" t="s">
        <v>306</v>
      </c>
      <c r="I43" t="s">
        <v>37</v>
      </c>
      <c r="J43">
        <v>4</v>
      </c>
      <c r="K43">
        <v>3</v>
      </c>
      <c r="L43">
        <v>0.57099999999999995</v>
      </c>
      <c r="M43">
        <v>7</v>
      </c>
      <c r="N43">
        <v>3.93</v>
      </c>
      <c r="O43">
        <v>9</v>
      </c>
      <c r="P43">
        <v>9</v>
      </c>
      <c r="Q43">
        <v>0</v>
      </c>
      <c r="R43">
        <v>0</v>
      </c>
      <c r="S43">
        <v>0</v>
      </c>
      <c r="T43">
        <v>50.1</v>
      </c>
      <c r="U43">
        <v>45</v>
      </c>
      <c r="V43">
        <v>23</v>
      </c>
      <c r="W43">
        <v>22</v>
      </c>
      <c r="X43">
        <v>7</v>
      </c>
      <c r="Y43">
        <v>8</v>
      </c>
      <c r="Z43">
        <v>0</v>
      </c>
      <c r="AA43">
        <v>58</v>
      </c>
      <c r="AB43">
        <v>1</v>
      </c>
      <c r="AC43">
        <v>0</v>
      </c>
      <c r="AD43">
        <v>0</v>
      </c>
      <c r="AE43">
        <v>202</v>
      </c>
      <c r="AF43">
        <v>98</v>
      </c>
      <c r="AG43">
        <v>3.18</v>
      </c>
      <c r="AH43">
        <v>1.0529999999999999</v>
      </c>
      <c r="AI43">
        <v>8</v>
      </c>
      <c r="AJ43">
        <v>1.3</v>
      </c>
      <c r="AK43">
        <v>1.4</v>
      </c>
      <c r="AL43">
        <v>10.4</v>
      </c>
      <c r="AM43">
        <v>7.25</v>
      </c>
      <c r="AN43">
        <v>0.7</v>
      </c>
      <c r="AO43">
        <v>0.3</v>
      </c>
      <c r="AQ43" t="s">
        <v>900</v>
      </c>
      <c r="AR43" t="s">
        <v>901</v>
      </c>
    </row>
    <row r="44" spans="1:44" x14ac:dyDescent="0.45">
      <c r="A44">
        <v>39</v>
      </c>
      <c r="B44" t="s">
        <v>902</v>
      </c>
      <c r="C44">
        <v>0.7</v>
      </c>
      <c r="D44">
        <v>5.3299492385786795E-2</v>
      </c>
      <c r="E44">
        <v>9</v>
      </c>
      <c r="F44">
        <v>1964</v>
      </c>
      <c r="G44">
        <v>29</v>
      </c>
      <c r="H44" t="s">
        <v>454</v>
      </c>
      <c r="I44" t="s">
        <v>37</v>
      </c>
      <c r="J44">
        <v>4</v>
      </c>
      <c r="K44">
        <v>7</v>
      </c>
      <c r="L44">
        <v>0.36399999999999999</v>
      </c>
      <c r="M44">
        <v>11</v>
      </c>
      <c r="N44">
        <v>4.0999999999999996</v>
      </c>
      <c r="O44">
        <v>50</v>
      </c>
      <c r="P44">
        <v>9</v>
      </c>
      <c r="Q44">
        <v>2</v>
      </c>
      <c r="R44">
        <v>1</v>
      </c>
      <c r="S44">
        <v>0</v>
      </c>
      <c r="T44">
        <v>118.2</v>
      </c>
      <c r="U44">
        <v>135</v>
      </c>
      <c r="V44">
        <v>63</v>
      </c>
      <c r="W44">
        <v>54</v>
      </c>
      <c r="X44">
        <v>12</v>
      </c>
      <c r="Y44">
        <v>31</v>
      </c>
      <c r="Z44">
        <v>4</v>
      </c>
      <c r="AA44">
        <v>45</v>
      </c>
      <c r="AB44">
        <v>4</v>
      </c>
      <c r="AC44">
        <v>1</v>
      </c>
      <c r="AD44">
        <v>3</v>
      </c>
      <c r="AE44">
        <v>523</v>
      </c>
      <c r="AF44">
        <v>94</v>
      </c>
      <c r="AG44">
        <v>4.05</v>
      </c>
      <c r="AH44">
        <v>1.399</v>
      </c>
      <c r="AI44">
        <v>10.199999999999999</v>
      </c>
      <c r="AJ44">
        <v>0.9</v>
      </c>
      <c r="AK44">
        <v>2.4</v>
      </c>
      <c r="AL44">
        <v>3.4</v>
      </c>
      <c r="AM44">
        <v>1.45</v>
      </c>
      <c r="AN44">
        <v>0.7</v>
      </c>
      <c r="AO44">
        <v>-0.1</v>
      </c>
      <c r="AP44" t="s">
        <v>64</v>
      </c>
      <c r="AQ44" t="s">
        <v>903</v>
      </c>
      <c r="AR44" t="s">
        <v>904</v>
      </c>
    </row>
    <row r="45" spans="1:44" x14ac:dyDescent="0.45">
      <c r="A45">
        <v>40</v>
      </c>
      <c r="B45" t="s">
        <v>905</v>
      </c>
      <c r="C45">
        <v>0.7</v>
      </c>
      <c r="D45">
        <v>5.8279370952821458E-2</v>
      </c>
      <c r="E45">
        <v>9</v>
      </c>
      <c r="F45">
        <v>2008</v>
      </c>
      <c r="G45">
        <v>24</v>
      </c>
      <c r="H45" t="s">
        <v>73</v>
      </c>
      <c r="I45" t="s">
        <v>34</v>
      </c>
      <c r="J45">
        <v>4</v>
      </c>
      <c r="K45">
        <v>7</v>
      </c>
      <c r="L45">
        <v>0.36399999999999999</v>
      </c>
      <c r="M45">
        <v>11</v>
      </c>
      <c r="N45">
        <v>4.07</v>
      </c>
      <c r="O45">
        <v>47</v>
      </c>
      <c r="P45">
        <v>9</v>
      </c>
      <c r="Q45">
        <v>0</v>
      </c>
      <c r="R45">
        <v>0</v>
      </c>
      <c r="S45">
        <v>1</v>
      </c>
      <c r="T45">
        <v>108.1</v>
      </c>
      <c r="U45">
        <v>112</v>
      </c>
      <c r="V45">
        <v>53</v>
      </c>
      <c r="W45">
        <v>49</v>
      </c>
      <c r="X45">
        <v>18</v>
      </c>
      <c r="Y45">
        <v>30</v>
      </c>
      <c r="Z45">
        <v>1</v>
      </c>
      <c r="AA45">
        <v>93</v>
      </c>
      <c r="AB45">
        <v>3</v>
      </c>
      <c r="AC45">
        <v>0</v>
      </c>
      <c r="AD45">
        <v>4</v>
      </c>
      <c r="AE45">
        <v>464</v>
      </c>
      <c r="AF45">
        <v>104</v>
      </c>
      <c r="AG45">
        <v>4.49</v>
      </c>
      <c r="AH45">
        <v>1.3109999999999999</v>
      </c>
      <c r="AI45">
        <v>9.3000000000000007</v>
      </c>
      <c r="AJ45">
        <v>1.5</v>
      </c>
      <c r="AK45">
        <v>2.5</v>
      </c>
      <c r="AL45">
        <v>7.7</v>
      </c>
      <c r="AM45">
        <v>3.1</v>
      </c>
      <c r="AN45">
        <v>0.7</v>
      </c>
      <c r="AO45">
        <v>-0.1</v>
      </c>
      <c r="AP45">
        <v>1</v>
      </c>
      <c r="AQ45" t="s">
        <v>864</v>
      </c>
      <c r="AR45" t="s">
        <v>906</v>
      </c>
    </row>
    <row r="46" spans="1:44" x14ac:dyDescent="0.45">
      <c r="A46">
        <v>41</v>
      </c>
      <c r="B46" t="s">
        <v>907</v>
      </c>
      <c r="C46">
        <v>0.7</v>
      </c>
      <c r="D46">
        <v>6.2874251497005984E-2</v>
      </c>
      <c r="E46">
        <v>9</v>
      </c>
      <c r="F46">
        <v>2014</v>
      </c>
      <c r="G46">
        <v>30</v>
      </c>
      <c r="H46" t="s">
        <v>908</v>
      </c>
      <c r="I46" t="s">
        <v>37</v>
      </c>
      <c r="J46">
        <v>2</v>
      </c>
      <c r="K46">
        <v>6</v>
      </c>
      <c r="L46">
        <v>0.25</v>
      </c>
      <c r="M46">
        <v>8</v>
      </c>
      <c r="N46">
        <v>4.47</v>
      </c>
      <c r="O46">
        <v>35</v>
      </c>
      <c r="P46">
        <v>9</v>
      </c>
      <c r="Q46">
        <v>0</v>
      </c>
      <c r="R46">
        <v>0</v>
      </c>
      <c r="S46">
        <v>0</v>
      </c>
      <c r="T46">
        <v>100.2</v>
      </c>
      <c r="U46">
        <v>97</v>
      </c>
      <c r="V46">
        <v>53</v>
      </c>
      <c r="W46">
        <v>50</v>
      </c>
      <c r="X46">
        <v>9</v>
      </c>
      <c r="Y46">
        <v>46</v>
      </c>
      <c r="Z46">
        <v>2</v>
      </c>
      <c r="AA46">
        <v>83</v>
      </c>
      <c r="AB46">
        <v>10</v>
      </c>
      <c r="AC46">
        <v>4</v>
      </c>
      <c r="AD46">
        <v>8</v>
      </c>
      <c r="AE46">
        <v>443</v>
      </c>
      <c r="AF46">
        <v>88</v>
      </c>
      <c r="AG46">
        <v>4.3099999999999996</v>
      </c>
      <c r="AH46">
        <v>1.421</v>
      </c>
      <c r="AI46">
        <v>8.6999999999999993</v>
      </c>
      <c r="AJ46">
        <v>0.8</v>
      </c>
      <c r="AK46">
        <v>4.0999999999999996</v>
      </c>
      <c r="AL46">
        <v>7.4</v>
      </c>
      <c r="AM46">
        <v>1.8</v>
      </c>
      <c r="AN46">
        <v>0.7</v>
      </c>
      <c r="AO46">
        <v>-0.2</v>
      </c>
      <c r="AP46">
        <v>1</v>
      </c>
      <c r="AQ46" t="s">
        <v>909</v>
      </c>
      <c r="AR46" t="s">
        <v>910</v>
      </c>
    </row>
    <row r="47" spans="1:44" x14ac:dyDescent="0.45">
      <c r="A47">
        <v>42</v>
      </c>
      <c r="B47" t="s">
        <v>507</v>
      </c>
      <c r="C47">
        <v>0.6</v>
      </c>
      <c r="D47">
        <v>7.7032810271041377E-2</v>
      </c>
      <c r="E47">
        <v>9</v>
      </c>
      <c r="F47">
        <v>2016</v>
      </c>
      <c r="G47">
        <v>24</v>
      </c>
      <c r="H47" t="s">
        <v>102</v>
      </c>
      <c r="I47" t="s">
        <v>37</v>
      </c>
      <c r="J47">
        <v>4</v>
      </c>
      <c r="K47">
        <v>4</v>
      </c>
      <c r="L47">
        <v>0.5</v>
      </c>
      <c r="M47">
        <v>8</v>
      </c>
      <c r="N47">
        <v>4.3499999999999996</v>
      </c>
      <c r="O47">
        <v>17</v>
      </c>
      <c r="P47">
        <v>9</v>
      </c>
      <c r="Q47">
        <v>0</v>
      </c>
      <c r="R47">
        <v>0</v>
      </c>
      <c r="S47">
        <v>0</v>
      </c>
      <c r="T47">
        <v>70.099999999999994</v>
      </c>
      <c r="U47">
        <v>64</v>
      </c>
      <c r="V47">
        <v>36</v>
      </c>
      <c r="W47">
        <v>34</v>
      </c>
      <c r="X47">
        <v>16</v>
      </c>
      <c r="Y47">
        <v>14</v>
      </c>
      <c r="Z47">
        <v>0</v>
      </c>
      <c r="AA47">
        <v>46</v>
      </c>
      <c r="AB47">
        <v>3</v>
      </c>
      <c r="AC47">
        <v>0</v>
      </c>
      <c r="AD47">
        <v>2</v>
      </c>
      <c r="AE47">
        <v>285</v>
      </c>
      <c r="AF47">
        <v>99</v>
      </c>
      <c r="AG47">
        <v>5.52</v>
      </c>
      <c r="AH47">
        <v>1.109</v>
      </c>
      <c r="AI47">
        <v>8.1999999999999993</v>
      </c>
      <c r="AJ47">
        <v>2</v>
      </c>
      <c r="AK47">
        <v>1.8</v>
      </c>
      <c r="AL47">
        <v>5.9</v>
      </c>
      <c r="AM47">
        <v>3.29</v>
      </c>
      <c r="AN47">
        <v>0.6</v>
      </c>
      <c r="AO47">
        <v>0</v>
      </c>
      <c r="AQ47" t="s">
        <v>911</v>
      </c>
      <c r="AR47" t="s">
        <v>508</v>
      </c>
    </row>
    <row r="48" spans="1:44" x14ac:dyDescent="0.45">
      <c r="A48">
        <v>43</v>
      </c>
      <c r="B48" t="s">
        <v>912</v>
      </c>
      <c r="C48">
        <v>0.6</v>
      </c>
      <c r="D48">
        <v>0.10546874999999999</v>
      </c>
      <c r="E48">
        <v>9</v>
      </c>
      <c r="F48">
        <v>2024</v>
      </c>
      <c r="G48">
        <v>30</v>
      </c>
      <c r="H48" t="s">
        <v>149</v>
      </c>
      <c r="I48" t="s">
        <v>34</v>
      </c>
      <c r="J48">
        <v>2</v>
      </c>
      <c r="K48">
        <v>2</v>
      </c>
      <c r="L48">
        <v>0.5</v>
      </c>
      <c r="M48">
        <v>4</v>
      </c>
      <c r="N48">
        <v>3.48</v>
      </c>
      <c r="O48">
        <v>9</v>
      </c>
      <c r="P48">
        <v>9</v>
      </c>
      <c r="Q48">
        <v>0</v>
      </c>
      <c r="R48">
        <v>0</v>
      </c>
      <c r="S48">
        <v>0</v>
      </c>
      <c r="T48">
        <v>51.2</v>
      </c>
      <c r="U48">
        <v>40</v>
      </c>
      <c r="V48">
        <v>25</v>
      </c>
      <c r="W48">
        <v>20</v>
      </c>
      <c r="X48">
        <v>4</v>
      </c>
      <c r="Y48">
        <v>23</v>
      </c>
      <c r="Z48">
        <v>0</v>
      </c>
      <c r="AA48">
        <v>44</v>
      </c>
      <c r="AB48">
        <v>3</v>
      </c>
      <c r="AC48">
        <v>1</v>
      </c>
      <c r="AD48">
        <v>1</v>
      </c>
      <c r="AE48">
        <v>219</v>
      </c>
      <c r="AF48">
        <v>111</v>
      </c>
      <c r="AG48">
        <v>3.96</v>
      </c>
      <c r="AH48">
        <v>1.2190000000000001</v>
      </c>
      <c r="AI48">
        <v>7</v>
      </c>
      <c r="AJ48">
        <v>0.7</v>
      </c>
      <c r="AK48">
        <v>4</v>
      </c>
      <c r="AL48">
        <v>7.7</v>
      </c>
      <c r="AM48">
        <v>1.91</v>
      </c>
      <c r="AN48">
        <v>0.6</v>
      </c>
      <c r="AO48">
        <v>0.2</v>
      </c>
      <c r="AQ48" t="s">
        <v>913</v>
      </c>
      <c r="AR48" t="s">
        <v>914</v>
      </c>
    </row>
    <row r="49" spans="1:44" x14ac:dyDescent="0.45">
      <c r="A49">
        <v>44</v>
      </c>
      <c r="B49" t="s">
        <v>915</v>
      </c>
      <c r="C49">
        <v>0.6</v>
      </c>
      <c r="D49">
        <v>9.8003629764065334E-2</v>
      </c>
      <c r="E49">
        <v>9</v>
      </c>
      <c r="F49">
        <v>2013</v>
      </c>
      <c r="G49">
        <v>26</v>
      </c>
      <c r="H49" t="s">
        <v>45</v>
      </c>
      <c r="I49" t="s">
        <v>34</v>
      </c>
      <c r="J49">
        <v>5</v>
      </c>
      <c r="K49">
        <v>2</v>
      </c>
      <c r="L49">
        <v>0.71399999999999997</v>
      </c>
      <c r="M49">
        <v>7</v>
      </c>
      <c r="N49">
        <v>3.58</v>
      </c>
      <c r="O49">
        <v>9</v>
      </c>
      <c r="P49">
        <v>9</v>
      </c>
      <c r="Q49">
        <v>0</v>
      </c>
      <c r="R49">
        <v>0</v>
      </c>
      <c r="S49">
        <v>0</v>
      </c>
      <c r="T49">
        <v>55.1</v>
      </c>
      <c r="U49">
        <v>57</v>
      </c>
      <c r="V49">
        <v>26</v>
      </c>
      <c r="W49">
        <v>22</v>
      </c>
      <c r="X49">
        <v>6</v>
      </c>
      <c r="Y49">
        <v>15</v>
      </c>
      <c r="Z49">
        <v>0</v>
      </c>
      <c r="AA49">
        <v>43</v>
      </c>
      <c r="AB49">
        <v>0</v>
      </c>
      <c r="AC49">
        <v>0</v>
      </c>
      <c r="AD49">
        <v>3</v>
      </c>
      <c r="AE49">
        <v>234</v>
      </c>
      <c r="AF49">
        <v>105</v>
      </c>
      <c r="AG49">
        <v>3.72</v>
      </c>
      <c r="AH49">
        <v>1.3009999999999999</v>
      </c>
      <c r="AI49">
        <v>9.3000000000000007</v>
      </c>
      <c r="AJ49">
        <v>1</v>
      </c>
      <c r="AK49">
        <v>2.4</v>
      </c>
      <c r="AL49">
        <v>7</v>
      </c>
      <c r="AM49">
        <v>2.87</v>
      </c>
      <c r="AN49">
        <v>0.6</v>
      </c>
      <c r="AO49">
        <v>0.2</v>
      </c>
      <c r="AP49" t="s">
        <v>53</v>
      </c>
      <c r="AQ49" t="s">
        <v>916</v>
      </c>
      <c r="AR49" t="s">
        <v>917</v>
      </c>
    </row>
    <row r="50" spans="1:44" x14ac:dyDescent="0.45">
      <c r="A50">
        <v>45</v>
      </c>
      <c r="B50" t="s">
        <v>918</v>
      </c>
      <c r="C50">
        <v>0.5</v>
      </c>
      <c r="D50">
        <v>3.8071065989847719E-2</v>
      </c>
      <c r="E50">
        <v>9</v>
      </c>
      <c r="F50">
        <v>1993</v>
      </c>
      <c r="G50">
        <v>25</v>
      </c>
      <c r="H50" t="s">
        <v>45</v>
      </c>
      <c r="I50" t="s">
        <v>34</v>
      </c>
      <c r="J50">
        <v>5</v>
      </c>
      <c r="K50">
        <v>3</v>
      </c>
      <c r="L50">
        <v>0.625</v>
      </c>
      <c r="M50">
        <v>8</v>
      </c>
      <c r="N50">
        <v>4.17</v>
      </c>
      <c r="O50">
        <v>58</v>
      </c>
      <c r="P50">
        <v>9</v>
      </c>
      <c r="Q50">
        <v>0</v>
      </c>
      <c r="R50">
        <v>0</v>
      </c>
      <c r="S50">
        <v>1</v>
      </c>
      <c r="T50">
        <v>118.2</v>
      </c>
      <c r="U50">
        <v>134</v>
      </c>
      <c r="V50">
        <v>60</v>
      </c>
      <c r="W50">
        <v>55</v>
      </c>
      <c r="X50">
        <v>10</v>
      </c>
      <c r="Y50">
        <v>54</v>
      </c>
      <c r="Z50">
        <v>7</v>
      </c>
      <c r="AA50">
        <v>63</v>
      </c>
      <c r="AB50">
        <v>9</v>
      </c>
      <c r="AC50">
        <v>3</v>
      </c>
      <c r="AD50">
        <v>4</v>
      </c>
      <c r="AE50">
        <v>537</v>
      </c>
      <c r="AF50">
        <v>94</v>
      </c>
      <c r="AG50">
        <v>4.6100000000000003</v>
      </c>
      <c r="AH50">
        <v>1.5840000000000001</v>
      </c>
      <c r="AI50">
        <v>10.199999999999999</v>
      </c>
      <c r="AJ50">
        <v>0.8</v>
      </c>
      <c r="AK50">
        <v>4.0999999999999996</v>
      </c>
      <c r="AL50">
        <v>4.8</v>
      </c>
      <c r="AM50">
        <v>1.17</v>
      </c>
      <c r="AN50">
        <v>0.5</v>
      </c>
      <c r="AO50">
        <v>-0.4</v>
      </c>
      <c r="AP50" t="s">
        <v>64</v>
      </c>
      <c r="AQ50" t="s">
        <v>919</v>
      </c>
      <c r="AR50" t="s">
        <v>920</v>
      </c>
    </row>
    <row r="51" spans="1:44" x14ac:dyDescent="0.45">
      <c r="A51">
        <v>46</v>
      </c>
      <c r="B51" t="s">
        <v>921</v>
      </c>
      <c r="C51">
        <v>0.5</v>
      </c>
      <c r="D51">
        <v>7.2347266881028938E-2</v>
      </c>
      <c r="E51">
        <v>9</v>
      </c>
      <c r="F51">
        <v>2001</v>
      </c>
      <c r="G51">
        <v>26</v>
      </c>
      <c r="H51" t="s">
        <v>52</v>
      </c>
      <c r="I51" t="s">
        <v>34</v>
      </c>
      <c r="J51">
        <v>2</v>
      </c>
      <c r="K51">
        <v>4</v>
      </c>
      <c r="L51">
        <v>0.33300000000000002</v>
      </c>
      <c r="M51">
        <v>6</v>
      </c>
      <c r="N51">
        <v>4.74</v>
      </c>
      <c r="O51">
        <v>16</v>
      </c>
      <c r="P51">
        <v>9</v>
      </c>
      <c r="Q51">
        <v>0</v>
      </c>
      <c r="R51">
        <v>0</v>
      </c>
      <c r="S51">
        <v>0</v>
      </c>
      <c r="T51">
        <v>62.2</v>
      </c>
      <c r="U51">
        <v>61</v>
      </c>
      <c r="V51">
        <v>33</v>
      </c>
      <c r="W51">
        <v>33</v>
      </c>
      <c r="X51">
        <v>7</v>
      </c>
      <c r="Y51">
        <v>31</v>
      </c>
      <c r="Z51">
        <v>2</v>
      </c>
      <c r="AA51">
        <v>46</v>
      </c>
      <c r="AB51">
        <v>2</v>
      </c>
      <c r="AC51">
        <v>0</v>
      </c>
      <c r="AD51">
        <v>0</v>
      </c>
      <c r="AE51">
        <v>274</v>
      </c>
      <c r="AF51">
        <v>90</v>
      </c>
      <c r="AG51">
        <v>4.6100000000000003</v>
      </c>
      <c r="AH51">
        <v>1.468</v>
      </c>
      <c r="AI51">
        <v>8.8000000000000007</v>
      </c>
      <c r="AJ51">
        <v>1</v>
      </c>
      <c r="AK51">
        <v>4.5</v>
      </c>
      <c r="AL51">
        <v>6.6</v>
      </c>
      <c r="AM51">
        <v>1.48</v>
      </c>
      <c r="AN51">
        <v>0.5</v>
      </c>
      <c r="AO51">
        <v>0</v>
      </c>
      <c r="AP51" t="s">
        <v>64</v>
      </c>
      <c r="AQ51" t="s">
        <v>922</v>
      </c>
      <c r="AR51" t="s">
        <v>923</v>
      </c>
    </row>
    <row r="52" spans="1:44" x14ac:dyDescent="0.45">
      <c r="A52">
        <v>47</v>
      </c>
      <c r="B52" t="s">
        <v>93</v>
      </c>
      <c r="C52">
        <v>0.5</v>
      </c>
      <c r="D52">
        <v>4.736842105263158E-2</v>
      </c>
      <c r="E52">
        <v>9</v>
      </c>
      <c r="F52">
        <v>1955</v>
      </c>
      <c r="G52">
        <v>32</v>
      </c>
      <c r="H52" t="s">
        <v>110</v>
      </c>
      <c r="I52" t="s">
        <v>34</v>
      </c>
      <c r="J52">
        <v>4</v>
      </c>
      <c r="K52">
        <v>6</v>
      </c>
      <c r="L52">
        <v>0.4</v>
      </c>
      <c r="M52">
        <v>10</v>
      </c>
      <c r="N52">
        <v>5.31</v>
      </c>
      <c r="O52">
        <v>25</v>
      </c>
      <c r="P52">
        <v>9</v>
      </c>
      <c r="Q52">
        <v>3</v>
      </c>
      <c r="R52">
        <v>0</v>
      </c>
      <c r="S52">
        <v>1</v>
      </c>
      <c r="T52">
        <v>95</v>
      </c>
      <c r="U52">
        <v>106</v>
      </c>
      <c r="V52">
        <v>58</v>
      </c>
      <c r="W52">
        <v>56</v>
      </c>
      <c r="X52">
        <v>16</v>
      </c>
      <c r="Y52">
        <v>35</v>
      </c>
      <c r="Z52">
        <v>3</v>
      </c>
      <c r="AA52">
        <v>38</v>
      </c>
      <c r="AB52">
        <v>1</v>
      </c>
      <c r="AC52">
        <v>0</v>
      </c>
      <c r="AD52">
        <v>1</v>
      </c>
      <c r="AE52">
        <v>418</v>
      </c>
      <c r="AF52">
        <v>77</v>
      </c>
      <c r="AG52">
        <v>4.8899999999999997</v>
      </c>
      <c r="AH52">
        <v>1.484</v>
      </c>
      <c r="AI52">
        <v>10</v>
      </c>
      <c r="AJ52">
        <v>1.5</v>
      </c>
      <c r="AK52">
        <v>3.3</v>
      </c>
      <c r="AL52">
        <v>3.6</v>
      </c>
      <c r="AM52">
        <v>1.0900000000000001</v>
      </c>
      <c r="AN52">
        <v>0.5</v>
      </c>
      <c r="AO52">
        <v>-0.4</v>
      </c>
      <c r="AP52">
        <v>1</v>
      </c>
      <c r="AQ52" t="s">
        <v>865</v>
      </c>
      <c r="AR52" t="s">
        <v>95</v>
      </c>
    </row>
    <row r="53" spans="1:44" x14ac:dyDescent="0.45">
      <c r="A53">
        <v>48</v>
      </c>
      <c r="B53" t="s">
        <v>550</v>
      </c>
      <c r="C53">
        <v>0.5</v>
      </c>
      <c r="D53">
        <v>8.0213903743315509E-2</v>
      </c>
      <c r="E53">
        <v>9</v>
      </c>
      <c r="F53">
        <v>1991</v>
      </c>
      <c r="G53">
        <v>21</v>
      </c>
      <c r="H53" t="s">
        <v>36</v>
      </c>
      <c r="I53" t="s">
        <v>37</v>
      </c>
      <c r="J53">
        <v>3</v>
      </c>
      <c r="K53">
        <v>2</v>
      </c>
      <c r="L53">
        <v>0.6</v>
      </c>
      <c r="M53">
        <v>5</v>
      </c>
      <c r="N53">
        <v>3.51</v>
      </c>
      <c r="O53">
        <v>10</v>
      </c>
      <c r="P53">
        <v>9</v>
      </c>
      <c r="Q53">
        <v>2</v>
      </c>
      <c r="R53">
        <v>1</v>
      </c>
      <c r="S53">
        <v>0</v>
      </c>
      <c r="T53">
        <v>56.1</v>
      </c>
      <c r="U53">
        <v>47</v>
      </c>
      <c r="V53">
        <v>26</v>
      </c>
      <c r="W53">
        <v>22</v>
      </c>
      <c r="X53">
        <v>9</v>
      </c>
      <c r="Y53">
        <v>29</v>
      </c>
      <c r="Z53">
        <v>0</v>
      </c>
      <c r="AA53">
        <v>32</v>
      </c>
      <c r="AB53">
        <v>0</v>
      </c>
      <c r="AC53">
        <v>0</v>
      </c>
      <c r="AD53">
        <v>2</v>
      </c>
      <c r="AE53">
        <v>237</v>
      </c>
      <c r="AF53">
        <v>114</v>
      </c>
      <c r="AG53">
        <v>5.34</v>
      </c>
      <c r="AH53">
        <v>1.349</v>
      </c>
      <c r="AI53">
        <v>7.5</v>
      </c>
      <c r="AJ53">
        <v>1.4</v>
      </c>
      <c r="AK53">
        <v>4.5999999999999996</v>
      </c>
      <c r="AL53">
        <v>5.0999999999999996</v>
      </c>
      <c r="AM53">
        <v>1.1000000000000001</v>
      </c>
      <c r="AN53">
        <v>0.5</v>
      </c>
      <c r="AO53">
        <v>-0.1</v>
      </c>
      <c r="AQ53" t="s">
        <v>924</v>
      </c>
      <c r="AR53" t="s">
        <v>551</v>
      </c>
    </row>
    <row r="54" spans="1:44" x14ac:dyDescent="0.45">
      <c r="A54">
        <v>49</v>
      </c>
      <c r="B54" t="s">
        <v>925</v>
      </c>
      <c r="C54">
        <v>0.5</v>
      </c>
      <c r="D54">
        <v>5.9132720105124839E-2</v>
      </c>
      <c r="E54">
        <v>9</v>
      </c>
      <c r="F54">
        <v>2012</v>
      </c>
      <c r="G54">
        <v>26</v>
      </c>
      <c r="H54" t="s">
        <v>76</v>
      </c>
      <c r="I54" t="s">
        <v>37</v>
      </c>
      <c r="J54">
        <v>3</v>
      </c>
      <c r="K54">
        <v>4</v>
      </c>
      <c r="L54">
        <v>0.42899999999999999</v>
      </c>
      <c r="M54">
        <v>7</v>
      </c>
      <c r="N54">
        <v>3.77</v>
      </c>
      <c r="O54">
        <v>37</v>
      </c>
      <c r="P54">
        <v>9</v>
      </c>
      <c r="Q54">
        <v>0</v>
      </c>
      <c r="R54">
        <v>0</v>
      </c>
      <c r="S54">
        <v>1</v>
      </c>
      <c r="T54">
        <v>76.099999999999994</v>
      </c>
      <c r="U54">
        <v>64</v>
      </c>
      <c r="V54">
        <v>38</v>
      </c>
      <c r="W54">
        <v>32</v>
      </c>
      <c r="X54">
        <v>11</v>
      </c>
      <c r="Y54">
        <v>30</v>
      </c>
      <c r="Z54">
        <v>3</v>
      </c>
      <c r="AA54">
        <v>76</v>
      </c>
      <c r="AB54">
        <v>6</v>
      </c>
      <c r="AC54">
        <v>5</v>
      </c>
      <c r="AD54">
        <v>3</v>
      </c>
      <c r="AE54">
        <v>325</v>
      </c>
      <c r="AF54">
        <v>112</v>
      </c>
      <c r="AG54">
        <v>4.3899999999999997</v>
      </c>
      <c r="AH54">
        <v>1.2310000000000001</v>
      </c>
      <c r="AI54">
        <v>7.5</v>
      </c>
      <c r="AJ54">
        <v>1.3</v>
      </c>
      <c r="AK54">
        <v>3.5</v>
      </c>
      <c r="AL54">
        <v>9</v>
      </c>
      <c r="AM54">
        <v>2.5299999999999998</v>
      </c>
      <c r="AN54">
        <v>0.5</v>
      </c>
      <c r="AO54">
        <v>-0.2</v>
      </c>
      <c r="AP54">
        <v>1</v>
      </c>
      <c r="AQ54" t="s">
        <v>926</v>
      </c>
      <c r="AR54" t="s">
        <v>927</v>
      </c>
    </row>
    <row r="55" spans="1:44" x14ac:dyDescent="0.45">
      <c r="A55">
        <v>50</v>
      </c>
      <c r="B55" t="s">
        <v>928</v>
      </c>
      <c r="C55">
        <v>0.3</v>
      </c>
      <c r="D55">
        <v>5.4878048780487798E-2</v>
      </c>
      <c r="E55">
        <v>9</v>
      </c>
      <c r="F55">
        <v>2009</v>
      </c>
      <c r="G55">
        <v>25</v>
      </c>
      <c r="H55" t="s">
        <v>115</v>
      </c>
      <c r="I55" t="s">
        <v>34</v>
      </c>
      <c r="J55">
        <v>4</v>
      </c>
      <c r="K55">
        <v>2</v>
      </c>
      <c r="L55">
        <v>0.66700000000000004</v>
      </c>
      <c r="M55">
        <v>6</v>
      </c>
      <c r="N55">
        <v>4.3499999999999996</v>
      </c>
      <c r="O55">
        <v>9</v>
      </c>
      <c r="P55">
        <v>9</v>
      </c>
      <c r="Q55">
        <v>0</v>
      </c>
      <c r="R55">
        <v>0</v>
      </c>
      <c r="S55">
        <v>0</v>
      </c>
      <c r="T55">
        <v>49.2</v>
      </c>
      <c r="U55">
        <v>34</v>
      </c>
      <c r="V55">
        <v>25</v>
      </c>
      <c r="W55">
        <v>24</v>
      </c>
      <c r="X55">
        <v>6</v>
      </c>
      <c r="Y55">
        <v>32</v>
      </c>
      <c r="Z55">
        <v>0</v>
      </c>
      <c r="AA55">
        <v>47</v>
      </c>
      <c r="AB55">
        <v>5</v>
      </c>
      <c r="AC55">
        <v>1</v>
      </c>
      <c r="AD55">
        <v>2</v>
      </c>
      <c r="AE55">
        <v>218</v>
      </c>
      <c r="AF55">
        <v>97</v>
      </c>
      <c r="AG55">
        <v>5.01</v>
      </c>
      <c r="AH55">
        <v>1.329</v>
      </c>
      <c r="AI55">
        <v>6.2</v>
      </c>
      <c r="AJ55">
        <v>1.1000000000000001</v>
      </c>
      <c r="AK55">
        <v>5.8</v>
      </c>
      <c r="AL55">
        <v>8.5</v>
      </c>
      <c r="AM55">
        <v>1.47</v>
      </c>
      <c r="AN55">
        <v>0.3</v>
      </c>
      <c r="AO55">
        <v>-0.1</v>
      </c>
      <c r="AP55" t="s">
        <v>53</v>
      </c>
      <c r="AQ55" t="s">
        <v>874</v>
      </c>
      <c r="AR55" t="s">
        <v>929</v>
      </c>
    </row>
    <row r="56" spans="1:44" x14ac:dyDescent="0.45">
      <c r="A56">
        <v>51</v>
      </c>
      <c r="B56" t="s">
        <v>355</v>
      </c>
      <c r="C56">
        <v>0.3</v>
      </c>
      <c r="D56">
        <v>5.5102040816326525E-2</v>
      </c>
      <c r="E56">
        <v>9</v>
      </c>
      <c r="F56">
        <v>2024</v>
      </c>
      <c r="G56">
        <v>27</v>
      </c>
      <c r="H56" t="s">
        <v>39</v>
      </c>
      <c r="I56" t="s">
        <v>34</v>
      </c>
      <c r="J56">
        <v>2</v>
      </c>
      <c r="K56">
        <v>3</v>
      </c>
      <c r="L56">
        <v>0.4</v>
      </c>
      <c r="M56">
        <v>5</v>
      </c>
      <c r="N56">
        <v>3.31</v>
      </c>
      <c r="O56">
        <v>9</v>
      </c>
      <c r="P56">
        <v>9</v>
      </c>
      <c r="Q56">
        <v>0</v>
      </c>
      <c r="R56">
        <v>0</v>
      </c>
      <c r="S56">
        <v>0</v>
      </c>
      <c r="T56">
        <v>49</v>
      </c>
      <c r="U56">
        <v>53</v>
      </c>
      <c r="V56">
        <v>23</v>
      </c>
      <c r="W56">
        <v>18</v>
      </c>
      <c r="X56">
        <v>1</v>
      </c>
      <c r="Y56">
        <v>18</v>
      </c>
      <c r="Z56">
        <v>0</v>
      </c>
      <c r="AA56">
        <v>47</v>
      </c>
      <c r="AB56">
        <v>0</v>
      </c>
      <c r="AC56">
        <v>1</v>
      </c>
      <c r="AD56">
        <v>3</v>
      </c>
      <c r="AE56">
        <v>212</v>
      </c>
      <c r="AF56">
        <v>123</v>
      </c>
      <c r="AG56">
        <v>2.59</v>
      </c>
      <c r="AH56">
        <v>1.4490000000000001</v>
      </c>
      <c r="AI56">
        <v>9.6999999999999993</v>
      </c>
      <c r="AJ56">
        <v>0.2</v>
      </c>
      <c r="AK56">
        <v>3.3</v>
      </c>
      <c r="AL56">
        <v>8.6</v>
      </c>
      <c r="AM56">
        <v>2.61</v>
      </c>
      <c r="AN56">
        <v>0.3</v>
      </c>
      <c r="AO56">
        <v>-0.1</v>
      </c>
      <c r="AQ56" t="s">
        <v>909</v>
      </c>
      <c r="AR56" t="s">
        <v>356</v>
      </c>
    </row>
    <row r="57" spans="1:44" x14ac:dyDescent="0.45">
      <c r="A57">
        <v>52</v>
      </c>
      <c r="B57" t="s">
        <v>591</v>
      </c>
      <c r="C57">
        <v>0.3</v>
      </c>
      <c r="D57">
        <v>4.655172413793103E-2</v>
      </c>
      <c r="E57">
        <v>9</v>
      </c>
      <c r="F57">
        <v>1995</v>
      </c>
      <c r="G57">
        <v>25</v>
      </c>
      <c r="H57" t="s">
        <v>471</v>
      </c>
      <c r="I57" t="s">
        <v>37</v>
      </c>
      <c r="J57">
        <v>2</v>
      </c>
      <c r="K57">
        <v>6</v>
      </c>
      <c r="L57">
        <v>0.25</v>
      </c>
      <c r="M57">
        <v>8</v>
      </c>
      <c r="N57">
        <v>4.97</v>
      </c>
      <c r="O57">
        <v>14</v>
      </c>
      <c r="P57">
        <v>9</v>
      </c>
      <c r="Q57">
        <v>1</v>
      </c>
      <c r="R57">
        <v>0</v>
      </c>
      <c r="S57">
        <v>0</v>
      </c>
      <c r="T57">
        <v>58</v>
      </c>
      <c r="U57">
        <v>57</v>
      </c>
      <c r="V57">
        <v>35</v>
      </c>
      <c r="W57">
        <v>32</v>
      </c>
      <c r="X57">
        <v>4</v>
      </c>
      <c r="Y57">
        <v>32</v>
      </c>
      <c r="Z57">
        <v>1</v>
      </c>
      <c r="AA57">
        <v>37</v>
      </c>
      <c r="AB57">
        <v>5</v>
      </c>
      <c r="AC57">
        <v>1</v>
      </c>
      <c r="AD57">
        <v>4</v>
      </c>
      <c r="AE57">
        <v>258</v>
      </c>
      <c r="AF57">
        <v>87</v>
      </c>
      <c r="AG57">
        <v>4.6399999999999997</v>
      </c>
      <c r="AH57">
        <v>1.534</v>
      </c>
      <c r="AI57">
        <v>8.8000000000000007</v>
      </c>
      <c r="AJ57">
        <v>0.6</v>
      </c>
      <c r="AK57">
        <v>5</v>
      </c>
      <c r="AL57">
        <v>5.7</v>
      </c>
      <c r="AM57">
        <v>1.1599999999999999</v>
      </c>
      <c r="AN57">
        <v>0.3</v>
      </c>
      <c r="AO57">
        <v>-0.3</v>
      </c>
      <c r="AQ57" t="s">
        <v>865</v>
      </c>
      <c r="AR57" t="s">
        <v>592</v>
      </c>
    </row>
    <row r="58" spans="1:44" x14ac:dyDescent="0.45">
      <c r="A58">
        <v>53</v>
      </c>
      <c r="B58" t="s">
        <v>930</v>
      </c>
      <c r="C58">
        <v>0.3</v>
      </c>
      <c r="D58">
        <v>5.844155844155844E-2</v>
      </c>
      <c r="E58">
        <v>9</v>
      </c>
      <c r="F58">
        <v>2024</v>
      </c>
      <c r="G58">
        <v>35</v>
      </c>
      <c r="H58" t="s">
        <v>149</v>
      </c>
      <c r="I58" t="s">
        <v>34</v>
      </c>
      <c r="J58">
        <v>1</v>
      </c>
      <c r="K58">
        <v>4</v>
      </c>
      <c r="L58">
        <v>0.2</v>
      </c>
      <c r="M58">
        <v>5</v>
      </c>
      <c r="N58">
        <v>5.21</v>
      </c>
      <c r="O58">
        <v>9</v>
      </c>
      <c r="P58">
        <v>9</v>
      </c>
      <c r="Q58">
        <v>0</v>
      </c>
      <c r="R58">
        <v>0</v>
      </c>
      <c r="S58">
        <v>0</v>
      </c>
      <c r="T58">
        <v>46.2</v>
      </c>
      <c r="U58">
        <v>50</v>
      </c>
      <c r="V58">
        <v>27</v>
      </c>
      <c r="W58">
        <v>27</v>
      </c>
      <c r="X58">
        <v>6</v>
      </c>
      <c r="Y58">
        <v>18</v>
      </c>
      <c r="Z58">
        <v>0</v>
      </c>
      <c r="AA58">
        <v>32</v>
      </c>
      <c r="AB58">
        <v>1</v>
      </c>
      <c r="AC58">
        <v>0</v>
      </c>
      <c r="AD58">
        <v>2</v>
      </c>
      <c r="AE58">
        <v>206</v>
      </c>
      <c r="AF58">
        <v>74</v>
      </c>
      <c r="AG58">
        <v>4.67</v>
      </c>
      <c r="AH58">
        <v>1.4570000000000001</v>
      </c>
      <c r="AI58">
        <v>9.6</v>
      </c>
      <c r="AJ58">
        <v>1.2</v>
      </c>
      <c r="AK58">
        <v>3.5</v>
      </c>
      <c r="AL58">
        <v>6.2</v>
      </c>
      <c r="AM58">
        <v>1.78</v>
      </c>
      <c r="AN58">
        <v>0.3</v>
      </c>
      <c r="AO58">
        <v>-0.1</v>
      </c>
      <c r="AQ58" t="s">
        <v>931</v>
      </c>
      <c r="AR58" t="s">
        <v>932</v>
      </c>
    </row>
    <row r="59" spans="1:44" x14ac:dyDescent="0.45">
      <c r="A59">
        <v>54</v>
      </c>
      <c r="B59" t="s">
        <v>593</v>
      </c>
      <c r="C59">
        <v>0.3</v>
      </c>
      <c r="D59">
        <v>3.2104637336504163E-2</v>
      </c>
      <c r="E59">
        <v>9</v>
      </c>
      <c r="F59">
        <v>1999</v>
      </c>
      <c r="G59">
        <v>27</v>
      </c>
      <c r="H59" t="s">
        <v>73</v>
      </c>
      <c r="I59" t="s">
        <v>34</v>
      </c>
      <c r="J59">
        <v>1</v>
      </c>
      <c r="K59">
        <v>6</v>
      </c>
      <c r="L59">
        <v>0.14299999999999999</v>
      </c>
      <c r="M59">
        <v>7</v>
      </c>
      <c r="N59">
        <v>5.34</v>
      </c>
      <c r="O59">
        <v>43</v>
      </c>
      <c r="P59">
        <v>9</v>
      </c>
      <c r="Q59">
        <v>0</v>
      </c>
      <c r="R59">
        <v>0</v>
      </c>
      <c r="S59">
        <v>1</v>
      </c>
      <c r="T59">
        <v>84.1</v>
      </c>
      <c r="U59">
        <v>96</v>
      </c>
      <c r="V59">
        <v>52</v>
      </c>
      <c r="W59">
        <v>50</v>
      </c>
      <c r="X59">
        <v>16</v>
      </c>
      <c r="Y59">
        <v>42</v>
      </c>
      <c r="Z59">
        <v>1</v>
      </c>
      <c r="AA59">
        <v>66</v>
      </c>
      <c r="AB59">
        <v>4</v>
      </c>
      <c r="AC59">
        <v>1</v>
      </c>
      <c r="AD59">
        <v>4</v>
      </c>
      <c r="AE59">
        <v>386</v>
      </c>
      <c r="AF59">
        <v>85</v>
      </c>
      <c r="AG59">
        <v>5.67</v>
      </c>
      <c r="AH59">
        <v>1.6359999999999999</v>
      </c>
      <c r="AI59">
        <v>10.199999999999999</v>
      </c>
      <c r="AJ59">
        <v>1.7</v>
      </c>
      <c r="AK59">
        <v>4.5</v>
      </c>
      <c r="AL59">
        <v>7</v>
      </c>
      <c r="AM59">
        <v>1.57</v>
      </c>
      <c r="AN59">
        <v>0.3</v>
      </c>
      <c r="AO59">
        <v>-0.4</v>
      </c>
      <c r="AP59">
        <v>1</v>
      </c>
      <c r="AQ59" t="s">
        <v>933</v>
      </c>
      <c r="AR59" t="s">
        <v>594</v>
      </c>
    </row>
    <row r="60" spans="1:44" x14ac:dyDescent="0.45">
      <c r="A60">
        <v>55</v>
      </c>
      <c r="B60" t="s">
        <v>934</v>
      </c>
      <c r="C60">
        <v>0.2</v>
      </c>
      <c r="D60">
        <v>3.8297872340425532E-2</v>
      </c>
      <c r="E60">
        <v>9</v>
      </c>
      <c r="F60">
        <v>2021</v>
      </c>
      <c r="G60">
        <v>28</v>
      </c>
      <c r="H60" t="s">
        <v>124</v>
      </c>
      <c r="I60" t="s">
        <v>34</v>
      </c>
      <c r="J60">
        <v>2</v>
      </c>
      <c r="K60">
        <v>4</v>
      </c>
      <c r="L60">
        <v>0.33300000000000002</v>
      </c>
      <c r="M60">
        <v>6</v>
      </c>
      <c r="N60">
        <v>4.4000000000000004</v>
      </c>
      <c r="O60">
        <v>22</v>
      </c>
      <c r="P60">
        <v>9</v>
      </c>
      <c r="Q60">
        <v>0</v>
      </c>
      <c r="R60">
        <v>0</v>
      </c>
      <c r="S60">
        <v>0</v>
      </c>
      <c r="T60">
        <v>47</v>
      </c>
      <c r="U60">
        <v>48</v>
      </c>
      <c r="V60">
        <v>24</v>
      </c>
      <c r="W60">
        <v>23</v>
      </c>
      <c r="X60">
        <v>6</v>
      </c>
      <c r="Y60">
        <v>22</v>
      </c>
      <c r="Z60">
        <v>0</v>
      </c>
      <c r="AA60">
        <v>57</v>
      </c>
      <c r="AB60">
        <v>2</v>
      </c>
      <c r="AC60">
        <v>0</v>
      </c>
      <c r="AD60">
        <v>3</v>
      </c>
      <c r="AE60">
        <v>209</v>
      </c>
      <c r="AF60">
        <v>89</v>
      </c>
      <c r="AG60">
        <v>3.94</v>
      </c>
      <c r="AH60">
        <v>1.4890000000000001</v>
      </c>
      <c r="AI60">
        <v>9.1999999999999993</v>
      </c>
      <c r="AJ60">
        <v>1.1000000000000001</v>
      </c>
      <c r="AK60">
        <v>4.2</v>
      </c>
      <c r="AL60">
        <v>10.9</v>
      </c>
      <c r="AM60">
        <v>2.59</v>
      </c>
      <c r="AN60">
        <v>0.2</v>
      </c>
      <c r="AO60">
        <v>-0.2</v>
      </c>
      <c r="AP60">
        <v>1</v>
      </c>
      <c r="AQ60" t="s">
        <v>864</v>
      </c>
      <c r="AR60" t="s">
        <v>935</v>
      </c>
    </row>
    <row r="61" spans="1:44" x14ac:dyDescent="0.45">
      <c r="A61">
        <v>56</v>
      </c>
      <c r="B61" t="s">
        <v>614</v>
      </c>
      <c r="C61">
        <v>0.2</v>
      </c>
      <c r="D61">
        <v>0.02</v>
      </c>
      <c r="E61">
        <v>9</v>
      </c>
      <c r="F61">
        <v>1921</v>
      </c>
      <c r="G61">
        <v>26</v>
      </c>
      <c r="H61" t="s">
        <v>63</v>
      </c>
      <c r="I61" t="s">
        <v>37</v>
      </c>
      <c r="J61">
        <v>4</v>
      </c>
      <c r="K61">
        <v>7</v>
      </c>
      <c r="L61">
        <v>0.36399999999999999</v>
      </c>
      <c r="M61">
        <v>11</v>
      </c>
      <c r="N61">
        <v>5</v>
      </c>
      <c r="O61">
        <v>24</v>
      </c>
      <c r="P61">
        <v>9</v>
      </c>
      <c r="Q61">
        <v>4</v>
      </c>
      <c r="R61">
        <v>0</v>
      </c>
      <c r="S61">
        <v>0</v>
      </c>
      <c r="T61">
        <v>90</v>
      </c>
      <c r="U61">
        <v>109</v>
      </c>
      <c r="V61">
        <v>63</v>
      </c>
      <c r="W61">
        <v>50</v>
      </c>
      <c r="X61">
        <v>1</v>
      </c>
      <c r="Y61">
        <v>49</v>
      </c>
      <c r="AA61">
        <v>26</v>
      </c>
      <c r="AB61">
        <v>6</v>
      </c>
      <c r="AC61">
        <v>0</v>
      </c>
      <c r="AD61">
        <v>2</v>
      </c>
      <c r="AE61">
        <v>414</v>
      </c>
      <c r="AF61">
        <v>90</v>
      </c>
      <c r="AG61">
        <v>4.54</v>
      </c>
      <c r="AH61">
        <v>1.756</v>
      </c>
      <c r="AI61">
        <v>10.9</v>
      </c>
      <c r="AJ61">
        <v>0.1</v>
      </c>
      <c r="AK61">
        <v>4.9000000000000004</v>
      </c>
      <c r="AL61">
        <v>2.6</v>
      </c>
      <c r="AM61">
        <v>0.53</v>
      </c>
      <c r="AN61">
        <v>0.2</v>
      </c>
      <c r="AO61">
        <v>-0.7</v>
      </c>
      <c r="AP61" t="s">
        <v>64</v>
      </c>
      <c r="AQ61" t="s">
        <v>860</v>
      </c>
      <c r="AR61" t="s">
        <v>615</v>
      </c>
    </row>
    <row r="62" spans="1:44" x14ac:dyDescent="0.45">
      <c r="A62">
        <v>57</v>
      </c>
      <c r="B62" t="s">
        <v>936</v>
      </c>
      <c r="C62">
        <v>0.2</v>
      </c>
      <c r="D62">
        <v>2.1660649819494587E-2</v>
      </c>
      <c r="E62">
        <v>9</v>
      </c>
      <c r="F62">
        <v>2014</v>
      </c>
      <c r="G62">
        <v>33</v>
      </c>
      <c r="H62" t="s">
        <v>149</v>
      </c>
      <c r="I62" t="s">
        <v>34</v>
      </c>
      <c r="J62">
        <v>3</v>
      </c>
      <c r="K62">
        <v>3</v>
      </c>
      <c r="L62">
        <v>0.5</v>
      </c>
      <c r="M62">
        <v>6</v>
      </c>
      <c r="N62">
        <v>3.89</v>
      </c>
      <c r="O62">
        <v>34</v>
      </c>
      <c r="P62">
        <v>9</v>
      </c>
      <c r="Q62">
        <v>0</v>
      </c>
      <c r="R62">
        <v>0</v>
      </c>
      <c r="S62">
        <v>1</v>
      </c>
      <c r="T62">
        <v>83.1</v>
      </c>
      <c r="U62">
        <v>62</v>
      </c>
      <c r="V62">
        <v>38</v>
      </c>
      <c r="W62">
        <v>36</v>
      </c>
      <c r="X62">
        <v>6</v>
      </c>
      <c r="Y62">
        <v>50</v>
      </c>
      <c r="Z62">
        <v>5</v>
      </c>
      <c r="AA62">
        <v>78</v>
      </c>
      <c r="AB62">
        <v>6</v>
      </c>
      <c r="AC62">
        <v>0</v>
      </c>
      <c r="AD62">
        <v>6</v>
      </c>
      <c r="AE62">
        <v>359</v>
      </c>
      <c r="AF62">
        <v>89</v>
      </c>
      <c r="AG62">
        <v>4.21</v>
      </c>
      <c r="AH62">
        <v>1.3440000000000001</v>
      </c>
      <c r="AI62">
        <v>6.7</v>
      </c>
      <c r="AJ62">
        <v>0.6</v>
      </c>
      <c r="AK62">
        <v>5.4</v>
      </c>
      <c r="AL62">
        <v>8.4</v>
      </c>
      <c r="AM62">
        <v>1.56</v>
      </c>
      <c r="AN62">
        <v>0.2</v>
      </c>
      <c r="AO62">
        <v>-0.5</v>
      </c>
      <c r="AP62">
        <v>1</v>
      </c>
      <c r="AQ62" t="s">
        <v>937</v>
      </c>
      <c r="AR62" t="s">
        <v>938</v>
      </c>
    </row>
    <row r="63" spans="1:44" x14ac:dyDescent="0.45">
      <c r="A63">
        <v>58</v>
      </c>
      <c r="B63" t="s">
        <v>939</v>
      </c>
      <c r="C63">
        <v>0.2</v>
      </c>
      <c r="D63">
        <v>2.8985507246376812E-2</v>
      </c>
      <c r="E63">
        <v>9</v>
      </c>
      <c r="F63">
        <v>2009</v>
      </c>
      <c r="G63">
        <v>32</v>
      </c>
      <c r="H63" t="s">
        <v>131</v>
      </c>
      <c r="I63" t="s">
        <v>37</v>
      </c>
      <c r="J63">
        <v>1</v>
      </c>
      <c r="K63">
        <v>6</v>
      </c>
      <c r="L63">
        <v>0.14299999999999999</v>
      </c>
      <c r="M63">
        <v>7</v>
      </c>
      <c r="N63">
        <v>5.78</v>
      </c>
      <c r="O63">
        <v>17</v>
      </c>
      <c r="P63">
        <v>9</v>
      </c>
      <c r="Q63">
        <v>0</v>
      </c>
      <c r="R63">
        <v>0</v>
      </c>
      <c r="S63">
        <v>0</v>
      </c>
      <c r="T63">
        <v>62.1</v>
      </c>
      <c r="U63">
        <v>74</v>
      </c>
      <c r="V63">
        <v>42</v>
      </c>
      <c r="W63">
        <v>40</v>
      </c>
      <c r="X63">
        <v>12</v>
      </c>
      <c r="Y63">
        <v>25</v>
      </c>
      <c r="Z63">
        <v>3</v>
      </c>
      <c r="AA63">
        <v>45</v>
      </c>
      <c r="AB63">
        <v>4</v>
      </c>
      <c r="AC63">
        <v>0</v>
      </c>
      <c r="AD63">
        <v>4</v>
      </c>
      <c r="AE63">
        <v>279</v>
      </c>
      <c r="AF63">
        <v>77</v>
      </c>
      <c r="AG63">
        <v>5.55</v>
      </c>
      <c r="AH63">
        <v>1.5880000000000001</v>
      </c>
      <c r="AI63">
        <v>10.7</v>
      </c>
      <c r="AJ63">
        <v>1.7</v>
      </c>
      <c r="AK63">
        <v>3.6</v>
      </c>
      <c r="AL63">
        <v>6.5</v>
      </c>
      <c r="AM63">
        <v>1.8</v>
      </c>
      <c r="AN63">
        <v>0.2</v>
      </c>
      <c r="AO63">
        <v>-0.5</v>
      </c>
      <c r="AP63">
        <v>1</v>
      </c>
      <c r="AQ63" t="s">
        <v>940</v>
      </c>
      <c r="AR63" t="s">
        <v>941</v>
      </c>
    </row>
    <row r="64" spans="1:44" x14ac:dyDescent="0.45">
      <c r="A64">
        <v>59</v>
      </c>
      <c r="B64" t="s">
        <v>616</v>
      </c>
      <c r="C64">
        <v>0.2</v>
      </c>
      <c r="D64">
        <v>1.8537590113285277E-2</v>
      </c>
      <c r="E64">
        <v>9</v>
      </c>
      <c r="F64">
        <v>2002</v>
      </c>
      <c r="G64">
        <v>23</v>
      </c>
      <c r="H64" t="s">
        <v>33</v>
      </c>
      <c r="I64" t="s">
        <v>34</v>
      </c>
      <c r="J64">
        <v>3</v>
      </c>
      <c r="K64">
        <v>11</v>
      </c>
      <c r="L64">
        <v>0.214</v>
      </c>
      <c r="M64">
        <v>14</v>
      </c>
      <c r="N64">
        <v>3.98</v>
      </c>
      <c r="O64">
        <v>45</v>
      </c>
      <c r="P64">
        <v>9</v>
      </c>
      <c r="Q64">
        <v>0</v>
      </c>
      <c r="R64">
        <v>0</v>
      </c>
      <c r="S64">
        <v>1</v>
      </c>
      <c r="T64">
        <v>97.1</v>
      </c>
      <c r="U64">
        <v>84</v>
      </c>
      <c r="V64">
        <v>56</v>
      </c>
      <c r="W64">
        <v>43</v>
      </c>
      <c r="X64">
        <v>11</v>
      </c>
      <c r="Y64">
        <v>59</v>
      </c>
      <c r="Z64">
        <v>4</v>
      </c>
      <c r="AA64">
        <v>81</v>
      </c>
      <c r="AB64">
        <v>8</v>
      </c>
      <c r="AC64">
        <v>0</v>
      </c>
      <c r="AD64">
        <v>1</v>
      </c>
      <c r="AE64">
        <v>431</v>
      </c>
      <c r="AF64">
        <v>102</v>
      </c>
      <c r="AG64">
        <v>4.83</v>
      </c>
      <c r="AH64">
        <v>1.4690000000000001</v>
      </c>
      <c r="AI64">
        <v>7.8</v>
      </c>
      <c r="AJ64">
        <v>1</v>
      </c>
      <c r="AK64">
        <v>5.5</v>
      </c>
      <c r="AL64">
        <v>7.5</v>
      </c>
      <c r="AM64">
        <v>1.37</v>
      </c>
      <c r="AN64">
        <v>0.2</v>
      </c>
      <c r="AO64">
        <v>-0.6</v>
      </c>
      <c r="AP64">
        <v>1</v>
      </c>
      <c r="AQ64" t="s">
        <v>942</v>
      </c>
      <c r="AR64" t="s">
        <v>617</v>
      </c>
    </row>
    <row r="65" spans="1:44" x14ac:dyDescent="0.45">
      <c r="A65">
        <v>60</v>
      </c>
      <c r="B65" t="s">
        <v>620</v>
      </c>
      <c r="C65">
        <v>0.2</v>
      </c>
      <c r="D65">
        <v>1.8556701030927835E-2</v>
      </c>
      <c r="E65">
        <v>9</v>
      </c>
      <c r="F65">
        <v>1987</v>
      </c>
      <c r="G65">
        <v>23</v>
      </c>
      <c r="H65" t="s">
        <v>160</v>
      </c>
      <c r="I65" t="s">
        <v>37</v>
      </c>
      <c r="J65">
        <v>5</v>
      </c>
      <c r="K65">
        <v>2</v>
      </c>
      <c r="L65">
        <v>0.71399999999999997</v>
      </c>
      <c r="M65">
        <v>7</v>
      </c>
      <c r="N65">
        <v>5.01</v>
      </c>
      <c r="O65">
        <v>37</v>
      </c>
      <c r="P65">
        <v>9</v>
      </c>
      <c r="Q65">
        <v>0</v>
      </c>
      <c r="R65">
        <v>0</v>
      </c>
      <c r="S65">
        <v>0</v>
      </c>
      <c r="T65">
        <v>97</v>
      </c>
      <c r="U65">
        <v>91</v>
      </c>
      <c r="V65">
        <v>57</v>
      </c>
      <c r="W65">
        <v>54</v>
      </c>
      <c r="X65">
        <v>12</v>
      </c>
      <c r="Y65">
        <v>58</v>
      </c>
      <c r="Z65">
        <v>8</v>
      </c>
      <c r="AA65">
        <v>99</v>
      </c>
      <c r="AB65">
        <v>0</v>
      </c>
      <c r="AC65">
        <v>1</v>
      </c>
      <c r="AD65">
        <v>3</v>
      </c>
      <c r="AE65">
        <v>427</v>
      </c>
      <c r="AF65">
        <v>90</v>
      </c>
      <c r="AG65">
        <v>4.2300000000000004</v>
      </c>
      <c r="AH65">
        <v>1.536</v>
      </c>
      <c r="AI65">
        <v>8.4</v>
      </c>
      <c r="AJ65">
        <v>1.1000000000000001</v>
      </c>
      <c r="AK65">
        <v>5.4</v>
      </c>
      <c r="AL65">
        <v>9.1999999999999993</v>
      </c>
      <c r="AM65">
        <v>1.71</v>
      </c>
      <c r="AN65">
        <v>0.2</v>
      </c>
      <c r="AO65">
        <v>-0.7</v>
      </c>
      <c r="AP65" t="s">
        <v>64</v>
      </c>
      <c r="AQ65" t="s">
        <v>943</v>
      </c>
      <c r="AR65" t="s">
        <v>621</v>
      </c>
    </row>
    <row r="66" spans="1:44" x14ac:dyDescent="0.45">
      <c r="A66">
        <v>61</v>
      </c>
      <c r="B66" t="s">
        <v>159</v>
      </c>
      <c r="C66">
        <v>0.1</v>
      </c>
      <c r="D66">
        <v>1.9148936170212766E-2</v>
      </c>
      <c r="E66">
        <v>9</v>
      </c>
      <c r="F66">
        <v>2020</v>
      </c>
      <c r="G66">
        <v>29</v>
      </c>
      <c r="H66" t="s">
        <v>112</v>
      </c>
      <c r="I66" t="s">
        <v>37</v>
      </c>
      <c r="J66">
        <v>2</v>
      </c>
      <c r="K66">
        <v>4</v>
      </c>
      <c r="L66">
        <v>0.33300000000000002</v>
      </c>
      <c r="M66">
        <v>6</v>
      </c>
      <c r="N66">
        <v>5.17</v>
      </c>
      <c r="O66">
        <v>9</v>
      </c>
      <c r="P66">
        <v>9</v>
      </c>
      <c r="Q66">
        <v>0</v>
      </c>
      <c r="R66">
        <v>0</v>
      </c>
      <c r="S66">
        <v>0</v>
      </c>
      <c r="T66">
        <v>47</v>
      </c>
      <c r="U66">
        <v>41</v>
      </c>
      <c r="V66">
        <v>27</v>
      </c>
      <c r="W66">
        <v>27</v>
      </c>
      <c r="X66">
        <v>3</v>
      </c>
      <c r="Y66">
        <v>20</v>
      </c>
      <c r="Z66">
        <v>0</v>
      </c>
      <c r="AA66">
        <v>47</v>
      </c>
      <c r="AB66">
        <v>0</v>
      </c>
      <c r="AC66">
        <v>0</v>
      </c>
      <c r="AD66">
        <v>3</v>
      </c>
      <c r="AE66">
        <v>194</v>
      </c>
      <c r="AF66">
        <v>83</v>
      </c>
      <c r="AG66">
        <v>3.3</v>
      </c>
      <c r="AH66">
        <v>1.298</v>
      </c>
      <c r="AI66">
        <v>7.9</v>
      </c>
      <c r="AJ66">
        <v>0.6</v>
      </c>
      <c r="AK66">
        <v>3.8</v>
      </c>
      <c r="AL66">
        <v>9</v>
      </c>
      <c r="AM66">
        <v>2.35</v>
      </c>
      <c r="AN66">
        <v>0.1</v>
      </c>
      <c r="AO66">
        <v>-0.3</v>
      </c>
      <c r="AQ66" t="s">
        <v>873</v>
      </c>
      <c r="AR66" t="s">
        <v>161</v>
      </c>
    </row>
    <row r="67" spans="1:44" x14ac:dyDescent="0.45">
      <c r="A67">
        <v>62</v>
      </c>
      <c r="B67" t="s">
        <v>593</v>
      </c>
      <c r="C67">
        <v>0.1</v>
      </c>
      <c r="D67">
        <v>1.8749999999999999E-2</v>
      </c>
      <c r="E67">
        <v>9</v>
      </c>
      <c r="F67">
        <v>1998</v>
      </c>
      <c r="G67">
        <v>26</v>
      </c>
      <c r="H67" t="s">
        <v>73</v>
      </c>
      <c r="I67" t="s">
        <v>34</v>
      </c>
      <c r="J67">
        <v>4</v>
      </c>
      <c r="K67">
        <v>2</v>
      </c>
      <c r="L67">
        <v>0.66700000000000004</v>
      </c>
      <c r="M67">
        <v>6</v>
      </c>
      <c r="N67">
        <v>4.88</v>
      </c>
      <c r="O67">
        <v>9</v>
      </c>
      <c r="P67">
        <v>9</v>
      </c>
      <c r="Q67">
        <v>0</v>
      </c>
      <c r="R67">
        <v>0</v>
      </c>
      <c r="S67">
        <v>0</v>
      </c>
      <c r="T67">
        <v>48</v>
      </c>
      <c r="U67">
        <v>42</v>
      </c>
      <c r="V67">
        <v>28</v>
      </c>
      <c r="W67">
        <v>26</v>
      </c>
      <c r="X67">
        <v>9</v>
      </c>
      <c r="Y67">
        <v>24</v>
      </c>
      <c r="Z67">
        <v>0</v>
      </c>
      <c r="AA67">
        <v>34</v>
      </c>
      <c r="AB67">
        <v>1</v>
      </c>
      <c r="AC67">
        <v>1</v>
      </c>
      <c r="AD67">
        <v>3</v>
      </c>
      <c r="AE67">
        <v>206</v>
      </c>
      <c r="AF67">
        <v>88</v>
      </c>
      <c r="AG67">
        <v>5.72</v>
      </c>
      <c r="AH67">
        <v>1.375</v>
      </c>
      <c r="AI67">
        <v>7.9</v>
      </c>
      <c r="AJ67">
        <v>1.7</v>
      </c>
      <c r="AK67">
        <v>4.5</v>
      </c>
      <c r="AL67">
        <v>6.4</v>
      </c>
      <c r="AM67">
        <v>1.42</v>
      </c>
      <c r="AN67">
        <v>0.1</v>
      </c>
      <c r="AO67">
        <v>-0.3</v>
      </c>
      <c r="AP67" t="s">
        <v>53</v>
      </c>
      <c r="AQ67" t="s">
        <v>933</v>
      </c>
      <c r="AR67" t="s">
        <v>594</v>
      </c>
    </row>
    <row r="68" spans="1:44" x14ac:dyDescent="0.45">
      <c r="A68">
        <v>63</v>
      </c>
      <c r="B68" t="s">
        <v>820</v>
      </c>
      <c r="C68">
        <v>0</v>
      </c>
      <c r="D68">
        <v>0</v>
      </c>
      <c r="E68">
        <v>9</v>
      </c>
      <c r="F68">
        <v>1981</v>
      </c>
      <c r="G68">
        <v>40</v>
      </c>
      <c r="H68" t="s">
        <v>110</v>
      </c>
      <c r="I68" t="s">
        <v>34</v>
      </c>
      <c r="J68">
        <v>2</v>
      </c>
      <c r="K68">
        <v>5</v>
      </c>
      <c r="L68">
        <v>0.28599999999999998</v>
      </c>
      <c r="M68">
        <v>7</v>
      </c>
      <c r="N68">
        <v>3.92</v>
      </c>
      <c r="O68">
        <v>9</v>
      </c>
      <c r="P68">
        <v>9</v>
      </c>
      <c r="Q68">
        <v>1</v>
      </c>
      <c r="R68">
        <v>0</v>
      </c>
      <c r="S68">
        <v>0</v>
      </c>
      <c r="T68">
        <v>57.1</v>
      </c>
      <c r="U68">
        <v>54</v>
      </c>
      <c r="V68">
        <v>31</v>
      </c>
      <c r="W68">
        <v>25</v>
      </c>
      <c r="X68">
        <v>3</v>
      </c>
      <c r="Y68">
        <v>19</v>
      </c>
      <c r="Z68">
        <v>2</v>
      </c>
      <c r="AA68">
        <v>32</v>
      </c>
      <c r="AB68">
        <v>0</v>
      </c>
      <c r="AC68">
        <v>0</v>
      </c>
      <c r="AD68">
        <v>0</v>
      </c>
      <c r="AE68">
        <v>242</v>
      </c>
      <c r="AF68">
        <v>93</v>
      </c>
      <c r="AG68">
        <v>3.16</v>
      </c>
      <c r="AH68">
        <v>1.2729999999999999</v>
      </c>
      <c r="AI68">
        <v>8.5</v>
      </c>
      <c r="AJ68">
        <v>0.5</v>
      </c>
      <c r="AK68">
        <v>3</v>
      </c>
      <c r="AL68">
        <v>5</v>
      </c>
      <c r="AM68">
        <v>1.68</v>
      </c>
      <c r="AN68">
        <v>0</v>
      </c>
      <c r="AO68">
        <v>-0.5</v>
      </c>
      <c r="AP68" t="s">
        <v>53</v>
      </c>
      <c r="AQ68" t="s">
        <v>944</v>
      </c>
      <c r="AR68" t="s">
        <v>945</v>
      </c>
    </row>
    <row r="69" spans="1:44" x14ac:dyDescent="0.45">
      <c r="A69">
        <v>64</v>
      </c>
      <c r="B69" t="s">
        <v>946</v>
      </c>
      <c r="C69">
        <v>-0.1</v>
      </c>
      <c r="D69">
        <v>-1.8000000000000002E-2</v>
      </c>
      <c r="E69">
        <v>9</v>
      </c>
      <c r="F69">
        <v>2024</v>
      </c>
      <c r="G69">
        <v>33</v>
      </c>
      <c r="H69" t="s">
        <v>110</v>
      </c>
      <c r="I69" t="s">
        <v>34</v>
      </c>
      <c r="J69">
        <v>1</v>
      </c>
      <c r="K69">
        <v>3</v>
      </c>
      <c r="L69">
        <v>0.25</v>
      </c>
      <c r="M69">
        <v>4</v>
      </c>
      <c r="N69">
        <v>4.8600000000000003</v>
      </c>
      <c r="O69">
        <v>9</v>
      </c>
      <c r="P69">
        <v>9</v>
      </c>
      <c r="Q69">
        <v>0</v>
      </c>
      <c r="R69">
        <v>0</v>
      </c>
      <c r="S69">
        <v>0</v>
      </c>
      <c r="T69">
        <v>50</v>
      </c>
      <c r="U69">
        <v>61</v>
      </c>
      <c r="V69">
        <v>28</v>
      </c>
      <c r="W69">
        <v>27</v>
      </c>
      <c r="X69">
        <v>8</v>
      </c>
      <c r="Y69">
        <v>14</v>
      </c>
      <c r="Z69">
        <v>0</v>
      </c>
      <c r="AA69">
        <v>40</v>
      </c>
      <c r="AB69">
        <v>2</v>
      </c>
      <c r="AC69">
        <v>1</v>
      </c>
      <c r="AD69">
        <v>2</v>
      </c>
      <c r="AE69">
        <v>220</v>
      </c>
      <c r="AF69">
        <v>83</v>
      </c>
      <c r="AG69">
        <v>4.58</v>
      </c>
      <c r="AH69">
        <v>1.5</v>
      </c>
      <c r="AI69">
        <v>11</v>
      </c>
      <c r="AJ69">
        <v>1.4</v>
      </c>
      <c r="AK69">
        <v>2.5</v>
      </c>
      <c r="AL69">
        <v>7.2</v>
      </c>
      <c r="AM69">
        <v>2.86</v>
      </c>
      <c r="AN69">
        <v>-0.1</v>
      </c>
      <c r="AO69">
        <v>-0.5</v>
      </c>
      <c r="AQ69" t="s">
        <v>947</v>
      </c>
      <c r="AR69" t="s">
        <v>948</v>
      </c>
    </row>
    <row r="70" spans="1:44" x14ac:dyDescent="0.45">
      <c r="A70">
        <v>65</v>
      </c>
      <c r="B70" t="s">
        <v>949</v>
      </c>
      <c r="C70">
        <v>-0.1</v>
      </c>
      <c r="D70">
        <v>-1.5761821366024518E-2</v>
      </c>
      <c r="E70">
        <v>9</v>
      </c>
      <c r="F70">
        <v>1974</v>
      </c>
      <c r="G70">
        <v>36</v>
      </c>
      <c r="H70" t="s">
        <v>76</v>
      </c>
      <c r="I70" t="s">
        <v>37</v>
      </c>
      <c r="J70">
        <v>5</v>
      </c>
      <c r="K70">
        <v>1</v>
      </c>
      <c r="L70">
        <v>0.83299999999999996</v>
      </c>
      <c r="M70">
        <v>6</v>
      </c>
      <c r="N70">
        <v>4.87</v>
      </c>
      <c r="O70">
        <v>11</v>
      </c>
      <c r="P70">
        <v>9</v>
      </c>
      <c r="Q70">
        <v>0</v>
      </c>
      <c r="R70">
        <v>0</v>
      </c>
      <c r="S70">
        <v>0</v>
      </c>
      <c r="T70">
        <v>57.1</v>
      </c>
      <c r="U70">
        <v>61</v>
      </c>
      <c r="V70">
        <v>32</v>
      </c>
      <c r="W70">
        <v>31</v>
      </c>
      <c r="X70">
        <v>3</v>
      </c>
      <c r="Y70">
        <v>14</v>
      </c>
      <c r="Z70">
        <v>1</v>
      </c>
      <c r="AA70">
        <v>21</v>
      </c>
      <c r="AB70">
        <v>2</v>
      </c>
      <c r="AC70">
        <v>2</v>
      </c>
      <c r="AD70">
        <v>0</v>
      </c>
      <c r="AE70">
        <v>244</v>
      </c>
      <c r="AF70">
        <v>80</v>
      </c>
      <c r="AG70">
        <v>3.36</v>
      </c>
      <c r="AH70">
        <v>1.3080000000000001</v>
      </c>
      <c r="AI70">
        <v>9.6</v>
      </c>
      <c r="AJ70">
        <v>0.5</v>
      </c>
      <c r="AK70">
        <v>2.2000000000000002</v>
      </c>
      <c r="AL70">
        <v>3.3</v>
      </c>
      <c r="AM70">
        <v>1.5</v>
      </c>
      <c r="AN70">
        <v>-0.1</v>
      </c>
      <c r="AO70">
        <v>-0.6</v>
      </c>
      <c r="AQ70" t="s">
        <v>950</v>
      </c>
      <c r="AR70" t="s">
        <v>951</v>
      </c>
    </row>
    <row r="71" spans="1:44" x14ac:dyDescent="0.45">
      <c r="A71">
        <v>66</v>
      </c>
      <c r="B71" t="s">
        <v>952</v>
      </c>
      <c r="C71">
        <v>-0.1</v>
      </c>
      <c r="D71">
        <v>-1.9067796610169493E-2</v>
      </c>
      <c r="E71">
        <v>9</v>
      </c>
      <c r="F71">
        <v>2024</v>
      </c>
      <c r="G71">
        <v>26</v>
      </c>
      <c r="H71" t="s">
        <v>36</v>
      </c>
      <c r="I71" t="s">
        <v>37</v>
      </c>
      <c r="J71">
        <v>0</v>
      </c>
      <c r="K71">
        <v>5</v>
      </c>
      <c r="L71">
        <v>0</v>
      </c>
      <c r="M71">
        <v>5</v>
      </c>
      <c r="N71">
        <v>5.85</v>
      </c>
      <c r="O71">
        <v>10</v>
      </c>
      <c r="P71">
        <v>9</v>
      </c>
      <c r="Q71">
        <v>0</v>
      </c>
      <c r="R71">
        <v>0</v>
      </c>
      <c r="S71">
        <v>0</v>
      </c>
      <c r="T71">
        <v>47.2</v>
      </c>
      <c r="U71">
        <v>44</v>
      </c>
      <c r="V71">
        <v>33</v>
      </c>
      <c r="W71">
        <v>31</v>
      </c>
      <c r="X71">
        <v>10</v>
      </c>
      <c r="Y71">
        <v>28</v>
      </c>
      <c r="Z71">
        <v>0</v>
      </c>
      <c r="AA71">
        <v>31</v>
      </c>
      <c r="AB71">
        <v>1</v>
      </c>
      <c r="AC71">
        <v>1</v>
      </c>
      <c r="AD71">
        <v>0</v>
      </c>
      <c r="AE71">
        <v>211</v>
      </c>
      <c r="AF71">
        <v>68</v>
      </c>
      <c r="AG71">
        <v>6.4</v>
      </c>
      <c r="AH71">
        <v>1.51</v>
      </c>
      <c r="AI71">
        <v>8.3000000000000007</v>
      </c>
      <c r="AJ71">
        <v>1.9</v>
      </c>
      <c r="AK71">
        <v>5.3</v>
      </c>
      <c r="AL71">
        <v>5.9</v>
      </c>
      <c r="AM71">
        <v>1.1100000000000001</v>
      </c>
      <c r="AN71">
        <v>-0.1</v>
      </c>
      <c r="AO71">
        <v>-0.5</v>
      </c>
      <c r="AQ71" t="s">
        <v>953</v>
      </c>
      <c r="AR71" t="s">
        <v>954</v>
      </c>
    </row>
    <row r="72" spans="1:44" x14ac:dyDescent="0.45">
      <c r="A72">
        <v>67</v>
      </c>
      <c r="B72" t="s">
        <v>674</v>
      </c>
      <c r="C72">
        <v>-0.1</v>
      </c>
      <c r="D72">
        <v>-1.8711018711018712E-2</v>
      </c>
      <c r="E72">
        <v>9</v>
      </c>
      <c r="F72">
        <v>1999</v>
      </c>
      <c r="G72">
        <v>26</v>
      </c>
      <c r="H72" t="s">
        <v>501</v>
      </c>
      <c r="I72" t="s">
        <v>37</v>
      </c>
      <c r="J72">
        <v>2</v>
      </c>
      <c r="K72">
        <v>3</v>
      </c>
      <c r="L72">
        <v>0.4</v>
      </c>
      <c r="M72">
        <v>5</v>
      </c>
      <c r="N72">
        <v>6.52</v>
      </c>
      <c r="O72">
        <v>9</v>
      </c>
      <c r="P72">
        <v>9</v>
      </c>
      <c r="Q72">
        <v>0</v>
      </c>
      <c r="R72">
        <v>0</v>
      </c>
      <c r="S72">
        <v>0</v>
      </c>
      <c r="T72">
        <v>48.1</v>
      </c>
      <c r="U72">
        <v>50</v>
      </c>
      <c r="V72">
        <v>35</v>
      </c>
      <c r="W72">
        <v>35</v>
      </c>
      <c r="X72">
        <v>7</v>
      </c>
      <c r="Y72">
        <v>25</v>
      </c>
      <c r="Z72">
        <v>0</v>
      </c>
      <c r="AA72">
        <v>44</v>
      </c>
      <c r="AB72">
        <v>2</v>
      </c>
      <c r="AC72">
        <v>2</v>
      </c>
      <c r="AD72">
        <v>2</v>
      </c>
      <c r="AE72">
        <v>218</v>
      </c>
      <c r="AF72">
        <v>74</v>
      </c>
      <c r="AG72">
        <v>4.87</v>
      </c>
      <c r="AH72">
        <v>1.552</v>
      </c>
      <c r="AI72">
        <v>9.3000000000000007</v>
      </c>
      <c r="AJ72">
        <v>1.3</v>
      </c>
      <c r="AK72">
        <v>4.7</v>
      </c>
      <c r="AL72">
        <v>8.1999999999999993</v>
      </c>
      <c r="AM72">
        <v>1.76</v>
      </c>
      <c r="AN72">
        <v>-0.1</v>
      </c>
      <c r="AO72">
        <v>-0.6</v>
      </c>
      <c r="AQ72" t="s">
        <v>933</v>
      </c>
      <c r="AR72" t="s">
        <v>675</v>
      </c>
    </row>
    <row r="73" spans="1:44" x14ac:dyDescent="0.45">
      <c r="A73">
        <v>68</v>
      </c>
      <c r="B73" t="s">
        <v>955</v>
      </c>
      <c r="C73">
        <v>-0.1</v>
      </c>
      <c r="D73">
        <v>-1.0563380281690141E-2</v>
      </c>
      <c r="E73">
        <v>9</v>
      </c>
      <c r="F73">
        <v>1925</v>
      </c>
      <c r="G73">
        <v>23</v>
      </c>
      <c r="H73" t="s">
        <v>815</v>
      </c>
      <c r="I73" t="s">
        <v>49</v>
      </c>
      <c r="J73">
        <v>1</v>
      </c>
      <c r="K73">
        <v>4</v>
      </c>
      <c r="L73">
        <v>0.2</v>
      </c>
      <c r="M73">
        <v>5</v>
      </c>
      <c r="N73">
        <v>5.88</v>
      </c>
      <c r="O73">
        <v>16</v>
      </c>
      <c r="P73">
        <v>9</v>
      </c>
      <c r="Q73">
        <v>3</v>
      </c>
      <c r="R73">
        <v>0</v>
      </c>
      <c r="S73">
        <v>0</v>
      </c>
      <c r="T73">
        <v>85.2</v>
      </c>
      <c r="U73">
        <v>98</v>
      </c>
      <c r="V73">
        <v>63</v>
      </c>
      <c r="W73">
        <v>56</v>
      </c>
      <c r="Y73">
        <v>27</v>
      </c>
      <c r="AA73">
        <v>14</v>
      </c>
      <c r="AB73">
        <v>0</v>
      </c>
      <c r="AD73">
        <v>1</v>
      </c>
      <c r="AE73">
        <v>377</v>
      </c>
      <c r="AF73">
        <v>89</v>
      </c>
      <c r="AH73">
        <v>1.4590000000000001</v>
      </c>
      <c r="AI73">
        <v>10.3</v>
      </c>
      <c r="AK73">
        <v>2.8</v>
      </c>
      <c r="AL73">
        <v>1.5</v>
      </c>
      <c r="AM73">
        <v>0.52</v>
      </c>
      <c r="AN73">
        <v>-0.1</v>
      </c>
      <c r="AO73">
        <v>-0.8</v>
      </c>
      <c r="AP73">
        <v>1</v>
      </c>
      <c r="AQ73" t="s">
        <v>865</v>
      </c>
      <c r="AR73" t="s">
        <v>956</v>
      </c>
    </row>
    <row r="74" spans="1:44" x14ac:dyDescent="0.45">
      <c r="A74">
        <v>69</v>
      </c>
      <c r="B74" t="s">
        <v>842</v>
      </c>
      <c r="C74">
        <v>-0.2</v>
      </c>
      <c r="D74">
        <v>-2.3376623376623377E-2</v>
      </c>
      <c r="E74">
        <v>9</v>
      </c>
      <c r="F74">
        <v>2002</v>
      </c>
      <c r="G74">
        <v>37</v>
      </c>
      <c r="H74" t="s">
        <v>115</v>
      </c>
      <c r="I74" t="s">
        <v>34</v>
      </c>
      <c r="J74">
        <v>5</v>
      </c>
      <c r="K74">
        <v>4</v>
      </c>
      <c r="L74">
        <v>0.55600000000000005</v>
      </c>
      <c r="M74">
        <v>9</v>
      </c>
      <c r="N74">
        <v>5.14</v>
      </c>
      <c r="O74">
        <v>31</v>
      </c>
      <c r="P74">
        <v>9</v>
      </c>
      <c r="Q74">
        <v>0</v>
      </c>
      <c r="R74">
        <v>0</v>
      </c>
      <c r="S74">
        <v>0</v>
      </c>
      <c r="T74">
        <v>77</v>
      </c>
      <c r="U74">
        <v>89</v>
      </c>
      <c r="V74">
        <v>48</v>
      </c>
      <c r="W74">
        <v>44</v>
      </c>
      <c r="X74">
        <v>13</v>
      </c>
      <c r="Y74">
        <v>20</v>
      </c>
      <c r="Z74">
        <v>1</v>
      </c>
      <c r="AA74">
        <v>38</v>
      </c>
      <c r="AB74">
        <v>1</v>
      </c>
      <c r="AC74">
        <v>0</v>
      </c>
      <c r="AD74">
        <v>1</v>
      </c>
      <c r="AE74">
        <v>340</v>
      </c>
      <c r="AF74">
        <v>84</v>
      </c>
      <c r="AG74">
        <v>4.99</v>
      </c>
      <c r="AH74">
        <v>1.4159999999999999</v>
      </c>
      <c r="AI74">
        <v>10.4</v>
      </c>
      <c r="AJ74">
        <v>1.5</v>
      </c>
      <c r="AK74">
        <v>2.2999999999999998</v>
      </c>
      <c r="AL74">
        <v>4.4000000000000004</v>
      </c>
      <c r="AM74">
        <v>1.9</v>
      </c>
      <c r="AN74">
        <v>-0.2</v>
      </c>
      <c r="AO74">
        <v>-0.9</v>
      </c>
      <c r="AP74">
        <v>1</v>
      </c>
      <c r="AQ74" t="s">
        <v>878</v>
      </c>
      <c r="AR74" t="s">
        <v>843</v>
      </c>
    </row>
    <row r="75" spans="1:44" x14ac:dyDescent="0.45">
      <c r="A75">
        <v>70</v>
      </c>
      <c r="B75" t="s">
        <v>848</v>
      </c>
      <c r="C75">
        <v>-0.2</v>
      </c>
      <c r="D75">
        <v>-3.896103896103896E-2</v>
      </c>
      <c r="E75">
        <v>9</v>
      </c>
      <c r="F75">
        <v>2001</v>
      </c>
      <c r="G75">
        <v>35</v>
      </c>
      <c r="H75" t="s">
        <v>260</v>
      </c>
      <c r="I75" t="s">
        <v>34</v>
      </c>
      <c r="J75">
        <v>1</v>
      </c>
      <c r="K75">
        <v>6</v>
      </c>
      <c r="L75">
        <v>0.14299999999999999</v>
      </c>
      <c r="M75">
        <v>7</v>
      </c>
      <c r="N75">
        <v>5.98</v>
      </c>
      <c r="O75">
        <v>9</v>
      </c>
      <c r="P75">
        <v>9</v>
      </c>
      <c r="Q75">
        <v>0</v>
      </c>
      <c r="R75">
        <v>0</v>
      </c>
      <c r="S75">
        <v>0</v>
      </c>
      <c r="T75">
        <v>46.2</v>
      </c>
      <c r="U75">
        <v>58</v>
      </c>
      <c r="V75">
        <v>32</v>
      </c>
      <c r="W75">
        <v>31</v>
      </c>
      <c r="X75">
        <v>13</v>
      </c>
      <c r="Y75">
        <v>13</v>
      </c>
      <c r="Z75">
        <v>2</v>
      </c>
      <c r="AA75">
        <v>15</v>
      </c>
      <c r="AB75">
        <v>4</v>
      </c>
      <c r="AC75">
        <v>0</v>
      </c>
      <c r="AD75">
        <v>1</v>
      </c>
      <c r="AE75">
        <v>207</v>
      </c>
      <c r="AF75">
        <v>79</v>
      </c>
      <c r="AG75">
        <v>7.12</v>
      </c>
      <c r="AH75">
        <v>1.5209999999999999</v>
      </c>
      <c r="AI75">
        <v>11.2</v>
      </c>
      <c r="AJ75">
        <v>2.5</v>
      </c>
      <c r="AK75">
        <v>2.5</v>
      </c>
      <c r="AL75">
        <v>2.9</v>
      </c>
      <c r="AM75">
        <v>1.1499999999999999</v>
      </c>
      <c r="AN75">
        <v>-0.2</v>
      </c>
      <c r="AO75">
        <v>-0.6</v>
      </c>
      <c r="AP75" t="s">
        <v>53</v>
      </c>
      <c r="AQ75" t="s">
        <v>879</v>
      </c>
      <c r="AR75" t="s">
        <v>849</v>
      </c>
    </row>
    <row r="76" spans="1:44" x14ac:dyDescent="0.45">
      <c r="A76">
        <v>71</v>
      </c>
      <c r="B76" t="s">
        <v>297</v>
      </c>
      <c r="C76">
        <v>-0.3</v>
      </c>
      <c r="D76">
        <v>-4.5685279187817257E-2</v>
      </c>
      <c r="E76">
        <v>9</v>
      </c>
      <c r="F76">
        <v>2015</v>
      </c>
      <c r="G76">
        <v>30</v>
      </c>
      <c r="H76" t="s">
        <v>76</v>
      </c>
      <c r="I76" t="s">
        <v>37</v>
      </c>
      <c r="J76">
        <v>4</v>
      </c>
      <c r="K76">
        <v>2</v>
      </c>
      <c r="L76">
        <v>0.66700000000000004</v>
      </c>
      <c r="M76">
        <v>6</v>
      </c>
      <c r="N76">
        <v>5.61</v>
      </c>
      <c r="O76">
        <v>18</v>
      </c>
      <c r="P76">
        <v>9</v>
      </c>
      <c r="Q76">
        <v>0</v>
      </c>
      <c r="R76">
        <v>0</v>
      </c>
      <c r="S76">
        <v>0</v>
      </c>
      <c r="T76">
        <v>59.1</v>
      </c>
      <c r="U76">
        <v>68</v>
      </c>
      <c r="V76">
        <v>38</v>
      </c>
      <c r="W76">
        <v>37</v>
      </c>
      <c r="X76">
        <v>7</v>
      </c>
      <c r="Y76">
        <v>27</v>
      </c>
      <c r="Z76">
        <v>0</v>
      </c>
      <c r="AA76">
        <v>49</v>
      </c>
      <c r="AB76">
        <v>10</v>
      </c>
      <c r="AC76">
        <v>1</v>
      </c>
      <c r="AD76">
        <v>7</v>
      </c>
      <c r="AE76">
        <v>273</v>
      </c>
      <c r="AF76">
        <v>77</v>
      </c>
      <c r="AG76">
        <v>4.8899999999999997</v>
      </c>
      <c r="AH76">
        <v>1.601</v>
      </c>
      <c r="AI76">
        <v>10.3</v>
      </c>
      <c r="AJ76">
        <v>1.1000000000000001</v>
      </c>
      <c r="AK76">
        <v>4.0999999999999996</v>
      </c>
      <c r="AL76">
        <v>7.4</v>
      </c>
      <c r="AM76">
        <v>1.81</v>
      </c>
      <c r="AN76">
        <v>-0.3</v>
      </c>
      <c r="AO76">
        <v>-0.8</v>
      </c>
      <c r="AP76">
        <v>1</v>
      </c>
      <c r="AQ76" t="s">
        <v>859</v>
      </c>
      <c r="AR76" t="s">
        <v>298</v>
      </c>
    </row>
    <row r="77" spans="1:44" x14ac:dyDescent="0.45">
      <c r="A77">
        <v>72</v>
      </c>
      <c r="B77" t="s">
        <v>711</v>
      </c>
      <c r="C77">
        <v>-0.3</v>
      </c>
      <c r="D77">
        <v>-5.3784860557768918E-2</v>
      </c>
      <c r="E77">
        <v>9</v>
      </c>
      <c r="F77">
        <v>2023</v>
      </c>
      <c r="G77">
        <v>27</v>
      </c>
      <c r="H77" t="s">
        <v>110</v>
      </c>
      <c r="I77" t="s">
        <v>34</v>
      </c>
      <c r="J77">
        <v>2</v>
      </c>
      <c r="K77">
        <v>5</v>
      </c>
      <c r="L77">
        <v>0.28599999999999998</v>
      </c>
      <c r="M77">
        <v>7</v>
      </c>
      <c r="N77">
        <v>5.86</v>
      </c>
      <c r="O77">
        <v>16</v>
      </c>
      <c r="P77">
        <v>9</v>
      </c>
      <c r="Q77">
        <v>0</v>
      </c>
      <c r="R77">
        <v>0</v>
      </c>
      <c r="S77">
        <v>0</v>
      </c>
      <c r="T77">
        <v>50.2</v>
      </c>
      <c r="U77">
        <v>55</v>
      </c>
      <c r="V77">
        <v>35</v>
      </c>
      <c r="W77">
        <v>33</v>
      </c>
      <c r="X77">
        <v>4</v>
      </c>
      <c r="Y77">
        <v>21</v>
      </c>
      <c r="Z77">
        <v>0</v>
      </c>
      <c r="AA77">
        <v>48</v>
      </c>
      <c r="AB77">
        <v>8</v>
      </c>
      <c r="AC77">
        <v>0</v>
      </c>
      <c r="AD77">
        <v>1</v>
      </c>
      <c r="AE77">
        <v>236</v>
      </c>
      <c r="AF77">
        <v>75</v>
      </c>
      <c r="AG77">
        <v>4.0999999999999996</v>
      </c>
      <c r="AH77">
        <v>1.5</v>
      </c>
      <c r="AI77">
        <v>9.8000000000000007</v>
      </c>
      <c r="AJ77">
        <v>0.7</v>
      </c>
      <c r="AK77">
        <v>3.7</v>
      </c>
      <c r="AL77">
        <v>8.5</v>
      </c>
      <c r="AM77">
        <v>2.29</v>
      </c>
      <c r="AN77">
        <v>-0.3</v>
      </c>
      <c r="AO77">
        <v>-0.7</v>
      </c>
      <c r="AQ77" t="s">
        <v>957</v>
      </c>
      <c r="AR77" t="s">
        <v>712</v>
      </c>
    </row>
    <row r="78" spans="1:44" x14ac:dyDescent="0.45">
      <c r="A78">
        <v>73</v>
      </c>
      <c r="B78" t="s">
        <v>958</v>
      </c>
      <c r="C78">
        <v>-0.4</v>
      </c>
      <c r="D78">
        <v>-4.2352941176470593E-2</v>
      </c>
      <c r="E78">
        <v>9</v>
      </c>
      <c r="F78">
        <v>2023</v>
      </c>
      <c r="G78">
        <v>29</v>
      </c>
      <c r="H78" t="s">
        <v>959</v>
      </c>
      <c r="I78" t="s">
        <v>164</v>
      </c>
      <c r="J78">
        <v>5</v>
      </c>
      <c r="K78">
        <v>5</v>
      </c>
      <c r="L78">
        <v>0.5</v>
      </c>
      <c r="M78">
        <v>10</v>
      </c>
      <c r="N78">
        <v>5.4</v>
      </c>
      <c r="O78">
        <v>20</v>
      </c>
      <c r="P78">
        <v>9</v>
      </c>
      <c r="Q78">
        <v>0</v>
      </c>
      <c r="R78">
        <v>0</v>
      </c>
      <c r="S78">
        <v>0</v>
      </c>
      <c r="T78">
        <v>85</v>
      </c>
      <c r="U78">
        <v>91</v>
      </c>
      <c r="V78">
        <v>53</v>
      </c>
      <c r="W78">
        <v>51</v>
      </c>
      <c r="X78">
        <v>15</v>
      </c>
      <c r="Y78">
        <v>27</v>
      </c>
      <c r="Z78">
        <v>0</v>
      </c>
      <c r="AA78">
        <v>53</v>
      </c>
      <c r="AB78">
        <v>5</v>
      </c>
      <c r="AC78">
        <v>0</v>
      </c>
      <c r="AD78">
        <v>3</v>
      </c>
      <c r="AE78">
        <v>367</v>
      </c>
      <c r="AF78">
        <v>79</v>
      </c>
      <c r="AG78">
        <v>5.43</v>
      </c>
      <c r="AH78">
        <v>1.3879999999999999</v>
      </c>
      <c r="AI78">
        <v>9.6</v>
      </c>
      <c r="AJ78">
        <v>1.6</v>
      </c>
      <c r="AK78">
        <v>2.9</v>
      </c>
      <c r="AL78">
        <v>5.6</v>
      </c>
      <c r="AM78">
        <v>1.96</v>
      </c>
      <c r="AN78">
        <v>-0.4</v>
      </c>
      <c r="AO78">
        <v>-1.1000000000000001</v>
      </c>
      <c r="AQ78" t="s">
        <v>960</v>
      </c>
      <c r="AR78" t="s">
        <v>961</v>
      </c>
    </row>
    <row r="79" spans="1:44" x14ac:dyDescent="0.45">
      <c r="A79">
        <v>74</v>
      </c>
      <c r="B79" t="s">
        <v>719</v>
      </c>
      <c r="C79">
        <v>-0.4</v>
      </c>
      <c r="D79">
        <v>-5.7877813504823149E-2</v>
      </c>
      <c r="E79">
        <v>9</v>
      </c>
      <c r="F79">
        <v>2016</v>
      </c>
      <c r="G79">
        <v>27</v>
      </c>
      <c r="H79" t="s">
        <v>97</v>
      </c>
      <c r="I79" t="s">
        <v>34</v>
      </c>
      <c r="J79">
        <v>0</v>
      </c>
      <c r="K79">
        <v>7</v>
      </c>
      <c r="L79">
        <v>0</v>
      </c>
      <c r="M79">
        <v>7</v>
      </c>
      <c r="N79">
        <v>4.88</v>
      </c>
      <c r="O79">
        <v>22</v>
      </c>
      <c r="P79">
        <v>9</v>
      </c>
      <c r="Q79">
        <v>0</v>
      </c>
      <c r="R79">
        <v>0</v>
      </c>
      <c r="S79">
        <v>0</v>
      </c>
      <c r="T79">
        <v>62.2</v>
      </c>
      <c r="U79">
        <v>65</v>
      </c>
      <c r="V79">
        <v>40</v>
      </c>
      <c r="W79">
        <v>34</v>
      </c>
      <c r="X79">
        <v>10</v>
      </c>
      <c r="Y79">
        <v>22</v>
      </c>
      <c r="Z79">
        <v>0</v>
      </c>
      <c r="AA79">
        <v>37</v>
      </c>
      <c r="AB79">
        <v>2</v>
      </c>
      <c r="AC79">
        <v>0</v>
      </c>
      <c r="AD79">
        <v>0</v>
      </c>
      <c r="AE79">
        <v>276</v>
      </c>
      <c r="AF79">
        <v>85</v>
      </c>
      <c r="AG79">
        <v>5.19</v>
      </c>
      <c r="AH79">
        <v>1.3879999999999999</v>
      </c>
      <c r="AI79">
        <v>9.3000000000000007</v>
      </c>
      <c r="AJ79">
        <v>1.4</v>
      </c>
      <c r="AK79">
        <v>3.2</v>
      </c>
      <c r="AL79">
        <v>5.3</v>
      </c>
      <c r="AM79">
        <v>1.68</v>
      </c>
      <c r="AN79">
        <v>-0.4</v>
      </c>
      <c r="AO79">
        <v>-0.9</v>
      </c>
      <c r="AP79">
        <v>1</v>
      </c>
      <c r="AQ79" t="s">
        <v>962</v>
      </c>
      <c r="AR79" t="s">
        <v>720</v>
      </c>
    </row>
    <row r="80" spans="1:44" x14ac:dyDescent="0.45">
      <c r="A80">
        <v>75</v>
      </c>
      <c r="B80" t="s">
        <v>734</v>
      </c>
      <c r="C80">
        <v>-0.4</v>
      </c>
      <c r="D80">
        <v>-5.8823529411764705E-2</v>
      </c>
      <c r="E80">
        <v>9</v>
      </c>
      <c r="F80">
        <v>2015</v>
      </c>
      <c r="G80">
        <v>23</v>
      </c>
      <c r="H80" t="s">
        <v>735</v>
      </c>
      <c r="I80" t="s">
        <v>34</v>
      </c>
      <c r="J80">
        <v>1</v>
      </c>
      <c r="K80">
        <v>5</v>
      </c>
      <c r="L80">
        <v>0.16700000000000001</v>
      </c>
      <c r="M80">
        <v>6</v>
      </c>
      <c r="N80">
        <v>5.25</v>
      </c>
      <c r="O80">
        <v>20</v>
      </c>
      <c r="P80">
        <v>9</v>
      </c>
      <c r="Q80">
        <v>0</v>
      </c>
      <c r="R80">
        <v>0</v>
      </c>
      <c r="S80">
        <v>0</v>
      </c>
      <c r="T80">
        <v>61.2</v>
      </c>
      <c r="U80">
        <v>73</v>
      </c>
      <c r="V80">
        <v>37</v>
      </c>
      <c r="W80">
        <v>36</v>
      </c>
      <c r="X80">
        <v>5</v>
      </c>
      <c r="Y80">
        <v>25</v>
      </c>
      <c r="Z80">
        <v>2</v>
      </c>
      <c r="AA80">
        <v>28</v>
      </c>
      <c r="AB80">
        <v>3</v>
      </c>
      <c r="AC80">
        <v>1</v>
      </c>
      <c r="AD80">
        <v>2</v>
      </c>
      <c r="AE80">
        <v>274</v>
      </c>
      <c r="AF80">
        <v>73</v>
      </c>
      <c r="AG80">
        <v>4.6399999999999997</v>
      </c>
      <c r="AH80">
        <v>1.589</v>
      </c>
      <c r="AI80">
        <v>10.7</v>
      </c>
      <c r="AJ80">
        <v>0.7</v>
      </c>
      <c r="AK80">
        <v>3.6</v>
      </c>
      <c r="AL80">
        <v>4.0999999999999996</v>
      </c>
      <c r="AM80">
        <v>1.1200000000000001</v>
      </c>
      <c r="AN80">
        <v>-0.4</v>
      </c>
      <c r="AO80">
        <v>-1</v>
      </c>
      <c r="AP80">
        <v>1</v>
      </c>
      <c r="AQ80" t="s">
        <v>874</v>
      </c>
      <c r="AR80" t="s">
        <v>736</v>
      </c>
    </row>
    <row r="81" spans="1:44" x14ac:dyDescent="0.45">
      <c r="A81">
        <v>76</v>
      </c>
      <c r="B81" t="s">
        <v>963</v>
      </c>
      <c r="C81">
        <v>-0.4</v>
      </c>
      <c r="D81">
        <v>-8.1632653061224497E-2</v>
      </c>
      <c r="E81">
        <v>9</v>
      </c>
      <c r="F81">
        <v>2022</v>
      </c>
      <c r="G81">
        <v>24</v>
      </c>
      <c r="H81" t="s">
        <v>260</v>
      </c>
      <c r="I81" t="s">
        <v>34</v>
      </c>
      <c r="J81">
        <v>3</v>
      </c>
      <c r="K81">
        <v>2</v>
      </c>
      <c r="L81">
        <v>0.6</v>
      </c>
      <c r="M81">
        <v>5</v>
      </c>
      <c r="N81">
        <v>5.68</v>
      </c>
      <c r="O81">
        <v>11</v>
      </c>
      <c r="P81">
        <v>9</v>
      </c>
      <c r="Q81">
        <v>0</v>
      </c>
      <c r="R81">
        <v>0</v>
      </c>
      <c r="S81">
        <v>0</v>
      </c>
      <c r="T81">
        <v>44.1</v>
      </c>
      <c r="U81">
        <v>50</v>
      </c>
      <c r="V81">
        <v>29</v>
      </c>
      <c r="W81">
        <v>28</v>
      </c>
      <c r="X81">
        <v>7</v>
      </c>
      <c r="Y81">
        <v>12</v>
      </c>
      <c r="Z81">
        <v>0</v>
      </c>
      <c r="AA81">
        <v>32</v>
      </c>
      <c r="AB81">
        <v>4</v>
      </c>
      <c r="AC81">
        <v>0</v>
      </c>
      <c r="AD81">
        <v>2</v>
      </c>
      <c r="AE81">
        <v>194</v>
      </c>
      <c r="AF81">
        <v>71</v>
      </c>
      <c r="AG81">
        <v>4.8</v>
      </c>
      <c r="AH81">
        <v>1.3979999999999999</v>
      </c>
      <c r="AI81">
        <v>10.199999999999999</v>
      </c>
      <c r="AJ81">
        <v>1.4</v>
      </c>
      <c r="AK81">
        <v>2.4</v>
      </c>
      <c r="AL81">
        <v>6.5</v>
      </c>
      <c r="AM81">
        <v>2.67</v>
      </c>
      <c r="AN81">
        <v>-0.4</v>
      </c>
      <c r="AO81">
        <v>-0.8</v>
      </c>
      <c r="AQ81" t="s">
        <v>964</v>
      </c>
      <c r="AR81" t="s">
        <v>965</v>
      </c>
    </row>
    <row r="82" spans="1:44" x14ac:dyDescent="0.45">
      <c r="A82">
        <v>77</v>
      </c>
      <c r="B82" t="s">
        <v>966</v>
      </c>
      <c r="C82">
        <v>-0.5</v>
      </c>
      <c r="D82">
        <v>-0.10714285714285714</v>
      </c>
      <c r="E82">
        <v>9</v>
      </c>
      <c r="F82">
        <v>2004</v>
      </c>
      <c r="G82">
        <v>24</v>
      </c>
      <c r="H82" t="s">
        <v>176</v>
      </c>
      <c r="I82" t="s">
        <v>34</v>
      </c>
      <c r="J82">
        <v>1</v>
      </c>
      <c r="K82">
        <v>3</v>
      </c>
      <c r="L82">
        <v>0.25</v>
      </c>
      <c r="M82">
        <v>4</v>
      </c>
      <c r="N82">
        <v>6.43</v>
      </c>
      <c r="O82">
        <v>9</v>
      </c>
      <c r="P82">
        <v>9</v>
      </c>
      <c r="Q82">
        <v>0</v>
      </c>
      <c r="R82">
        <v>0</v>
      </c>
      <c r="S82">
        <v>0</v>
      </c>
      <c r="T82">
        <v>42</v>
      </c>
      <c r="U82">
        <v>50</v>
      </c>
      <c r="V82">
        <v>31</v>
      </c>
      <c r="W82">
        <v>30</v>
      </c>
      <c r="X82">
        <v>11</v>
      </c>
      <c r="Y82">
        <v>23</v>
      </c>
      <c r="Z82">
        <v>0</v>
      </c>
      <c r="AA82">
        <v>26</v>
      </c>
      <c r="AB82">
        <v>5</v>
      </c>
      <c r="AC82">
        <v>0</v>
      </c>
      <c r="AD82">
        <v>1</v>
      </c>
      <c r="AE82">
        <v>200</v>
      </c>
      <c r="AF82">
        <v>68</v>
      </c>
      <c r="AG82">
        <v>7.22</v>
      </c>
      <c r="AH82">
        <v>1.738</v>
      </c>
      <c r="AI82">
        <v>10.7</v>
      </c>
      <c r="AJ82">
        <v>2.4</v>
      </c>
      <c r="AK82">
        <v>4.9000000000000004</v>
      </c>
      <c r="AL82">
        <v>5.6</v>
      </c>
      <c r="AM82">
        <v>1.1299999999999999</v>
      </c>
      <c r="AN82">
        <v>-0.5</v>
      </c>
      <c r="AO82">
        <v>-0.9</v>
      </c>
      <c r="AP82" t="s">
        <v>53</v>
      </c>
      <c r="AQ82" t="s">
        <v>967</v>
      </c>
      <c r="AR82" t="s">
        <v>968</v>
      </c>
    </row>
    <row r="83" spans="1:44" x14ac:dyDescent="0.45">
      <c r="A83">
        <v>78</v>
      </c>
      <c r="B83" t="s">
        <v>969</v>
      </c>
      <c r="C83">
        <v>-0.6</v>
      </c>
      <c r="D83">
        <v>-0.11973392461197338</v>
      </c>
      <c r="E83">
        <v>9</v>
      </c>
      <c r="F83">
        <v>2024</v>
      </c>
      <c r="G83">
        <v>37</v>
      </c>
      <c r="H83" t="s">
        <v>139</v>
      </c>
      <c r="I83" t="s">
        <v>37</v>
      </c>
      <c r="J83">
        <v>2</v>
      </c>
      <c r="K83">
        <v>4</v>
      </c>
      <c r="L83">
        <v>0.33300000000000002</v>
      </c>
      <c r="M83">
        <v>6</v>
      </c>
      <c r="N83">
        <v>5.16</v>
      </c>
      <c r="O83">
        <v>9</v>
      </c>
      <c r="P83">
        <v>9</v>
      </c>
      <c r="Q83">
        <v>0</v>
      </c>
      <c r="R83">
        <v>0</v>
      </c>
      <c r="S83">
        <v>0</v>
      </c>
      <c r="T83">
        <v>45.1</v>
      </c>
      <c r="U83">
        <v>48</v>
      </c>
      <c r="V83">
        <v>28</v>
      </c>
      <c r="W83">
        <v>26</v>
      </c>
      <c r="X83">
        <v>8</v>
      </c>
      <c r="Y83">
        <v>18</v>
      </c>
      <c r="Z83">
        <v>0</v>
      </c>
      <c r="AA83">
        <v>34</v>
      </c>
      <c r="AB83">
        <v>3</v>
      </c>
      <c r="AC83">
        <v>0</v>
      </c>
      <c r="AD83">
        <v>4</v>
      </c>
      <c r="AE83">
        <v>198</v>
      </c>
      <c r="AF83">
        <v>74</v>
      </c>
      <c r="AG83">
        <v>5.33</v>
      </c>
      <c r="AH83">
        <v>1.456</v>
      </c>
      <c r="AI83">
        <v>9.5</v>
      </c>
      <c r="AJ83">
        <v>1.6</v>
      </c>
      <c r="AK83">
        <v>3.6</v>
      </c>
      <c r="AL83">
        <v>6.8</v>
      </c>
      <c r="AM83">
        <v>1.89</v>
      </c>
      <c r="AN83">
        <v>-0.6</v>
      </c>
      <c r="AO83">
        <v>-1</v>
      </c>
      <c r="AQ83" t="s">
        <v>970</v>
      </c>
      <c r="AR83" t="s">
        <v>971</v>
      </c>
    </row>
    <row r="84" spans="1:44" x14ac:dyDescent="0.45">
      <c r="A84">
        <v>79</v>
      </c>
      <c r="B84" t="s">
        <v>765</v>
      </c>
      <c r="C84">
        <v>-0.6</v>
      </c>
      <c r="D84">
        <v>-9.7826086956521729E-2</v>
      </c>
      <c r="E84">
        <v>9</v>
      </c>
      <c r="F84">
        <v>1988</v>
      </c>
      <c r="G84">
        <v>25</v>
      </c>
      <c r="H84" t="s">
        <v>97</v>
      </c>
      <c r="I84" t="s">
        <v>34</v>
      </c>
      <c r="J84">
        <v>1</v>
      </c>
      <c r="K84">
        <v>6</v>
      </c>
      <c r="L84">
        <v>0.14299999999999999</v>
      </c>
      <c r="M84">
        <v>7</v>
      </c>
      <c r="N84">
        <v>5.01</v>
      </c>
      <c r="O84">
        <v>15</v>
      </c>
      <c r="P84">
        <v>9</v>
      </c>
      <c r="Q84">
        <v>0</v>
      </c>
      <c r="R84">
        <v>0</v>
      </c>
      <c r="S84">
        <v>0</v>
      </c>
      <c r="T84">
        <v>55.2</v>
      </c>
      <c r="U84">
        <v>65</v>
      </c>
      <c r="V84">
        <v>39</v>
      </c>
      <c r="W84">
        <v>31</v>
      </c>
      <c r="X84">
        <v>4</v>
      </c>
      <c r="Y84">
        <v>12</v>
      </c>
      <c r="Z84">
        <v>0</v>
      </c>
      <c r="AA84">
        <v>26</v>
      </c>
      <c r="AB84">
        <v>1</v>
      </c>
      <c r="AC84">
        <v>3</v>
      </c>
      <c r="AD84">
        <v>3</v>
      </c>
      <c r="AE84">
        <v>241</v>
      </c>
      <c r="AF84">
        <v>74</v>
      </c>
      <c r="AG84">
        <v>3.47</v>
      </c>
      <c r="AH84">
        <v>1.383</v>
      </c>
      <c r="AI84">
        <v>10.5</v>
      </c>
      <c r="AJ84">
        <v>0.6</v>
      </c>
      <c r="AK84">
        <v>1.9</v>
      </c>
      <c r="AL84">
        <v>4.2</v>
      </c>
      <c r="AM84">
        <v>2.17</v>
      </c>
      <c r="AN84">
        <v>-0.6</v>
      </c>
      <c r="AO84">
        <v>-1.2</v>
      </c>
      <c r="AP84">
        <v>1</v>
      </c>
      <c r="AQ84" t="s">
        <v>972</v>
      </c>
      <c r="AR84" t="s">
        <v>766</v>
      </c>
    </row>
    <row r="85" spans="1:44" x14ac:dyDescent="0.45">
      <c r="A85">
        <v>80</v>
      </c>
      <c r="B85" t="s">
        <v>973</v>
      </c>
      <c r="C85">
        <v>-0.7</v>
      </c>
      <c r="D85">
        <v>-9.5166163141993942E-2</v>
      </c>
      <c r="E85">
        <v>9</v>
      </c>
      <c r="F85">
        <v>1950</v>
      </c>
      <c r="G85">
        <v>29</v>
      </c>
      <c r="H85" t="s">
        <v>290</v>
      </c>
      <c r="I85" t="s">
        <v>37</v>
      </c>
      <c r="J85">
        <v>1</v>
      </c>
      <c r="K85">
        <v>5</v>
      </c>
      <c r="L85">
        <v>0.16700000000000001</v>
      </c>
      <c r="M85">
        <v>6</v>
      </c>
      <c r="N85">
        <v>6.48</v>
      </c>
      <c r="O85">
        <v>11</v>
      </c>
      <c r="P85">
        <v>9</v>
      </c>
      <c r="Q85">
        <v>2</v>
      </c>
      <c r="R85">
        <v>0</v>
      </c>
      <c r="S85">
        <v>0</v>
      </c>
      <c r="T85">
        <v>66.2</v>
      </c>
      <c r="U85">
        <v>75</v>
      </c>
      <c r="V85">
        <v>52</v>
      </c>
      <c r="W85">
        <v>48</v>
      </c>
      <c r="X85">
        <v>7</v>
      </c>
      <c r="Y85">
        <v>56</v>
      </c>
      <c r="Z85">
        <v>0</v>
      </c>
      <c r="AA85">
        <v>15</v>
      </c>
      <c r="AB85">
        <v>3</v>
      </c>
      <c r="AC85">
        <v>0</v>
      </c>
      <c r="AD85">
        <v>1</v>
      </c>
      <c r="AE85">
        <v>315</v>
      </c>
      <c r="AF85">
        <v>70</v>
      </c>
      <c r="AG85">
        <v>6.15</v>
      </c>
      <c r="AH85">
        <v>1.9650000000000001</v>
      </c>
      <c r="AI85">
        <v>10.1</v>
      </c>
      <c r="AJ85">
        <v>0.9</v>
      </c>
      <c r="AK85">
        <v>7.6</v>
      </c>
      <c r="AL85">
        <v>2</v>
      </c>
      <c r="AM85">
        <v>0.27</v>
      </c>
      <c r="AN85">
        <v>-0.7</v>
      </c>
      <c r="AO85">
        <v>-1.2</v>
      </c>
      <c r="AP85">
        <v>1</v>
      </c>
      <c r="AQ85" t="s">
        <v>857</v>
      </c>
      <c r="AR85" t="s">
        <v>974</v>
      </c>
    </row>
    <row r="86" spans="1:44" x14ac:dyDescent="0.45">
      <c r="A86">
        <v>81</v>
      </c>
      <c r="B86" t="s">
        <v>975</v>
      </c>
      <c r="C86">
        <v>-0.7</v>
      </c>
      <c r="D86">
        <v>-0.10824742268041236</v>
      </c>
      <c r="E86">
        <v>9</v>
      </c>
      <c r="F86">
        <v>2009</v>
      </c>
      <c r="G86">
        <v>32</v>
      </c>
      <c r="H86" t="s">
        <v>131</v>
      </c>
      <c r="I86" t="s">
        <v>37</v>
      </c>
      <c r="J86">
        <v>1</v>
      </c>
      <c r="K86">
        <v>7</v>
      </c>
      <c r="L86">
        <v>0.125</v>
      </c>
      <c r="M86">
        <v>8</v>
      </c>
      <c r="N86">
        <v>7.36</v>
      </c>
      <c r="O86">
        <v>14</v>
      </c>
      <c r="P86">
        <v>9</v>
      </c>
      <c r="Q86">
        <v>0</v>
      </c>
      <c r="R86">
        <v>0</v>
      </c>
      <c r="S86">
        <v>0</v>
      </c>
      <c r="T86">
        <v>58.2</v>
      </c>
      <c r="U86">
        <v>79</v>
      </c>
      <c r="V86">
        <v>50</v>
      </c>
      <c r="W86">
        <v>48</v>
      </c>
      <c r="X86">
        <v>6</v>
      </c>
      <c r="Y86">
        <v>25</v>
      </c>
      <c r="Z86">
        <v>1</v>
      </c>
      <c r="AA86">
        <v>32</v>
      </c>
      <c r="AB86">
        <v>2</v>
      </c>
      <c r="AC86">
        <v>0</v>
      </c>
      <c r="AD86">
        <v>2</v>
      </c>
      <c r="AE86">
        <v>273</v>
      </c>
      <c r="AF86">
        <v>60</v>
      </c>
      <c r="AG86">
        <v>4.72</v>
      </c>
      <c r="AH86">
        <v>1.7729999999999999</v>
      </c>
      <c r="AI86">
        <v>12.1</v>
      </c>
      <c r="AJ86">
        <v>0.9</v>
      </c>
      <c r="AK86">
        <v>3.8</v>
      </c>
      <c r="AL86">
        <v>4.9000000000000004</v>
      </c>
      <c r="AM86">
        <v>1.28</v>
      </c>
      <c r="AN86">
        <v>-0.7</v>
      </c>
      <c r="AO86">
        <v>-1.3</v>
      </c>
      <c r="AQ86" t="s">
        <v>976</v>
      </c>
      <c r="AR86" t="s">
        <v>977</v>
      </c>
    </row>
    <row r="87" spans="1:44" x14ac:dyDescent="0.45">
      <c r="A87">
        <v>82</v>
      </c>
      <c r="B87" t="s">
        <v>814</v>
      </c>
      <c r="C87">
        <v>-0.8</v>
      </c>
      <c r="D87">
        <v>-0.12834224598930483</v>
      </c>
      <c r="E87">
        <v>9</v>
      </c>
      <c r="F87">
        <v>1924</v>
      </c>
      <c r="G87">
        <v>25</v>
      </c>
      <c r="H87" t="s">
        <v>815</v>
      </c>
      <c r="I87" t="s">
        <v>49</v>
      </c>
      <c r="J87">
        <v>0</v>
      </c>
      <c r="K87">
        <v>7</v>
      </c>
      <c r="L87">
        <v>0</v>
      </c>
      <c r="M87">
        <v>7</v>
      </c>
      <c r="N87">
        <v>6.07</v>
      </c>
      <c r="O87">
        <v>10</v>
      </c>
      <c r="P87">
        <v>9</v>
      </c>
      <c r="Q87">
        <v>3</v>
      </c>
      <c r="R87">
        <v>0</v>
      </c>
      <c r="S87">
        <v>0</v>
      </c>
      <c r="T87">
        <v>56.1</v>
      </c>
      <c r="U87">
        <v>80</v>
      </c>
      <c r="V87">
        <v>53</v>
      </c>
      <c r="W87">
        <v>38</v>
      </c>
      <c r="X87">
        <v>4</v>
      </c>
      <c r="Y87">
        <v>24</v>
      </c>
      <c r="AA87">
        <v>21</v>
      </c>
      <c r="AB87">
        <v>2</v>
      </c>
      <c r="AC87">
        <v>0</v>
      </c>
      <c r="AD87">
        <v>0</v>
      </c>
      <c r="AE87">
        <v>275</v>
      </c>
      <c r="AF87">
        <v>71</v>
      </c>
      <c r="AG87">
        <v>4.3</v>
      </c>
      <c r="AH87">
        <v>1.8460000000000001</v>
      </c>
      <c r="AI87">
        <v>12.8</v>
      </c>
      <c r="AJ87">
        <v>0.6</v>
      </c>
      <c r="AK87">
        <v>3.8</v>
      </c>
      <c r="AL87">
        <v>3.4</v>
      </c>
      <c r="AM87">
        <v>0.88</v>
      </c>
      <c r="AN87">
        <v>-0.8</v>
      </c>
      <c r="AO87">
        <v>-1.3</v>
      </c>
      <c r="AP87">
        <v>1</v>
      </c>
      <c r="AQ87" t="s">
        <v>978</v>
      </c>
      <c r="AR87" t="s">
        <v>816</v>
      </c>
    </row>
    <row r="88" spans="1:44" x14ac:dyDescent="0.45">
      <c r="A88">
        <v>83</v>
      </c>
      <c r="B88" t="s">
        <v>979</v>
      </c>
      <c r="C88">
        <v>-0.9</v>
      </c>
      <c r="D88">
        <v>-0.15254237288135594</v>
      </c>
      <c r="E88">
        <v>9</v>
      </c>
      <c r="F88">
        <v>1997</v>
      </c>
      <c r="G88">
        <v>28</v>
      </c>
      <c r="H88" t="s">
        <v>102</v>
      </c>
      <c r="I88" t="s">
        <v>37</v>
      </c>
      <c r="J88">
        <v>5</v>
      </c>
      <c r="K88">
        <v>4</v>
      </c>
      <c r="L88">
        <v>0.55600000000000005</v>
      </c>
      <c r="M88">
        <v>9</v>
      </c>
      <c r="N88">
        <v>7.09</v>
      </c>
      <c r="O88">
        <v>13</v>
      </c>
      <c r="P88">
        <v>9</v>
      </c>
      <c r="Q88">
        <v>0</v>
      </c>
      <c r="R88">
        <v>0</v>
      </c>
      <c r="S88">
        <v>0</v>
      </c>
      <c r="T88">
        <v>53.1</v>
      </c>
      <c r="U88">
        <v>69</v>
      </c>
      <c r="V88">
        <v>47</v>
      </c>
      <c r="W88">
        <v>42</v>
      </c>
      <c r="X88">
        <v>15</v>
      </c>
      <c r="Y88">
        <v>20</v>
      </c>
      <c r="Z88">
        <v>0</v>
      </c>
      <c r="AA88">
        <v>56</v>
      </c>
      <c r="AB88">
        <v>1</v>
      </c>
      <c r="AC88">
        <v>3</v>
      </c>
      <c r="AD88">
        <v>4</v>
      </c>
      <c r="AE88">
        <v>246</v>
      </c>
      <c r="AF88">
        <v>64</v>
      </c>
      <c r="AG88">
        <v>5.85</v>
      </c>
      <c r="AH88">
        <v>1.669</v>
      </c>
      <c r="AI88">
        <v>11.6</v>
      </c>
      <c r="AJ88">
        <v>2.5</v>
      </c>
      <c r="AK88">
        <v>3.4</v>
      </c>
      <c r="AL88">
        <v>9.5</v>
      </c>
      <c r="AM88">
        <v>2.8</v>
      </c>
      <c r="AN88">
        <v>-0.9</v>
      </c>
      <c r="AO88">
        <v>-1.4</v>
      </c>
      <c r="AP88">
        <v>1</v>
      </c>
      <c r="AQ88" t="s">
        <v>980</v>
      </c>
      <c r="AR88" t="s">
        <v>981</v>
      </c>
    </row>
    <row r="89" spans="1:44" x14ac:dyDescent="0.45">
      <c r="A89">
        <v>84</v>
      </c>
      <c r="B89" t="s">
        <v>982</v>
      </c>
      <c r="C89">
        <v>-1</v>
      </c>
      <c r="D89">
        <v>-8.4112149532710276E-2</v>
      </c>
      <c r="E89">
        <v>9</v>
      </c>
      <c r="F89">
        <v>1967</v>
      </c>
      <c r="G89">
        <v>30</v>
      </c>
      <c r="H89" t="s">
        <v>110</v>
      </c>
      <c r="I89" t="s">
        <v>34</v>
      </c>
      <c r="J89">
        <v>8</v>
      </c>
      <c r="K89">
        <v>10</v>
      </c>
      <c r="L89">
        <v>0.44400000000000001</v>
      </c>
      <c r="M89">
        <v>18</v>
      </c>
      <c r="N89">
        <v>3.95</v>
      </c>
      <c r="O89">
        <v>50</v>
      </c>
      <c r="P89">
        <v>9</v>
      </c>
      <c r="Q89">
        <v>1</v>
      </c>
      <c r="R89">
        <v>1</v>
      </c>
      <c r="S89">
        <v>9</v>
      </c>
      <c r="T89">
        <v>107</v>
      </c>
      <c r="U89">
        <v>99</v>
      </c>
      <c r="V89">
        <v>55</v>
      </c>
      <c r="W89">
        <v>47</v>
      </c>
      <c r="X89">
        <v>10</v>
      </c>
      <c r="Y89">
        <v>52</v>
      </c>
      <c r="Z89">
        <v>15</v>
      </c>
      <c r="AA89">
        <v>96</v>
      </c>
      <c r="AB89">
        <v>2</v>
      </c>
      <c r="AC89">
        <v>0</v>
      </c>
      <c r="AD89">
        <v>2</v>
      </c>
      <c r="AE89">
        <v>464</v>
      </c>
      <c r="AF89">
        <v>85</v>
      </c>
      <c r="AG89">
        <v>3.47</v>
      </c>
      <c r="AH89">
        <v>1.411</v>
      </c>
      <c r="AI89">
        <v>8.3000000000000007</v>
      </c>
      <c r="AJ89">
        <v>0.8</v>
      </c>
      <c r="AK89">
        <v>4.4000000000000004</v>
      </c>
      <c r="AL89">
        <v>8.1</v>
      </c>
      <c r="AM89">
        <v>1.85</v>
      </c>
      <c r="AN89">
        <v>-1</v>
      </c>
      <c r="AO89">
        <v>-1.3</v>
      </c>
      <c r="AP89" t="s">
        <v>64</v>
      </c>
      <c r="AQ89" t="s">
        <v>983</v>
      </c>
      <c r="AR89" t="s">
        <v>984</v>
      </c>
    </row>
    <row r="90" spans="1:44" x14ac:dyDescent="0.45">
      <c r="A90">
        <v>85</v>
      </c>
      <c r="B90" t="s">
        <v>985</v>
      </c>
      <c r="C90">
        <v>-1</v>
      </c>
      <c r="D90">
        <v>-0.28938906752411575</v>
      </c>
      <c r="E90">
        <v>9</v>
      </c>
      <c r="F90">
        <v>2020</v>
      </c>
      <c r="G90">
        <v>29</v>
      </c>
      <c r="H90" t="s">
        <v>179</v>
      </c>
      <c r="I90" t="s">
        <v>37</v>
      </c>
      <c r="J90">
        <v>0</v>
      </c>
      <c r="K90">
        <v>4</v>
      </c>
      <c r="L90">
        <v>0</v>
      </c>
      <c r="M90">
        <v>4</v>
      </c>
      <c r="N90">
        <v>10.050000000000001</v>
      </c>
      <c r="O90">
        <v>10</v>
      </c>
      <c r="P90">
        <v>9</v>
      </c>
      <c r="Q90">
        <v>0</v>
      </c>
      <c r="R90">
        <v>0</v>
      </c>
      <c r="S90">
        <v>0</v>
      </c>
      <c r="T90">
        <v>31.1</v>
      </c>
      <c r="U90">
        <v>39</v>
      </c>
      <c r="V90">
        <v>35</v>
      </c>
      <c r="W90">
        <v>35</v>
      </c>
      <c r="X90">
        <v>12</v>
      </c>
      <c r="Y90">
        <v>16</v>
      </c>
      <c r="Z90">
        <v>0</v>
      </c>
      <c r="AA90">
        <v>20</v>
      </c>
      <c r="AB90">
        <v>2</v>
      </c>
      <c r="AC90">
        <v>0</v>
      </c>
      <c r="AD90">
        <v>1</v>
      </c>
      <c r="AE90">
        <v>149</v>
      </c>
      <c r="AF90">
        <v>45</v>
      </c>
      <c r="AG90">
        <v>8.6199999999999992</v>
      </c>
      <c r="AH90">
        <v>1.7549999999999999</v>
      </c>
      <c r="AI90">
        <v>11.2</v>
      </c>
      <c r="AJ90">
        <v>3.4</v>
      </c>
      <c r="AK90">
        <v>4.5999999999999996</v>
      </c>
      <c r="AL90">
        <v>5.7</v>
      </c>
      <c r="AM90">
        <v>1.25</v>
      </c>
      <c r="AN90">
        <v>-1</v>
      </c>
      <c r="AO90">
        <v>-1.3</v>
      </c>
      <c r="AQ90" t="s">
        <v>986</v>
      </c>
      <c r="AR90" t="s">
        <v>987</v>
      </c>
    </row>
    <row r="91" spans="1:44" x14ac:dyDescent="0.45">
      <c r="A91">
        <v>86</v>
      </c>
      <c r="B91" t="s">
        <v>988</v>
      </c>
      <c r="C91">
        <v>-1.1000000000000001</v>
      </c>
      <c r="D91">
        <v>-0.20204081632653062</v>
      </c>
      <c r="E91">
        <v>9</v>
      </c>
      <c r="F91">
        <v>1997</v>
      </c>
      <c r="G91">
        <v>43</v>
      </c>
      <c r="H91" t="s">
        <v>112</v>
      </c>
      <c r="I91" t="s">
        <v>37</v>
      </c>
      <c r="J91">
        <v>1</v>
      </c>
      <c r="K91">
        <v>5</v>
      </c>
      <c r="L91">
        <v>0.16700000000000001</v>
      </c>
      <c r="M91">
        <v>6</v>
      </c>
      <c r="N91">
        <v>7.71</v>
      </c>
      <c r="O91">
        <v>9</v>
      </c>
      <c r="P91">
        <v>9</v>
      </c>
      <c r="Q91">
        <v>0</v>
      </c>
      <c r="R91">
        <v>0</v>
      </c>
      <c r="S91">
        <v>0</v>
      </c>
      <c r="T91">
        <v>49</v>
      </c>
      <c r="U91">
        <v>65</v>
      </c>
      <c r="V91">
        <v>46</v>
      </c>
      <c r="W91">
        <v>42</v>
      </c>
      <c r="X91">
        <v>8</v>
      </c>
      <c r="Y91">
        <v>29</v>
      </c>
      <c r="Z91">
        <v>1</v>
      </c>
      <c r="AA91">
        <v>17</v>
      </c>
      <c r="AB91">
        <v>7</v>
      </c>
      <c r="AC91">
        <v>0</v>
      </c>
      <c r="AD91">
        <v>0</v>
      </c>
      <c r="AE91">
        <v>239</v>
      </c>
      <c r="AF91">
        <v>58</v>
      </c>
      <c r="AG91">
        <v>6.74</v>
      </c>
      <c r="AH91">
        <v>1.9179999999999999</v>
      </c>
      <c r="AI91">
        <v>11.9</v>
      </c>
      <c r="AJ91">
        <v>1.5</v>
      </c>
      <c r="AK91">
        <v>5.3</v>
      </c>
      <c r="AL91">
        <v>3.1</v>
      </c>
      <c r="AM91">
        <v>0.59</v>
      </c>
      <c r="AN91">
        <v>-1.1000000000000001</v>
      </c>
      <c r="AO91">
        <v>-1.5</v>
      </c>
      <c r="AQ91" t="s">
        <v>989</v>
      </c>
      <c r="AR91" t="s">
        <v>990</v>
      </c>
    </row>
    <row r="92" spans="1:44" x14ac:dyDescent="0.45">
      <c r="A92">
        <v>87</v>
      </c>
      <c r="B92" t="s">
        <v>991</v>
      </c>
      <c r="C92">
        <v>-1.1000000000000001</v>
      </c>
      <c r="D92">
        <v>-0.13378378378378381</v>
      </c>
      <c r="E92">
        <v>9</v>
      </c>
      <c r="F92">
        <v>1928</v>
      </c>
      <c r="G92">
        <v>34</v>
      </c>
      <c r="H92" t="s">
        <v>992</v>
      </c>
      <c r="I92" t="s">
        <v>49</v>
      </c>
      <c r="J92">
        <v>6</v>
      </c>
      <c r="K92">
        <v>2</v>
      </c>
      <c r="L92">
        <v>0.75</v>
      </c>
      <c r="M92">
        <v>8</v>
      </c>
      <c r="N92">
        <v>6.45</v>
      </c>
      <c r="O92">
        <v>14</v>
      </c>
      <c r="P92">
        <v>9</v>
      </c>
      <c r="Q92">
        <v>3</v>
      </c>
      <c r="R92">
        <v>1</v>
      </c>
      <c r="S92">
        <v>1</v>
      </c>
      <c r="T92">
        <v>74</v>
      </c>
      <c r="U92">
        <v>101</v>
      </c>
      <c r="V92">
        <v>60</v>
      </c>
      <c r="W92">
        <v>53</v>
      </c>
      <c r="X92">
        <v>6</v>
      </c>
      <c r="Y92">
        <v>18</v>
      </c>
      <c r="AA92">
        <v>18</v>
      </c>
      <c r="AB92">
        <v>0</v>
      </c>
      <c r="AD92">
        <v>1</v>
      </c>
      <c r="AE92">
        <v>339</v>
      </c>
      <c r="AF92">
        <v>63</v>
      </c>
      <c r="AG92">
        <v>4.33</v>
      </c>
      <c r="AH92">
        <v>1.6080000000000001</v>
      </c>
      <c r="AI92">
        <v>12.3</v>
      </c>
      <c r="AJ92">
        <v>0.7</v>
      </c>
      <c r="AK92">
        <v>2.2000000000000002</v>
      </c>
      <c r="AL92">
        <v>2.2000000000000002</v>
      </c>
      <c r="AM92">
        <v>1</v>
      </c>
      <c r="AN92">
        <v>-1.1000000000000001</v>
      </c>
      <c r="AO92">
        <v>-1.7</v>
      </c>
      <c r="AP92" t="s">
        <v>993</v>
      </c>
      <c r="AQ92" t="s">
        <v>978</v>
      </c>
      <c r="AR92" t="s">
        <v>994</v>
      </c>
    </row>
    <row r="93" spans="1:44" x14ac:dyDescent="0.45">
      <c r="A93">
        <v>88</v>
      </c>
      <c r="B93" t="s">
        <v>995</v>
      </c>
      <c r="C93">
        <v>-1.1000000000000001</v>
      </c>
      <c r="D93">
        <v>-0.19411764705882356</v>
      </c>
      <c r="E93">
        <v>9</v>
      </c>
      <c r="F93">
        <v>2009</v>
      </c>
      <c r="G93">
        <v>28</v>
      </c>
      <c r="H93" t="s">
        <v>996</v>
      </c>
      <c r="I93" t="s">
        <v>34</v>
      </c>
      <c r="J93">
        <v>0</v>
      </c>
      <c r="K93">
        <v>6</v>
      </c>
      <c r="L93">
        <v>0</v>
      </c>
      <c r="M93">
        <v>6</v>
      </c>
      <c r="N93">
        <v>6</v>
      </c>
      <c r="O93">
        <v>15</v>
      </c>
      <c r="P93">
        <v>9</v>
      </c>
      <c r="Q93">
        <v>0</v>
      </c>
      <c r="R93">
        <v>0</v>
      </c>
      <c r="S93">
        <v>0</v>
      </c>
      <c r="T93">
        <v>51</v>
      </c>
      <c r="U93">
        <v>59</v>
      </c>
      <c r="V93">
        <v>47</v>
      </c>
      <c r="W93">
        <v>34</v>
      </c>
      <c r="X93">
        <v>4</v>
      </c>
      <c r="Y93">
        <v>42</v>
      </c>
      <c r="Z93">
        <v>1</v>
      </c>
      <c r="AA93">
        <v>23</v>
      </c>
      <c r="AB93">
        <v>4</v>
      </c>
      <c r="AC93">
        <v>0</v>
      </c>
      <c r="AD93">
        <v>11</v>
      </c>
      <c r="AE93">
        <v>258</v>
      </c>
      <c r="AF93">
        <v>72</v>
      </c>
      <c r="AG93">
        <v>5.92</v>
      </c>
      <c r="AH93">
        <v>1.98</v>
      </c>
      <c r="AI93">
        <v>10.4</v>
      </c>
      <c r="AJ93">
        <v>0.7</v>
      </c>
      <c r="AK93">
        <v>7.4</v>
      </c>
      <c r="AL93">
        <v>4.0999999999999996</v>
      </c>
      <c r="AM93">
        <v>0.55000000000000004</v>
      </c>
      <c r="AN93">
        <v>-1.1000000000000001</v>
      </c>
      <c r="AO93">
        <v>-1.6</v>
      </c>
      <c r="AP93">
        <v>1</v>
      </c>
      <c r="AQ93" t="s">
        <v>872</v>
      </c>
      <c r="AR93" t="s">
        <v>997</v>
      </c>
    </row>
    <row r="94" spans="1:44" x14ac:dyDescent="0.45">
      <c r="A94">
        <v>89</v>
      </c>
      <c r="B94" t="s">
        <v>998</v>
      </c>
      <c r="C94">
        <v>-1.2</v>
      </c>
      <c r="D94">
        <v>-9.3103448275862061E-2</v>
      </c>
      <c r="E94">
        <v>9</v>
      </c>
      <c r="F94">
        <v>1949</v>
      </c>
      <c r="G94">
        <v>28</v>
      </c>
      <c r="H94" t="s">
        <v>36</v>
      </c>
      <c r="I94" t="s">
        <v>37</v>
      </c>
      <c r="J94">
        <v>4</v>
      </c>
      <c r="K94">
        <v>6</v>
      </c>
      <c r="L94">
        <v>0.4</v>
      </c>
      <c r="M94">
        <v>10</v>
      </c>
      <c r="N94">
        <v>5.51</v>
      </c>
      <c r="O94">
        <v>39</v>
      </c>
      <c r="P94">
        <v>9</v>
      </c>
      <c r="Q94">
        <v>0</v>
      </c>
      <c r="R94">
        <v>0</v>
      </c>
      <c r="S94">
        <v>4</v>
      </c>
      <c r="T94">
        <v>116</v>
      </c>
      <c r="U94">
        <v>131</v>
      </c>
      <c r="V94">
        <v>77</v>
      </c>
      <c r="W94">
        <v>71</v>
      </c>
      <c r="X94">
        <v>10</v>
      </c>
      <c r="Y94">
        <v>54</v>
      </c>
      <c r="Z94">
        <v>1</v>
      </c>
      <c r="AA94">
        <v>25</v>
      </c>
      <c r="AB94">
        <v>0</v>
      </c>
      <c r="AC94">
        <v>0</v>
      </c>
      <c r="AD94">
        <v>4</v>
      </c>
      <c r="AE94">
        <v>517</v>
      </c>
      <c r="AF94">
        <v>76</v>
      </c>
      <c r="AG94">
        <v>4.5999999999999996</v>
      </c>
      <c r="AH94">
        <v>1.595</v>
      </c>
      <c r="AI94">
        <v>10.199999999999999</v>
      </c>
      <c r="AJ94">
        <v>0.8</v>
      </c>
      <c r="AK94">
        <v>4.2</v>
      </c>
      <c r="AL94">
        <v>1.9</v>
      </c>
      <c r="AM94">
        <v>0.46</v>
      </c>
      <c r="AN94">
        <v>-1.2</v>
      </c>
      <c r="AO94">
        <v>-1.7</v>
      </c>
      <c r="AP94" t="s">
        <v>64</v>
      </c>
      <c r="AQ94" t="s">
        <v>999</v>
      </c>
      <c r="AR94" t="s">
        <v>1000</v>
      </c>
    </row>
    <row r="95" spans="1:44" x14ac:dyDescent="0.45">
      <c r="A95">
        <v>90</v>
      </c>
      <c r="B95" t="s">
        <v>550</v>
      </c>
      <c r="C95">
        <v>-1.3</v>
      </c>
      <c r="D95">
        <v>-0.11688311688311689</v>
      </c>
      <c r="E95">
        <v>9</v>
      </c>
      <c r="F95">
        <v>1992</v>
      </c>
      <c r="G95">
        <v>22</v>
      </c>
      <c r="H95" t="s">
        <v>36</v>
      </c>
      <c r="I95" t="s">
        <v>37</v>
      </c>
      <c r="J95">
        <v>5</v>
      </c>
      <c r="K95">
        <v>3</v>
      </c>
      <c r="L95">
        <v>0.625</v>
      </c>
      <c r="M95">
        <v>8</v>
      </c>
      <c r="N95">
        <v>5.2</v>
      </c>
      <c r="O95">
        <v>34</v>
      </c>
      <c r="P95">
        <v>9</v>
      </c>
      <c r="Q95">
        <v>0</v>
      </c>
      <c r="R95">
        <v>0</v>
      </c>
      <c r="S95">
        <v>1</v>
      </c>
      <c r="T95">
        <v>100.1</v>
      </c>
      <c r="U95">
        <v>103</v>
      </c>
      <c r="V95">
        <v>64</v>
      </c>
      <c r="W95">
        <v>58</v>
      </c>
      <c r="X95">
        <v>12</v>
      </c>
      <c r="Y95">
        <v>65</v>
      </c>
      <c r="Z95">
        <v>2</v>
      </c>
      <c r="AA95">
        <v>66</v>
      </c>
      <c r="AB95">
        <v>4</v>
      </c>
      <c r="AC95">
        <v>0</v>
      </c>
      <c r="AD95">
        <v>2</v>
      </c>
      <c r="AE95">
        <v>455</v>
      </c>
      <c r="AF95">
        <v>75</v>
      </c>
      <c r="AG95">
        <v>5.09</v>
      </c>
      <c r="AH95">
        <v>1.6739999999999999</v>
      </c>
      <c r="AI95">
        <v>9.1999999999999993</v>
      </c>
      <c r="AJ95">
        <v>1.1000000000000001</v>
      </c>
      <c r="AK95">
        <v>5.8</v>
      </c>
      <c r="AL95">
        <v>5.9</v>
      </c>
      <c r="AM95">
        <v>1.02</v>
      </c>
      <c r="AN95">
        <v>-1.3</v>
      </c>
      <c r="AO95">
        <v>-2.1</v>
      </c>
      <c r="AQ95" t="s">
        <v>924</v>
      </c>
      <c r="AR95" t="s">
        <v>551</v>
      </c>
    </row>
    <row r="96" spans="1:44" x14ac:dyDescent="0.45">
      <c r="A96">
        <v>91</v>
      </c>
      <c r="B96" t="s">
        <v>1001</v>
      </c>
      <c r="C96">
        <v>-1.4</v>
      </c>
      <c r="D96">
        <v>-0.3</v>
      </c>
      <c r="E96">
        <v>9</v>
      </c>
      <c r="F96">
        <v>2009</v>
      </c>
      <c r="G96">
        <v>29</v>
      </c>
      <c r="H96" t="s">
        <v>102</v>
      </c>
      <c r="I96" t="s">
        <v>37</v>
      </c>
      <c r="J96">
        <v>1</v>
      </c>
      <c r="K96">
        <v>6</v>
      </c>
      <c r="L96">
        <v>0.14299999999999999</v>
      </c>
      <c r="M96">
        <v>7</v>
      </c>
      <c r="N96">
        <v>9.64</v>
      </c>
      <c r="O96">
        <v>12</v>
      </c>
      <c r="P96">
        <v>9</v>
      </c>
      <c r="Q96">
        <v>0</v>
      </c>
      <c r="R96">
        <v>0</v>
      </c>
      <c r="S96">
        <v>0</v>
      </c>
      <c r="T96">
        <v>42</v>
      </c>
      <c r="U96">
        <v>66</v>
      </c>
      <c r="V96">
        <v>46</v>
      </c>
      <c r="W96">
        <v>45</v>
      </c>
      <c r="X96">
        <v>7</v>
      </c>
      <c r="Y96">
        <v>19</v>
      </c>
      <c r="Z96">
        <v>1</v>
      </c>
      <c r="AA96">
        <v>29</v>
      </c>
      <c r="AB96">
        <v>2</v>
      </c>
      <c r="AC96">
        <v>0</v>
      </c>
      <c r="AD96">
        <v>3</v>
      </c>
      <c r="AE96">
        <v>206</v>
      </c>
      <c r="AF96">
        <v>48</v>
      </c>
      <c r="AG96">
        <v>5.38</v>
      </c>
      <c r="AH96">
        <v>2.024</v>
      </c>
      <c r="AI96">
        <v>14.1</v>
      </c>
      <c r="AJ96">
        <v>1.5</v>
      </c>
      <c r="AK96">
        <v>4.0999999999999996</v>
      </c>
      <c r="AL96">
        <v>6.2</v>
      </c>
      <c r="AM96">
        <v>1.53</v>
      </c>
      <c r="AN96">
        <v>-1.4</v>
      </c>
      <c r="AO96">
        <v>-1.9</v>
      </c>
      <c r="AP96">
        <v>1</v>
      </c>
      <c r="AQ96" t="s">
        <v>1002</v>
      </c>
      <c r="AR96" t="s">
        <v>1003</v>
      </c>
    </row>
    <row r="97" spans="1:44" x14ac:dyDescent="0.45">
      <c r="A97">
        <v>92</v>
      </c>
      <c r="B97" t="s">
        <v>830</v>
      </c>
      <c r="C97">
        <v>-1.4</v>
      </c>
      <c r="D97">
        <v>-0.21319796954314718</v>
      </c>
      <c r="E97">
        <v>9</v>
      </c>
      <c r="F97">
        <v>1924</v>
      </c>
      <c r="G97">
        <v>29</v>
      </c>
      <c r="H97" t="s">
        <v>464</v>
      </c>
      <c r="I97" t="s">
        <v>155</v>
      </c>
      <c r="J97">
        <v>2</v>
      </c>
      <c r="K97">
        <v>4</v>
      </c>
      <c r="L97">
        <v>0.33300000000000002</v>
      </c>
      <c r="M97">
        <v>6</v>
      </c>
      <c r="N97">
        <v>6.98</v>
      </c>
      <c r="O97">
        <v>9</v>
      </c>
      <c r="P97">
        <v>9</v>
      </c>
      <c r="Q97">
        <v>5</v>
      </c>
      <c r="R97">
        <v>0</v>
      </c>
      <c r="S97">
        <v>0</v>
      </c>
      <c r="T97">
        <v>59.1</v>
      </c>
      <c r="U97">
        <v>94</v>
      </c>
      <c r="V97">
        <v>62</v>
      </c>
      <c r="W97">
        <v>46</v>
      </c>
      <c r="Y97">
        <v>14</v>
      </c>
      <c r="AA97">
        <v>30</v>
      </c>
      <c r="AB97">
        <v>1</v>
      </c>
      <c r="AD97">
        <v>2</v>
      </c>
      <c r="AF97">
        <v>61</v>
      </c>
      <c r="AH97">
        <v>1.82</v>
      </c>
      <c r="AI97">
        <v>14.3</v>
      </c>
      <c r="AK97">
        <v>2.1</v>
      </c>
      <c r="AL97">
        <v>4.5999999999999996</v>
      </c>
      <c r="AM97">
        <v>2.14</v>
      </c>
      <c r="AN97">
        <v>-1.4</v>
      </c>
      <c r="AO97">
        <v>-1.9</v>
      </c>
      <c r="AP97" t="s">
        <v>1004</v>
      </c>
      <c r="AQ97" t="s">
        <v>865</v>
      </c>
      <c r="AR97" t="s">
        <v>833</v>
      </c>
    </row>
    <row r="98" spans="1:44" x14ac:dyDescent="0.45">
      <c r="A98">
        <v>93</v>
      </c>
      <c r="B98" t="s">
        <v>982</v>
      </c>
      <c r="C98">
        <v>-1.5</v>
      </c>
      <c r="D98">
        <v>-0.15306122448979589</v>
      </c>
      <c r="E98">
        <v>9</v>
      </c>
      <c r="F98">
        <v>1966</v>
      </c>
      <c r="G98">
        <v>29</v>
      </c>
      <c r="H98" t="s">
        <v>36</v>
      </c>
      <c r="I98" t="s">
        <v>37</v>
      </c>
      <c r="J98">
        <v>8</v>
      </c>
      <c r="K98">
        <v>6</v>
      </c>
      <c r="L98">
        <v>0.57099999999999995</v>
      </c>
      <c r="M98">
        <v>14</v>
      </c>
      <c r="N98">
        <v>3.76</v>
      </c>
      <c r="O98">
        <v>34</v>
      </c>
      <c r="P98">
        <v>9</v>
      </c>
      <c r="Q98">
        <v>1</v>
      </c>
      <c r="R98">
        <v>0</v>
      </c>
      <c r="S98">
        <v>3</v>
      </c>
      <c r="T98">
        <v>88.2</v>
      </c>
      <c r="U98">
        <v>91</v>
      </c>
      <c r="V98">
        <v>49</v>
      </c>
      <c r="W98">
        <v>37</v>
      </c>
      <c r="X98">
        <v>9</v>
      </c>
      <c r="Y98">
        <v>39</v>
      </c>
      <c r="Z98">
        <v>7</v>
      </c>
      <c r="AA98">
        <v>42</v>
      </c>
      <c r="AB98">
        <v>1</v>
      </c>
      <c r="AC98">
        <v>0</v>
      </c>
      <c r="AD98">
        <v>2</v>
      </c>
      <c r="AE98">
        <v>386</v>
      </c>
      <c r="AF98">
        <v>85</v>
      </c>
      <c r="AG98">
        <v>4.28</v>
      </c>
      <c r="AH98">
        <v>1.466</v>
      </c>
      <c r="AI98">
        <v>9.1999999999999993</v>
      </c>
      <c r="AJ98">
        <v>0.9</v>
      </c>
      <c r="AK98">
        <v>4</v>
      </c>
      <c r="AL98">
        <v>4.3</v>
      </c>
      <c r="AM98">
        <v>1.08</v>
      </c>
      <c r="AN98">
        <v>-1.5</v>
      </c>
      <c r="AO98">
        <v>-1.8</v>
      </c>
      <c r="AP98">
        <v>1</v>
      </c>
      <c r="AQ98" t="s">
        <v>983</v>
      </c>
      <c r="AR98" t="s">
        <v>984</v>
      </c>
    </row>
    <row r="99" spans="1:44" x14ac:dyDescent="0.45">
      <c r="A99">
        <v>94</v>
      </c>
      <c r="B99" t="s">
        <v>1005</v>
      </c>
      <c r="C99">
        <v>-1.7</v>
      </c>
      <c r="D99">
        <v>-0.23502304147465441</v>
      </c>
      <c r="E99">
        <v>9</v>
      </c>
      <c r="F99">
        <v>2000</v>
      </c>
      <c r="G99">
        <v>29</v>
      </c>
      <c r="H99" t="s">
        <v>1006</v>
      </c>
      <c r="I99" t="s">
        <v>164</v>
      </c>
      <c r="J99">
        <v>2</v>
      </c>
      <c r="K99">
        <v>7</v>
      </c>
      <c r="L99">
        <v>0.222</v>
      </c>
      <c r="M99">
        <v>9</v>
      </c>
      <c r="N99">
        <v>8.5399999999999991</v>
      </c>
      <c r="O99">
        <v>18</v>
      </c>
      <c r="P99">
        <v>9</v>
      </c>
      <c r="Q99">
        <v>0</v>
      </c>
      <c r="R99">
        <v>0</v>
      </c>
      <c r="S99">
        <v>0</v>
      </c>
      <c r="T99">
        <v>65.099999999999994</v>
      </c>
      <c r="U99">
        <v>85</v>
      </c>
      <c r="V99">
        <v>68</v>
      </c>
      <c r="W99">
        <v>62</v>
      </c>
      <c r="X99">
        <v>19</v>
      </c>
      <c r="Y99">
        <v>37</v>
      </c>
      <c r="Z99">
        <v>2</v>
      </c>
      <c r="AA99">
        <v>37</v>
      </c>
      <c r="AB99">
        <v>2</v>
      </c>
      <c r="AC99">
        <v>0</v>
      </c>
      <c r="AD99">
        <v>4</v>
      </c>
      <c r="AE99">
        <v>310</v>
      </c>
      <c r="AF99">
        <v>60</v>
      </c>
      <c r="AG99">
        <v>7.57</v>
      </c>
      <c r="AH99">
        <v>1.867</v>
      </c>
      <c r="AI99">
        <v>11.7</v>
      </c>
      <c r="AJ99">
        <v>2.6</v>
      </c>
      <c r="AK99">
        <v>5.0999999999999996</v>
      </c>
      <c r="AL99">
        <v>5.0999999999999996</v>
      </c>
      <c r="AM99">
        <v>1</v>
      </c>
      <c r="AN99">
        <v>-1.7</v>
      </c>
      <c r="AO99">
        <v>-2.2000000000000002</v>
      </c>
      <c r="AP99">
        <v>1</v>
      </c>
      <c r="AQ99" t="s">
        <v>874</v>
      </c>
      <c r="AR99" t="s">
        <v>1007</v>
      </c>
    </row>
    <row r="100" spans="1:44" x14ac:dyDescent="0.45">
      <c r="A100">
        <v>95</v>
      </c>
      <c r="B100" t="s">
        <v>1008</v>
      </c>
      <c r="C100">
        <v>-1.7</v>
      </c>
      <c r="D100">
        <v>-0.25415282392026578</v>
      </c>
      <c r="E100">
        <v>9</v>
      </c>
      <c r="F100">
        <v>1928</v>
      </c>
      <c r="G100">
        <v>22</v>
      </c>
      <c r="H100" t="s">
        <v>815</v>
      </c>
      <c r="I100" t="s">
        <v>49</v>
      </c>
      <c r="J100">
        <v>1</v>
      </c>
      <c r="K100">
        <v>7</v>
      </c>
      <c r="L100">
        <v>0.125</v>
      </c>
      <c r="M100">
        <v>8</v>
      </c>
      <c r="N100">
        <v>8.31</v>
      </c>
      <c r="O100">
        <v>10</v>
      </c>
      <c r="P100">
        <v>9</v>
      </c>
      <c r="Q100">
        <v>6</v>
      </c>
      <c r="R100">
        <v>0</v>
      </c>
      <c r="S100">
        <v>0</v>
      </c>
      <c r="T100">
        <v>60.2</v>
      </c>
      <c r="U100">
        <v>95</v>
      </c>
      <c r="V100">
        <v>68</v>
      </c>
      <c r="W100">
        <v>56</v>
      </c>
      <c r="X100">
        <v>3</v>
      </c>
      <c r="Y100">
        <v>24</v>
      </c>
      <c r="AA100">
        <v>26</v>
      </c>
      <c r="AB100">
        <v>4</v>
      </c>
      <c r="AD100">
        <v>0</v>
      </c>
      <c r="AE100">
        <v>314</v>
      </c>
      <c r="AF100">
        <v>49</v>
      </c>
      <c r="AG100">
        <v>4.2</v>
      </c>
      <c r="AH100">
        <v>1.962</v>
      </c>
      <c r="AI100">
        <v>14.1</v>
      </c>
      <c r="AJ100">
        <v>0.4</v>
      </c>
      <c r="AK100">
        <v>3.6</v>
      </c>
      <c r="AL100">
        <v>3.9</v>
      </c>
      <c r="AM100">
        <v>1.08</v>
      </c>
      <c r="AN100">
        <v>-1.7</v>
      </c>
      <c r="AO100">
        <v>-2.2000000000000002</v>
      </c>
      <c r="AP100" s="3">
        <v>28491</v>
      </c>
      <c r="AQ100" t="s">
        <v>1009</v>
      </c>
      <c r="AR100" t="s">
        <v>1010</v>
      </c>
    </row>
    <row r="103" spans="1:44" x14ac:dyDescent="0.45">
      <c r="A10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820B-9BB3-4710-993F-5B76C4F208C8}">
  <dimension ref="A1:G13"/>
  <sheetViews>
    <sheetView workbookViewId="0">
      <selection activeCell="J3" sqref="J3"/>
    </sheetView>
  </sheetViews>
  <sheetFormatPr defaultRowHeight="14.25" x14ac:dyDescent="0.45"/>
  <cols>
    <col min="1" max="1" width="23.06640625" style="13" customWidth="1"/>
    <col min="2" max="2" width="10.6640625" style="13" customWidth="1"/>
    <col min="3" max="3" width="23.06640625" style="13" customWidth="1"/>
    <col min="5" max="6" width="14.33203125" style="22" customWidth="1"/>
    <col min="7" max="7" width="9.06640625" style="22"/>
  </cols>
  <sheetData>
    <row r="1" spans="1:7" s="5" customFormat="1" ht="31.5" customHeight="1" x14ac:dyDescent="0.5">
      <c r="A1" s="6" t="s">
        <v>32</v>
      </c>
      <c r="B1" s="6" t="s">
        <v>1014</v>
      </c>
      <c r="C1" s="6" t="s">
        <v>312</v>
      </c>
      <c r="E1" s="27" t="s">
        <v>1051</v>
      </c>
      <c r="F1" s="27"/>
      <c r="G1" s="27"/>
    </row>
    <row r="2" spans="1:7" x14ac:dyDescent="0.45">
      <c r="A2" s="7" t="s">
        <v>1024</v>
      </c>
      <c r="B2" s="8" t="s">
        <v>1017</v>
      </c>
      <c r="C2" s="9" t="s">
        <v>1025</v>
      </c>
      <c r="E2" s="25" t="s">
        <v>4</v>
      </c>
      <c r="F2" s="25" t="s">
        <v>1042</v>
      </c>
      <c r="G2" s="25" t="s">
        <v>1049</v>
      </c>
    </row>
    <row r="3" spans="1:7" x14ac:dyDescent="0.45">
      <c r="A3" s="10" t="s">
        <v>1026</v>
      </c>
      <c r="B3" s="8" t="s">
        <v>1015</v>
      </c>
      <c r="C3" s="8" t="s">
        <v>1027</v>
      </c>
      <c r="E3" s="23">
        <v>0.84</v>
      </c>
      <c r="F3" s="23">
        <v>2.61</v>
      </c>
      <c r="G3" s="23">
        <f>E3-F3</f>
        <v>-1.77</v>
      </c>
    </row>
    <row r="4" spans="1:7" x14ac:dyDescent="0.45">
      <c r="A4" s="10" t="s">
        <v>1028</v>
      </c>
      <c r="B4" s="8" t="s">
        <v>4</v>
      </c>
      <c r="C4" s="8" t="s">
        <v>1029</v>
      </c>
      <c r="E4" s="25" t="s">
        <v>23</v>
      </c>
      <c r="F4" s="25" t="s">
        <v>1043</v>
      </c>
      <c r="G4" s="26"/>
    </row>
    <row r="5" spans="1:7" x14ac:dyDescent="0.45">
      <c r="A5" s="10" t="s">
        <v>1030</v>
      </c>
      <c r="B5" s="8" t="s">
        <v>23</v>
      </c>
      <c r="C5" s="8" t="s">
        <v>1031</v>
      </c>
      <c r="E5" s="23">
        <v>2.2200000000000002</v>
      </c>
      <c r="F5" s="23">
        <v>3.14</v>
      </c>
      <c r="G5" s="23">
        <f t="shared" ref="G4:G11" si="0">E5-F5</f>
        <v>-0.91999999999999993</v>
      </c>
    </row>
    <row r="6" spans="1:7" x14ac:dyDescent="0.45">
      <c r="A6" s="10" t="s">
        <v>1032</v>
      </c>
      <c r="B6" s="8" t="s">
        <v>24</v>
      </c>
      <c r="C6" s="8" t="s">
        <v>1033</v>
      </c>
      <c r="E6" s="25" t="s">
        <v>1044</v>
      </c>
      <c r="F6" s="25" t="s">
        <v>1050</v>
      </c>
      <c r="G6" s="26"/>
    </row>
    <row r="7" spans="1:7" x14ac:dyDescent="0.45">
      <c r="A7" s="10" t="s">
        <v>1034</v>
      </c>
      <c r="B7" s="8" t="s">
        <v>1018</v>
      </c>
      <c r="C7" s="8" t="s">
        <v>1035</v>
      </c>
      <c r="E7" s="23">
        <v>0.26600000000000001</v>
      </c>
      <c r="F7" s="23">
        <v>0.28699999999999998</v>
      </c>
      <c r="G7" s="23">
        <f t="shared" si="0"/>
        <v>-2.0999999999999963E-2</v>
      </c>
    </row>
    <row r="8" spans="1:7" x14ac:dyDescent="0.45">
      <c r="A8" s="10" t="s">
        <v>1036</v>
      </c>
      <c r="B8" s="8" t="s">
        <v>431</v>
      </c>
      <c r="C8" s="8" t="s">
        <v>1037</v>
      </c>
      <c r="E8" s="25" t="s">
        <v>1045</v>
      </c>
      <c r="F8" s="25" t="s">
        <v>1046</v>
      </c>
      <c r="G8" s="26"/>
    </row>
    <row r="9" spans="1:7" x14ac:dyDescent="0.45">
      <c r="A9" s="19">
        <f>3/53.2*9</f>
        <v>0.50751879699248115</v>
      </c>
      <c r="B9" s="20" t="s">
        <v>1013</v>
      </c>
      <c r="C9" s="21">
        <v>0.13300000000000001</v>
      </c>
      <c r="E9" s="23">
        <v>0.222</v>
      </c>
      <c r="F9" s="23">
        <v>0.26100000000000001</v>
      </c>
      <c r="G9" s="23">
        <f t="shared" si="0"/>
        <v>-3.9000000000000007E-2</v>
      </c>
    </row>
    <row r="10" spans="1:7" x14ac:dyDescent="0.45">
      <c r="A10" s="10" t="s">
        <v>1039</v>
      </c>
      <c r="B10" s="8" t="s">
        <v>1016</v>
      </c>
      <c r="C10" s="8" t="s">
        <v>1038</v>
      </c>
      <c r="E10" s="25" t="s">
        <v>1047</v>
      </c>
      <c r="F10" s="25" t="s">
        <v>1048</v>
      </c>
      <c r="G10" s="26"/>
    </row>
    <row r="11" spans="1:7" x14ac:dyDescent="0.45">
      <c r="A11" s="11" t="s">
        <v>1040</v>
      </c>
      <c r="B11" s="8" t="s">
        <v>1019</v>
      </c>
      <c r="C11" s="12" t="s">
        <v>1041</v>
      </c>
      <c r="E11" s="24">
        <v>0.2</v>
      </c>
      <c r="F11" s="23">
        <v>0.222</v>
      </c>
      <c r="G11" s="23">
        <f t="shared" si="0"/>
        <v>-2.1999999999999992E-2</v>
      </c>
    </row>
    <row r="12" spans="1:7" ht="28.5" x14ac:dyDescent="0.45">
      <c r="A12" s="16" t="s">
        <v>1022</v>
      </c>
      <c r="B12" s="17" t="s">
        <v>1020</v>
      </c>
      <c r="C12" s="18" t="s">
        <v>1021</v>
      </c>
    </row>
    <row r="13" spans="1:7" ht="28.5" x14ac:dyDescent="0.45">
      <c r="A13" s="14">
        <v>13250000</v>
      </c>
      <c r="B13" s="8" t="s">
        <v>1023</v>
      </c>
      <c r="C13" s="15">
        <f>325000000/12</f>
        <v>27083333.333333332</v>
      </c>
    </row>
  </sheetData>
  <mergeCells count="1">
    <mergeCell ref="E1:G1"/>
  </mergeCells>
  <conditionalFormatting sqref="G3:G1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504A-36D4-47C4-8F8D-3163CB6648EE}">
  <dimension ref="A1:AF171"/>
  <sheetViews>
    <sheetView topLeftCell="A140" workbookViewId="0">
      <selection activeCell="B168" sqref="B5:B168"/>
    </sheetView>
  </sheetViews>
  <sheetFormatPr defaultRowHeight="14.25" x14ac:dyDescent="0.45"/>
  <sheetData>
    <row r="1" spans="1:32" x14ac:dyDescent="0.45">
      <c r="A1" s="2" t="s">
        <v>784</v>
      </c>
    </row>
    <row r="3" spans="1:32" hidden="1" x14ac:dyDescent="0.45"/>
    <row r="4" spans="1:32" hidden="1" x14ac:dyDescent="0.45">
      <c r="A4" t="s">
        <v>0</v>
      </c>
    </row>
    <row r="5" spans="1:32" x14ac:dyDescent="0.4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4</v>
      </c>
      <c r="M5" t="s">
        <v>13</v>
      </c>
      <c r="N5" t="s">
        <v>5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</row>
    <row r="6" spans="1:32" x14ac:dyDescent="0.45">
      <c r="A6">
        <v>1</v>
      </c>
      <c r="B6" t="s">
        <v>32</v>
      </c>
      <c r="C6">
        <v>0.84</v>
      </c>
      <c r="D6">
        <v>9</v>
      </c>
      <c r="E6">
        <v>2024</v>
      </c>
      <c r="F6">
        <v>30</v>
      </c>
      <c r="G6" t="s">
        <v>33</v>
      </c>
      <c r="H6" t="s">
        <v>34</v>
      </c>
      <c r="I6">
        <v>5</v>
      </c>
      <c r="J6">
        <v>0</v>
      </c>
      <c r="K6">
        <v>1</v>
      </c>
      <c r="L6">
        <v>0.84</v>
      </c>
      <c r="M6">
        <v>9</v>
      </c>
      <c r="N6">
        <v>9</v>
      </c>
      <c r="O6">
        <v>53.2</v>
      </c>
      <c r="P6">
        <v>40</v>
      </c>
      <c r="Q6">
        <v>7</v>
      </c>
      <c r="R6">
        <v>5</v>
      </c>
      <c r="S6">
        <v>3</v>
      </c>
      <c r="T6">
        <v>9</v>
      </c>
      <c r="U6">
        <v>58</v>
      </c>
      <c r="V6">
        <v>209</v>
      </c>
      <c r="W6">
        <v>498</v>
      </c>
      <c r="X6">
        <v>2.21</v>
      </c>
      <c r="Y6">
        <v>0.91300000000000003</v>
      </c>
      <c r="Z6">
        <v>6.7</v>
      </c>
      <c r="AA6">
        <v>0.5</v>
      </c>
      <c r="AB6">
        <v>1.5</v>
      </c>
      <c r="AC6">
        <v>9.6999999999999993</v>
      </c>
      <c r="AD6">
        <v>6.44</v>
      </c>
      <c r="AF6" t="s">
        <v>35</v>
      </c>
    </row>
    <row r="7" spans="1:32" x14ac:dyDescent="0.45">
      <c r="A7">
        <v>3</v>
      </c>
      <c r="B7" t="s">
        <v>38</v>
      </c>
      <c r="C7">
        <v>1.37</v>
      </c>
      <c r="D7">
        <v>9</v>
      </c>
      <c r="E7">
        <v>2024</v>
      </c>
      <c r="F7">
        <v>28</v>
      </c>
      <c r="G7" t="s">
        <v>39</v>
      </c>
      <c r="H7" t="s">
        <v>34</v>
      </c>
      <c r="I7">
        <v>8</v>
      </c>
      <c r="J7">
        <v>0</v>
      </c>
      <c r="K7">
        <v>1</v>
      </c>
      <c r="L7">
        <v>1.37</v>
      </c>
      <c r="M7">
        <v>9</v>
      </c>
      <c r="N7">
        <v>9</v>
      </c>
      <c r="O7">
        <v>59</v>
      </c>
      <c r="P7">
        <v>35</v>
      </c>
      <c r="Q7">
        <v>11</v>
      </c>
      <c r="R7">
        <v>9</v>
      </c>
      <c r="S7">
        <v>4</v>
      </c>
      <c r="T7">
        <v>10</v>
      </c>
      <c r="U7">
        <v>58</v>
      </c>
      <c r="V7">
        <v>219</v>
      </c>
      <c r="W7">
        <v>295</v>
      </c>
      <c r="X7">
        <v>2.72</v>
      </c>
      <c r="Y7">
        <v>0.76300000000000001</v>
      </c>
      <c r="Z7">
        <v>5.3</v>
      </c>
      <c r="AA7">
        <v>0.6</v>
      </c>
      <c r="AB7">
        <v>1.5</v>
      </c>
      <c r="AC7">
        <v>8.8000000000000007</v>
      </c>
      <c r="AD7">
        <v>5.8</v>
      </c>
      <c r="AF7" t="s">
        <v>40</v>
      </c>
    </row>
    <row r="8" spans="1:32" x14ac:dyDescent="0.45">
      <c r="A8">
        <v>5</v>
      </c>
      <c r="B8" t="s">
        <v>42</v>
      </c>
      <c r="C8">
        <v>1.49</v>
      </c>
      <c r="D8">
        <v>9</v>
      </c>
      <c r="E8">
        <v>2024</v>
      </c>
      <c r="F8">
        <v>26</v>
      </c>
      <c r="G8" t="s">
        <v>33</v>
      </c>
      <c r="H8" t="s">
        <v>34</v>
      </c>
      <c r="I8">
        <v>4</v>
      </c>
      <c r="J8">
        <v>0</v>
      </c>
      <c r="K8">
        <v>1</v>
      </c>
      <c r="L8">
        <v>1.49</v>
      </c>
      <c r="M8">
        <v>9</v>
      </c>
      <c r="N8">
        <v>9</v>
      </c>
      <c r="O8">
        <v>48.1</v>
      </c>
      <c r="P8">
        <v>35</v>
      </c>
      <c r="Q8">
        <v>9</v>
      </c>
      <c r="R8">
        <v>8</v>
      </c>
      <c r="S8">
        <v>2</v>
      </c>
      <c r="T8">
        <v>15</v>
      </c>
      <c r="U8">
        <v>42</v>
      </c>
      <c r="V8">
        <v>194</v>
      </c>
      <c r="W8">
        <v>280</v>
      </c>
      <c r="X8">
        <v>2.94</v>
      </c>
      <c r="Y8">
        <v>1.034</v>
      </c>
      <c r="Z8">
        <v>6.5</v>
      </c>
      <c r="AA8">
        <v>0.4</v>
      </c>
      <c r="AB8">
        <v>2.8</v>
      </c>
      <c r="AC8">
        <v>7.8</v>
      </c>
      <c r="AD8">
        <v>2.8</v>
      </c>
      <c r="AF8" t="s">
        <v>43</v>
      </c>
    </row>
    <row r="9" spans="1:32" x14ac:dyDescent="0.45">
      <c r="A9">
        <v>6</v>
      </c>
      <c r="B9" t="s">
        <v>44</v>
      </c>
      <c r="C9">
        <v>1.53</v>
      </c>
      <c r="D9">
        <v>9</v>
      </c>
      <c r="E9">
        <v>1943</v>
      </c>
      <c r="F9">
        <v>29</v>
      </c>
      <c r="G9" t="s">
        <v>45</v>
      </c>
      <c r="H9" t="s">
        <v>34</v>
      </c>
      <c r="I9">
        <v>8</v>
      </c>
      <c r="J9">
        <v>2</v>
      </c>
      <c r="K9">
        <v>0.8</v>
      </c>
      <c r="L9">
        <v>1.53</v>
      </c>
      <c r="M9">
        <v>13</v>
      </c>
      <c r="N9">
        <v>9</v>
      </c>
      <c r="O9">
        <v>88</v>
      </c>
      <c r="P9">
        <v>74</v>
      </c>
      <c r="Q9">
        <v>18</v>
      </c>
      <c r="R9">
        <v>15</v>
      </c>
      <c r="S9">
        <v>0</v>
      </c>
      <c r="T9">
        <v>29</v>
      </c>
      <c r="U9">
        <v>26</v>
      </c>
      <c r="V9">
        <v>352</v>
      </c>
      <c r="W9">
        <v>221</v>
      </c>
      <c r="X9">
        <v>3.05</v>
      </c>
      <c r="Y9">
        <v>1.17</v>
      </c>
      <c r="Z9">
        <v>7.6</v>
      </c>
      <c r="AA9">
        <v>0</v>
      </c>
      <c r="AB9">
        <v>3</v>
      </c>
      <c r="AC9">
        <v>2.7</v>
      </c>
      <c r="AD9">
        <v>0.9</v>
      </c>
      <c r="AE9">
        <v>1</v>
      </c>
      <c r="AF9" t="s">
        <v>46</v>
      </c>
    </row>
    <row r="10" spans="1:32" x14ac:dyDescent="0.45">
      <c r="A10">
        <v>7</v>
      </c>
      <c r="B10" t="s">
        <v>47</v>
      </c>
      <c r="C10">
        <v>1.62</v>
      </c>
      <c r="D10">
        <v>9</v>
      </c>
      <c r="E10">
        <v>1925</v>
      </c>
      <c r="F10">
        <v>21</v>
      </c>
      <c r="G10" t="s">
        <v>48</v>
      </c>
      <c r="H10" t="s">
        <v>49</v>
      </c>
      <c r="I10">
        <v>6</v>
      </c>
      <c r="J10">
        <v>0</v>
      </c>
      <c r="K10">
        <v>1</v>
      </c>
      <c r="L10">
        <v>1.62</v>
      </c>
      <c r="M10">
        <v>12</v>
      </c>
      <c r="N10">
        <v>9</v>
      </c>
      <c r="O10">
        <v>78</v>
      </c>
      <c r="P10">
        <v>57</v>
      </c>
      <c r="Q10">
        <v>20</v>
      </c>
      <c r="R10">
        <v>14</v>
      </c>
      <c r="T10">
        <v>21</v>
      </c>
      <c r="U10">
        <v>49</v>
      </c>
      <c r="V10">
        <v>310</v>
      </c>
      <c r="W10">
        <v>327</v>
      </c>
      <c r="Y10">
        <v>1</v>
      </c>
      <c r="Z10">
        <v>6.6</v>
      </c>
      <c r="AB10">
        <v>2.4</v>
      </c>
      <c r="AC10">
        <v>5.7</v>
      </c>
      <c r="AD10">
        <v>2.33</v>
      </c>
      <c r="AE10">
        <v>1</v>
      </c>
      <c r="AF10" t="s">
        <v>50</v>
      </c>
    </row>
    <row r="11" spans="1:32" x14ac:dyDescent="0.45">
      <c r="A11">
        <v>8</v>
      </c>
      <c r="B11" t="s">
        <v>51</v>
      </c>
      <c r="C11">
        <v>1.64</v>
      </c>
      <c r="D11">
        <v>9</v>
      </c>
      <c r="E11">
        <v>2011</v>
      </c>
      <c r="F11">
        <v>27</v>
      </c>
      <c r="G11" t="s">
        <v>52</v>
      </c>
      <c r="H11" t="s">
        <v>34</v>
      </c>
      <c r="I11">
        <v>3</v>
      </c>
      <c r="J11">
        <v>1</v>
      </c>
      <c r="K11">
        <v>0.75</v>
      </c>
      <c r="L11">
        <v>1.64</v>
      </c>
      <c r="M11">
        <v>9</v>
      </c>
      <c r="N11">
        <v>9</v>
      </c>
      <c r="O11">
        <v>60.1</v>
      </c>
      <c r="P11">
        <v>39</v>
      </c>
      <c r="Q11">
        <v>13</v>
      </c>
      <c r="R11">
        <v>11</v>
      </c>
      <c r="S11">
        <v>2</v>
      </c>
      <c r="T11">
        <v>20</v>
      </c>
      <c r="U11">
        <v>56</v>
      </c>
      <c r="V11">
        <v>234</v>
      </c>
      <c r="W11">
        <v>239</v>
      </c>
      <c r="X11">
        <v>2.64</v>
      </c>
      <c r="Y11">
        <v>0.97799999999999998</v>
      </c>
      <c r="Z11">
        <v>5.8</v>
      </c>
      <c r="AA11">
        <v>0.3</v>
      </c>
      <c r="AB11">
        <v>3</v>
      </c>
      <c r="AC11">
        <v>8.4</v>
      </c>
      <c r="AD11">
        <v>2.8</v>
      </c>
      <c r="AE11" t="s">
        <v>53</v>
      </c>
      <c r="AF11" t="s">
        <v>54</v>
      </c>
    </row>
    <row r="12" spans="1:32" x14ac:dyDescent="0.45">
      <c r="A12">
        <v>9</v>
      </c>
      <c r="B12" t="s">
        <v>55</v>
      </c>
      <c r="C12">
        <v>1.73</v>
      </c>
      <c r="D12">
        <v>9</v>
      </c>
      <c r="E12">
        <v>1942</v>
      </c>
      <c r="F12">
        <v>25</v>
      </c>
      <c r="G12" t="s">
        <v>56</v>
      </c>
      <c r="H12" t="s">
        <v>57</v>
      </c>
      <c r="I12">
        <v>8</v>
      </c>
      <c r="J12">
        <v>2</v>
      </c>
      <c r="K12">
        <v>0.8</v>
      </c>
      <c r="L12">
        <v>1.73</v>
      </c>
      <c r="M12">
        <v>10</v>
      </c>
      <c r="N12">
        <v>9</v>
      </c>
      <c r="O12">
        <v>83.1</v>
      </c>
      <c r="P12">
        <v>49</v>
      </c>
      <c r="Q12">
        <v>18</v>
      </c>
      <c r="R12">
        <v>16</v>
      </c>
      <c r="T12">
        <v>27</v>
      </c>
      <c r="U12">
        <v>86</v>
      </c>
      <c r="W12">
        <v>225</v>
      </c>
      <c r="Y12">
        <v>0.91200000000000003</v>
      </c>
      <c r="Z12">
        <v>5.3</v>
      </c>
      <c r="AB12">
        <v>2.9</v>
      </c>
      <c r="AC12">
        <v>9.3000000000000007</v>
      </c>
      <c r="AD12">
        <v>3.19</v>
      </c>
      <c r="AE12" t="s">
        <v>58</v>
      </c>
      <c r="AF12" t="s">
        <v>59</v>
      </c>
    </row>
    <row r="13" spans="1:32" x14ac:dyDescent="0.45">
      <c r="A13">
        <v>10</v>
      </c>
      <c r="B13" t="s">
        <v>60</v>
      </c>
      <c r="C13">
        <v>1.8</v>
      </c>
      <c r="D13">
        <v>9</v>
      </c>
      <c r="E13">
        <v>2024</v>
      </c>
      <c r="F13">
        <v>27</v>
      </c>
      <c r="G13" t="s">
        <v>61</v>
      </c>
      <c r="H13" t="s">
        <v>37</v>
      </c>
      <c r="I13">
        <v>6</v>
      </c>
      <c r="J13">
        <v>0</v>
      </c>
      <c r="K13">
        <v>1</v>
      </c>
      <c r="L13">
        <v>1.8</v>
      </c>
      <c r="M13">
        <v>9</v>
      </c>
      <c r="N13">
        <v>9</v>
      </c>
      <c r="O13">
        <v>55</v>
      </c>
      <c r="P13">
        <v>35</v>
      </c>
      <c r="Q13">
        <v>13</v>
      </c>
      <c r="R13">
        <v>11</v>
      </c>
      <c r="S13">
        <v>3</v>
      </c>
      <c r="T13">
        <v>8</v>
      </c>
      <c r="U13">
        <v>66</v>
      </c>
      <c r="V13">
        <v>209</v>
      </c>
      <c r="W13">
        <v>224</v>
      </c>
      <c r="X13">
        <v>1.94</v>
      </c>
      <c r="Y13">
        <v>0.78200000000000003</v>
      </c>
      <c r="Z13">
        <v>5.7</v>
      </c>
      <c r="AA13">
        <v>0.5</v>
      </c>
      <c r="AB13">
        <v>1.3</v>
      </c>
      <c r="AC13">
        <v>10.8</v>
      </c>
      <c r="AD13">
        <v>8.25</v>
      </c>
      <c r="AF13" t="s">
        <v>62</v>
      </c>
    </row>
    <row r="14" spans="1:32" x14ac:dyDescent="0.45">
      <c r="A14">
        <v>14</v>
      </c>
      <c r="B14" t="s">
        <v>66</v>
      </c>
      <c r="C14">
        <v>1.86</v>
      </c>
      <c r="D14">
        <v>9</v>
      </c>
      <c r="E14">
        <v>1948</v>
      </c>
      <c r="F14">
        <v>28</v>
      </c>
      <c r="G14" t="s">
        <v>67</v>
      </c>
      <c r="H14" t="s">
        <v>57</v>
      </c>
      <c r="I14">
        <v>4</v>
      </c>
      <c r="J14">
        <v>6</v>
      </c>
      <c r="K14">
        <v>0.4</v>
      </c>
      <c r="L14">
        <v>1.86</v>
      </c>
      <c r="M14">
        <v>12</v>
      </c>
      <c r="N14">
        <v>9</v>
      </c>
      <c r="O14">
        <v>77.099999999999994</v>
      </c>
      <c r="P14">
        <v>56</v>
      </c>
      <c r="Q14">
        <v>26</v>
      </c>
      <c r="R14">
        <v>16</v>
      </c>
      <c r="S14">
        <v>1</v>
      </c>
      <c r="T14">
        <v>30</v>
      </c>
      <c r="U14">
        <v>49</v>
      </c>
      <c r="V14">
        <v>320</v>
      </c>
      <c r="W14">
        <v>183</v>
      </c>
      <c r="X14">
        <v>2.9</v>
      </c>
      <c r="Y14">
        <v>1.1120000000000001</v>
      </c>
      <c r="Z14">
        <v>6.5</v>
      </c>
      <c r="AA14">
        <v>0.1</v>
      </c>
      <c r="AB14">
        <v>3.5</v>
      </c>
      <c r="AC14">
        <v>5.7</v>
      </c>
      <c r="AD14">
        <v>1.63</v>
      </c>
      <c r="AE14">
        <v>1</v>
      </c>
      <c r="AF14" t="s">
        <v>68</v>
      </c>
    </row>
    <row r="15" spans="1:32" x14ac:dyDescent="0.45">
      <c r="A15">
        <v>15</v>
      </c>
      <c r="B15" t="s">
        <v>69</v>
      </c>
      <c r="C15">
        <v>2.08</v>
      </c>
      <c r="D15">
        <v>9</v>
      </c>
      <c r="E15">
        <v>2024</v>
      </c>
      <c r="F15">
        <v>32</v>
      </c>
      <c r="G15" t="s">
        <v>70</v>
      </c>
      <c r="H15" t="s">
        <v>37</v>
      </c>
      <c r="I15">
        <v>2</v>
      </c>
      <c r="J15">
        <v>1</v>
      </c>
      <c r="K15">
        <v>0.66700000000000004</v>
      </c>
      <c r="L15">
        <v>2.08</v>
      </c>
      <c r="M15">
        <v>10</v>
      </c>
      <c r="N15">
        <v>9</v>
      </c>
      <c r="O15">
        <v>52</v>
      </c>
      <c r="P15">
        <v>47</v>
      </c>
      <c r="Q15">
        <v>15</v>
      </c>
      <c r="R15">
        <v>12</v>
      </c>
      <c r="S15">
        <v>2</v>
      </c>
      <c r="T15">
        <v>14</v>
      </c>
      <c r="U15">
        <v>52</v>
      </c>
      <c r="V15">
        <v>216</v>
      </c>
      <c r="W15">
        <v>187</v>
      </c>
      <c r="X15">
        <v>2.4500000000000002</v>
      </c>
      <c r="Y15">
        <v>1.173</v>
      </c>
      <c r="Z15">
        <v>8.1</v>
      </c>
      <c r="AA15">
        <v>0.3</v>
      </c>
      <c r="AB15">
        <v>2.4</v>
      </c>
      <c r="AC15">
        <v>9</v>
      </c>
      <c r="AD15">
        <v>3.71</v>
      </c>
      <c r="AF15" t="s">
        <v>71</v>
      </c>
    </row>
    <row r="16" spans="1:32" x14ac:dyDescent="0.45">
      <c r="A16">
        <v>16</v>
      </c>
      <c r="B16" t="s">
        <v>72</v>
      </c>
      <c r="C16">
        <v>2.11</v>
      </c>
      <c r="D16">
        <v>9</v>
      </c>
      <c r="E16">
        <v>2020</v>
      </c>
      <c r="F16">
        <v>25</v>
      </c>
      <c r="G16" t="s">
        <v>73</v>
      </c>
      <c r="H16" t="s">
        <v>34</v>
      </c>
      <c r="I16">
        <v>4</v>
      </c>
      <c r="J16">
        <v>1</v>
      </c>
      <c r="K16">
        <v>0.8</v>
      </c>
      <c r="L16">
        <v>2.11</v>
      </c>
      <c r="M16">
        <v>12</v>
      </c>
      <c r="N16">
        <v>9</v>
      </c>
      <c r="O16">
        <v>59.2</v>
      </c>
      <c r="P16">
        <v>37</v>
      </c>
      <c r="Q16">
        <v>15</v>
      </c>
      <c r="R16">
        <v>14</v>
      </c>
      <c r="S16">
        <v>2</v>
      </c>
      <c r="T16">
        <v>24</v>
      </c>
      <c r="U16">
        <v>88</v>
      </c>
      <c r="V16">
        <v>240</v>
      </c>
      <c r="W16">
        <v>216</v>
      </c>
      <c r="X16">
        <v>2.0299999999999998</v>
      </c>
      <c r="Y16">
        <v>1.022</v>
      </c>
      <c r="Z16">
        <v>5.6</v>
      </c>
      <c r="AA16">
        <v>0.3</v>
      </c>
      <c r="AB16">
        <v>3.6</v>
      </c>
      <c r="AC16">
        <v>13.3</v>
      </c>
      <c r="AD16">
        <v>3.67</v>
      </c>
      <c r="AF16" t="s">
        <v>74</v>
      </c>
    </row>
    <row r="17" spans="1:32" x14ac:dyDescent="0.45">
      <c r="A17">
        <v>17</v>
      </c>
      <c r="B17" t="s">
        <v>75</v>
      </c>
      <c r="C17">
        <v>2.17</v>
      </c>
      <c r="D17">
        <v>9</v>
      </c>
      <c r="E17">
        <v>2024</v>
      </c>
      <c r="F17">
        <v>28</v>
      </c>
      <c r="G17" t="s">
        <v>76</v>
      </c>
      <c r="H17" t="s">
        <v>37</v>
      </c>
      <c r="I17">
        <v>3</v>
      </c>
      <c r="J17">
        <v>5</v>
      </c>
      <c r="K17">
        <v>0.375</v>
      </c>
      <c r="L17">
        <v>2.17</v>
      </c>
      <c r="M17">
        <v>9</v>
      </c>
      <c r="N17">
        <v>9</v>
      </c>
      <c r="O17">
        <v>58</v>
      </c>
      <c r="P17">
        <v>48</v>
      </c>
      <c r="Q17">
        <v>20</v>
      </c>
      <c r="R17">
        <v>14</v>
      </c>
      <c r="S17">
        <v>1</v>
      </c>
      <c r="T17">
        <v>11</v>
      </c>
      <c r="U17">
        <v>57</v>
      </c>
      <c r="V17">
        <v>235</v>
      </c>
      <c r="W17">
        <v>191</v>
      </c>
      <c r="X17">
        <v>2.23</v>
      </c>
      <c r="Y17">
        <v>1.0169999999999999</v>
      </c>
      <c r="Z17">
        <v>7.4</v>
      </c>
      <c r="AA17">
        <v>0.2</v>
      </c>
      <c r="AB17">
        <v>1.7</v>
      </c>
      <c r="AC17">
        <v>8.8000000000000007</v>
      </c>
      <c r="AD17">
        <v>5.18</v>
      </c>
      <c r="AF17" t="s">
        <v>77</v>
      </c>
    </row>
    <row r="18" spans="1:32" x14ac:dyDescent="0.45">
      <c r="A18">
        <v>18</v>
      </c>
      <c r="B18" t="s">
        <v>78</v>
      </c>
      <c r="C18">
        <v>2.19</v>
      </c>
      <c r="D18">
        <v>9</v>
      </c>
      <c r="E18">
        <v>1959</v>
      </c>
      <c r="F18">
        <v>23</v>
      </c>
      <c r="G18" t="s">
        <v>79</v>
      </c>
      <c r="H18" t="s">
        <v>34</v>
      </c>
      <c r="I18">
        <v>7</v>
      </c>
      <c r="J18">
        <v>2</v>
      </c>
      <c r="K18">
        <v>0.77800000000000002</v>
      </c>
      <c r="L18">
        <v>2.19</v>
      </c>
      <c r="M18">
        <v>23</v>
      </c>
      <c r="N18">
        <v>9</v>
      </c>
      <c r="O18">
        <v>94.1</v>
      </c>
      <c r="P18">
        <v>75</v>
      </c>
      <c r="Q18">
        <v>27</v>
      </c>
      <c r="R18">
        <v>23</v>
      </c>
      <c r="S18">
        <v>9</v>
      </c>
      <c r="T18">
        <v>43</v>
      </c>
      <c r="U18">
        <v>72</v>
      </c>
      <c r="V18">
        <v>392</v>
      </c>
      <c r="W18">
        <v>193</v>
      </c>
      <c r="X18">
        <v>3.69</v>
      </c>
      <c r="Y18">
        <v>1.2509999999999999</v>
      </c>
      <c r="Z18">
        <v>7.2</v>
      </c>
      <c r="AA18">
        <v>0.9</v>
      </c>
      <c r="AB18">
        <v>4.0999999999999996</v>
      </c>
      <c r="AC18">
        <v>6.9</v>
      </c>
      <c r="AD18">
        <v>1.67</v>
      </c>
      <c r="AE18">
        <v>1</v>
      </c>
      <c r="AF18" t="s">
        <v>80</v>
      </c>
    </row>
    <row r="19" spans="1:32" x14ac:dyDescent="0.45">
      <c r="A19">
        <v>19</v>
      </c>
      <c r="B19" t="s">
        <v>81</v>
      </c>
      <c r="C19">
        <v>2.2400000000000002</v>
      </c>
      <c r="D19">
        <v>9</v>
      </c>
      <c r="E19">
        <v>1986</v>
      </c>
      <c r="F19">
        <v>26</v>
      </c>
      <c r="G19" t="s">
        <v>45</v>
      </c>
      <c r="H19" t="s">
        <v>34</v>
      </c>
      <c r="I19">
        <v>4</v>
      </c>
      <c r="J19">
        <v>3</v>
      </c>
      <c r="K19">
        <v>0.57099999999999995</v>
      </c>
      <c r="L19">
        <v>2.2400000000000002</v>
      </c>
      <c r="M19">
        <v>42</v>
      </c>
      <c r="N19">
        <v>9</v>
      </c>
      <c r="O19">
        <v>100.1</v>
      </c>
      <c r="P19">
        <v>77</v>
      </c>
      <c r="Q19">
        <v>25</v>
      </c>
      <c r="R19">
        <v>25</v>
      </c>
      <c r="S19">
        <v>7</v>
      </c>
      <c r="T19">
        <v>26</v>
      </c>
      <c r="U19">
        <v>49</v>
      </c>
      <c r="V19">
        <v>387</v>
      </c>
      <c r="W19">
        <v>163</v>
      </c>
      <c r="X19">
        <v>3.51</v>
      </c>
      <c r="Y19">
        <v>1.0269999999999999</v>
      </c>
      <c r="Z19">
        <v>6.9</v>
      </c>
      <c r="AA19">
        <v>0.6</v>
      </c>
      <c r="AB19">
        <v>2.2999999999999998</v>
      </c>
      <c r="AC19">
        <v>4.4000000000000004</v>
      </c>
      <c r="AD19">
        <v>1.88</v>
      </c>
      <c r="AE19">
        <v>1</v>
      </c>
      <c r="AF19" t="s">
        <v>82</v>
      </c>
    </row>
    <row r="20" spans="1:32" x14ac:dyDescent="0.45">
      <c r="A20">
        <v>20</v>
      </c>
      <c r="B20" t="s">
        <v>83</v>
      </c>
      <c r="C20">
        <v>2.25</v>
      </c>
      <c r="D20">
        <v>9</v>
      </c>
      <c r="E20">
        <v>1945</v>
      </c>
      <c r="F20">
        <v>28</v>
      </c>
      <c r="G20" t="s">
        <v>84</v>
      </c>
      <c r="H20" t="s">
        <v>85</v>
      </c>
      <c r="I20">
        <v>7</v>
      </c>
      <c r="J20">
        <v>1</v>
      </c>
      <c r="K20">
        <v>0.875</v>
      </c>
      <c r="L20">
        <v>2.25</v>
      </c>
      <c r="M20">
        <v>9</v>
      </c>
      <c r="N20">
        <v>9</v>
      </c>
      <c r="O20">
        <v>68</v>
      </c>
      <c r="P20">
        <v>63</v>
      </c>
      <c r="Q20">
        <v>19</v>
      </c>
      <c r="R20">
        <v>17</v>
      </c>
      <c r="S20">
        <v>2</v>
      </c>
      <c r="T20">
        <v>15</v>
      </c>
      <c r="U20">
        <v>24</v>
      </c>
      <c r="V20">
        <v>277</v>
      </c>
      <c r="W20">
        <v>183</v>
      </c>
      <c r="X20">
        <v>3.13</v>
      </c>
      <c r="Y20">
        <v>1.147</v>
      </c>
      <c r="Z20">
        <v>8.3000000000000007</v>
      </c>
      <c r="AA20">
        <v>0.3</v>
      </c>
      <c r="AB20">
        <v>2</v>
      </c>
      <c r="AC20">
        <v>3.2</v>
      </c>
      <c r="AD20">
        <v>1.6</v>
      </c>
      <c r="AE20" t="s">
        <v>53</v>
      </c>
      <c r="AF20" t="s">
        <v>86</v>
      </c>
    </row>
    <row r="21" spans="1:32" x14ac:dyDescent="0.45">
      <c r="A21">
        <v>21</v>
      </c>
      <c r="B21" t="s">
        <v>87</v>
      </c>
      <c r="C21">
        <v>2.2599999999999998</v>
      </c>
      <c r="D21">
        <v>9</v>
      </c>
      <c r="E21">
        <v>1924</v>
      </c>
      <c r="F21">
        <v>29</v>
      </c>
      <c r="G21" t="s">
        <v>88</v>
      </c>
      <c r="H21" t="s">
        <v>34</v>
      </c>
      <c r="I21">
        <v>5</v>
      </c>
      <c r="J21">
        <v>3</v>
      </c>
      <c r="K21">
        <v>0.625</v>
      </c>
      <c r="L21">
        <v>2.2599999999999998</v>
      </c>
      <c r="M21">
        <v>15</v>
      </c>
      <c r="N21">
        <v>9</v>
      </c>
      <c r="O21">
        <v>83.2</v>
      </c>
      <c r="P21">
        <v>71</v>
      </c>
      <c r="Q21">
        <v>27</v>
      </c>
      <c r="R21">
        <v>21</v>
      </c>
      <c r="S21">
        <v>5</v>
      </c>
      <c r="T21">
        <v>17</v>
      </c>
      <c r="U21">
        <v>13</v>
      </c>
      <c r="V21">
        <v>326</v>
      </c>
      <c r="W21">
        <v>167</v>
      </c>
      <c r="X21">
        <v>3.85</v>
      </c>
      <c r="Y21">
        <v>1.052</v>
      </c>
      <c r="Z21">
        <v>7.6</v>
      </c>
      <c r="AA21">
        <v>0.5</v>
      </c>
      <c r="AB21">
        <v>1.8</v>
      </c>
      <c r="AC21">
        <v>1.4</v>
      </c>
      <c r="AD21">
        <v>0.76</v>
      </c>
      <c r="AE21">
        <v>1</v>
      </c>
      <c r="AF21" t="s">
        <v>89</v>
      </c>
    </row>
    <row r="22" spans="1:32" x14ac:dyDescent="0.45">
      <c r="A22">
        <v>23</v>
      </c>
      <c r="B22" t="s">
        <v>90</v>
      </c>
      <c r="C22">
        <v>2.27</v>
      </c>
      <c r="D22">
        <v>9</v>
      </c>
      <c r="E22">
        <v>1931</v>
      </c>
      <c r="F22">
        <v>25</v>
      </c>
      <c r="G22" t="s">
        <v>91</v>
      </c>
      <c r="H22" t="s">
        <v>49</v>
      </c>
      <c r="I22">
        <v>6</v>
      </c>
      <c r="J22">
        <v>4</v>
      </c>
      <c r="K22">
        <v>0.6</v>
      </c>
      <c r="L22">
        <v>2.27</v>
      </c>
      <c r="M22">
        <v>13</v>
      </c>
      <c r="N22">
        <v>9</v>
      </c>
      <c r="O22">
        <v>95.1</v>
      </c>
      <c r="P22">
        <v>106</v>
      </c>
      <c r="Q22">
        <v>34</v>
      </c>
      <c r="R22">
        <v>24</v>
      </c>
      <c r="S22">
        <v>1</v>
      </c>
      <c r="T22">
        <v>19</v>
      </c>
      <c r="U22">
        <v>44</v>
      </c>
      <c r="V22">
        <v>400</v>
      </c>
      <c r="W22">
        <v>186</v>
      </c>
      <c r="X22">
        <v>3.07</v>
      </c>
      <c r="Y22">
        <v>1.3109999999999999</v>
      </c>
      <c r="Z22">
        <v>10</v>
      </c>
      <c r="AA22">
        <v>0.1</v>
      </c>
      <c r="AB22">
        <v>1.8</v>
      </c>
      <c r="AC22">
        <v>4.2</v>
      </c>
      <c r="AD22">
        <v>2.3199999999999998</v>
      </c>
      <c r="AE22">
        <v>1</v>
      </c>
      <c r="AF22" t="s">
        <v>92</v>
      </c>
    </row>
    <row r="23" spans="1:32" x14ac:dyDescent="0.45">
      <c r="A23">
        <v>24</v>
      </c>
      <c r="B23" t="s">
        <v>93</v>
      </c>
      <c r="C23">
        <v>2.2999999999999998</v>
      </c>
      <c r="D23">
        <v>9</v>
      </c>
      <c r="E23">
        <v>1947</v>
      </c>
      <c r="F23">
        <v>24</v>
      </c>
      <c r="G23" t="s">
        <v>94</v>
      </c>
      <c r="H23" t="s">
        <v>57</v>
      </c>
      <c r="I23">
        <v>5</v>
      </c>
      <c r="J23">
        <v>2</v>
      </c>
      <c r="K23">
        <v>0.71399999999999997</v>
      </c>
      <c r="L23">
        <v>2.2999999999999998</v>
      </c>
      <c r="M23">
        <v>13</v>
      </c>
      <c r="N23">
        <v>9</v>
      </c>
      <c r="O23">
        <v>78.099999999999994</v>
      </c>
      <c r="P23">
        <v>61</v>
      </c>
      <c r="Q23">
        <v>28</v>
      </c>
      <c r="R23">
        <v>20</v>
      </c>
      <c r="S23">
        <v>4</v>
      </c>
      <c r="T23">
        <v>25</v>
      </c>
      <c r="U23">
        <v>64</v>
      </c>
      <c r="V23">
        <v>316</v>
      </c>
      <c r="W23">
        <v>175</v>
      </c>
      <c r="X23">
        <v>2.66</v>
      </c>
      <c r="Y23">
        <v>1.0980000000000001</v>
      </c>
      <c r="Z23">
        <v>7</v>
      </c>
      <c r="AA23">
        <v>0.5</v>
      </c>
      <c r="AB23">
        <v>2.9</v>
      </c>
      <c r="AC23">
        <v>7.4</v>
      </c>
      <c r="AD23">
        <v>2.56</v>
      </c>
      <c r="AE23">
        <v>1</v>
      </c>
      <c r="AF23" t="s">
        <v>95</v>
      </c>
    </row>
    <row r="24" spans="1:32" x14ac:dyDescent="0.45">
      <c r="A24">
        <v>25</v>
      </c>
      <c r="B24" t="s">
        <v>96</v>
      </c>
      <c r="C24">
        <v>2.31</v>
      </c>
      <c r="D24">
        <v>9</v>
      </c>
      <c r="E24">
        <v>1966</v>
      </c>
      <c r="F24">
        <v>25</v>
      </c>
      <c r="G24" t="s">
        <v>97</v>
      </c>
      <c r="H24" t="s">
        <v>34</v>
      </c>
      <c r="I24">
        <v>6</v>
      </c>
      <c r="J24">
        <v>2</v>
      </c>
      <c r="K24">
        <v>0.75</v>
      </c>
      <c r="L24">
        <v>2.31</v>
      </c>
      <c r="M24">
        <v>10</v>
      </c>
      <c r="N24">
        <v>9</v>
      </c>
      <c r="O24">
        <v>62.1</v>
      </c>
      <c r="P24">
        <v>46</v>
      </c>
      <c r="Q24">
        <v>16</v>
      </c>
      <c r="R24">
        <v>16</v>
      </c>
      <c r="S24">
        <v>1</v>
      </c>
      <c r="T24">
        <v>12</v>
      </c>
      <c r="U24">
        <v>41</v>
      </c>
      <c r="V24">
        <v>238</v>
      </c>
      <c r="W24">
        <v>160</v>
      </c>
      <c r="X24">
        <v>2.0699999999999998</v>
      </c>
      <c r="Y24">
        <v>0.93</v>
      </c>
      <c r="Z24">
        <v>6.6</v>
      </c>
      <c r="AA24">
        <v>0.1</v>
      </c>
      <c r="AB24">
        <v>1.7</v>
      </c>
      <c r="AC24">
        <v>5.9</v>
      </c>
      <c r="AD24">
        <v>3.42</v>
      </c>
      <c r="AE24">
        <v>1</v>
      </c>
      <c r="AF24" t="s">
        <v>98</v>
      </c>
    </row>
    <row r="25" spans="1:32" x14ac:dyDescent="0.45">
      <c r="A25">
        <v>27</v>
      </c>
      <c r="B25" t="s">
        <v>99</v>
      </c>
      <c r="C25">
        <v>2.35</v>
      </c>
      <c r="D25">
        <v>9</v>
      </c>
      <c r="E25">
        <v>1942</v>
      </c>
      <c r="F25">
        <v>27</v>
      </c>
      <c r="G25" t="s">
        <v>100</v>
      </c>
      <c r="H25" t="s">
        <v>57</v>
      </c>
      <c r="I25">
        <v>4</v>
      </c>
      <c r="J25">
        <v>4</v>
      </c>
      <c r="K25">
        <v>0.5</v>
      </c>
      <c r="L25">
        <v>2.35</v>
      </c>
      <c r="M25">
        <v>10</v>
      </c>
      <c r="N25">
        <v>9</v>
      </c>
      <c r="O25">
        <v>84.1</v>
      </c>
      <c r="P25">
        <v>59</v>
      </c>
      <c r="Q25">
        <v>27</v>
      </c>
      <c r="R25">
        <v>22</v>
      </c>
      <c r="T25">
        <v>30</v>
      </c>
      <c r="U25">
        <v>63</v>
      </c>
      <c r="W25">
        <v>165</v>
      </c>
      <c r="Y25">
        <v>1.0549999999999999</v>
      </c>
      <c r="Z25">
        <v>6.3</v>
      </c>
      <c r="AB25">
        <v>3.2</v>
      </c>
      <c r="AC25">
        <v>6.7</v>
      </c>
      <c r="AD25">
        <v>2.1</v>
      </c>
      <c r="AE25">
        <v>1</v>
      </c>
      <c r="AF25" t="s">
        <v>101</v>
      </c>
    </row>
    <row r="26" spans="1:32" x14ac:dyDescent="0.45">
      <c r="A26">
        <v>29</v>
      </c>
      <c r="B26" t="s">
        <v>103</v>
      </c>
      <c r="C26">
        <v>2.39</v>
      </c>
      <c r="D26">
        <v>9</v>
      </c>
      <c r="E26">
        <v>2004</v>
      </c>
      <c r="F26">
        <v>24</v>
      </c>
      <c r="G26" t="s">
        <v>97</v>
      </c>
      <c r="H26" t="s">
        <v>34</v>
      </c>
      <c r="I26">
        <v>2</v>
      </c>
      <c r="J26">
        <v>4</v>
      </c>
      <c r="K26">
        <v>0.33300000000000002</v>
      </c>
      <c r="L26">
        <v>2.39</v>
      </c>
      <c r="M26">
        <v>10</v>
      </c>
      <c r="N26">
        <v>9</v>
      </c>
      <c r="O26">
        <v>60.1</v>
      </c>
      <c r="P26">
        <v>51</v>
      </c>
      <c r="Q26">
        <v>24</v>
      </c>
      <c r="R26">
        <v>16</v>
      </c>
      <c r="S26">
        <v>7</v>
      </c>
      <c r="T26">
        <v>30</v>
      </c>
      <c r="U26">
        <v>31</v>
      </c>
      <c r="V26">
        <v>259</v>
      </c>
      <c r="W26">
        <v>180</v>
      </c>
      <c r="X26">
        <v>5.0199999999999996</v>
      </c>
      <c r="Y26">
        <v>1.343</v>
      </c>
      <c r="Z26">
        <v>7.6</v>
      </c>
      <c r="AA26">
        <v>1</v>
      </c>
      <c r="AB26">
        <v>4.5</v>
      </c>
      <c r="AC26">
        <v>4.5999999999999996</v>
      </c>
      <c r="AD26">
        <v>1.03</v>
      </c>
      <c r="AE26" t="s">
        <v>64</v>
      </c>
      <c r="AF26" t="s">
        <v>104</v>
      </c>
    </row>
    <row r="27" spans="1:32" x14ac:dyDescent="0.45">
      <c r="A27">
        <v>30</v>
      </c>
      <c r="B27" t="s">
        <v>105</v>
      </c>
      <c r="C27">
        <v>2.39</v>
      </c>
      <c r="D27">
        <v>9</v>
      </c>
      <c r="E27">
        <v>2024</v>
      </c>
      <c r="F27">
        <v>26</v>
      </c>
      <c r="G27" t="s">
        <v>102</v>
      </c>
      <c r="H27" t="s">
        <v>37</v>
      </c>
      <c r="I27">
        <v>5</v>
      </c>
      <c r="J27">
        <v>1</v>
      </c>
      <c r="K27">
        <v>0.83299999999999996</v>
      </c>
      <c r="L27">
        <v>2.39</v>
      </c>
      <c r="M27">
        <v>9</v>
      </c>
      <c r="N27">
        <v>9</v>
      </c>
      <c r="O27">
        <v>49</v>
      </c>
      <c r="P27">
        <v>26</v>
      </c>
      <c r="Q27">
        <v>14</v>
      </c>
      <c r="R27">
        <v>13</v>
      </c>
      <c r="S27">
        <v>3</v>
      </c>
      <c r="T27">
        <v>27</v>
      </c>
      <c r="U27">
        <v>62</v>
      </c>
      <c r="V27">
        <v>199</v>
      </c>
      <c r="W27">
        <v>164</v>
      </c>
      <c r="X27">
        <v>3.12</v>
      </c>
      <c r="Y27">
        <v>1.0820000000000001</v>
      </c>
      <c r="Z27">
        <v>4.8</v>
      </c>
      <c r="AA27">
        <v>0.6</v>
      </c>
      <c r="AB27">
        <v>5</v>
      </c>
      <c r="AC27">
        <v>11.4</v>
      </c>
      <c r="AD27">
        <v>2.2999999999999998</v>
      </c>
      <c r="AF27" t="s">
        <v>106</v>
      </c>
    </row>
    <row r="28" spans="1:32" x14ac:dyDescent="0.45">
      <c r="A28">
        <v>31</v>
      </c>
      <c r="B28" t="s">
        <v>107</v>
      </c>
      <c r="C28">
        <v>2.4</v>
      </c>
      <c r="D28">
        <v>9</v>
      </c>
      <c r="E28">
        <v>1959</v>
      </c>
      <c r="F28">
        <v>33</v>
      </c>
      <c r="G28" t="s">
        <v>108</v>
      </c>
      <c r="H28" t="s">
        <v>34</v>
      </c>
      <c r="I28">
        <v>5</v>
      </c>
      <c r="J28">
        <v>6</v>
      </c>
      <c r="K28">
        <v>0.45500000000000002</v>
      </c>
      <c r="L28">
        <v>2.4</v>
      </c>
      <c r="M28">
        <v>31</v>
      </c>
      <c r="N28">
        <v>9</v>
      </c>
      <c r="O28">
        <v>101.1</v>
      </c>
      <c r="P28">
        <v>102</v>
      </c>
      <c r="Q28">
        <v>39</v>
      </c>
      <c r="R28">
        <v>27</v>
      </c>
      <c r="S28">
        <v>5</v>
      </c>
      <c r="T28">
        <v>23</v>
      </c>
      <c r="U28">
        <v>64</v>
      </c>
      <c r="V28">
        <v>427</v>
      </c>
      <c r="W28">
        <v>147</v>
      </c>
      <c r="X28">
        <v>2.63</v>
      </c>
      <c r="Y28">
        <v>1.234</v>
      </c>
      <c r="Z28">
        <v>9.1</v>
      </c>
      <c r="AA28">
        <v>0.4</v>
      </c>
      <c r="AB28">
        <v>2</v>
      </c>
      <c r="AC28">
        <v>5.7</v>
      </c>
      <c r="AD28">
        <v>2.78</v>
      </c>
      <c r="AE28">
        <v>1</v>
      </c>
      <c r="AF28" t="s">
        <v>109</v>
      </c>
    </row>
    <row r="29" spans="1:32" x14ac:dyDescent="0.45">
      <c r="A29">
        <v>33</v>
      </c>
      <c r="B29" t="s">
        <v>111</v>
      </c>
      <c r="C29">
        <v>2.41</v>
      </c>
      <c r="D29">
        <v>9</v>
      </c>
      <c r="E29">
        <v>1982</v>
      </c>
      <c r="F29">
        <v>25</v>
      </c>
      <c r="G29" t="s">
        <v>112</v>
      </c>
      <c r="H29" t="s">
        <v>37</v>
      </c>
      <c r="I29">
        <v>3</v>
      </c>
      <c r="J29">
        <v>3</v>
      </c>
      <c r="K29">
        <v>0.5</v>
      </c>
      <c r="L29">
        <v>2.41</v>
      </c>
      <c r="M29">
        <v>9</v>
      </c>
      <c r="N29">
        <v>9</v>
      </c>
      <c r="O29">
        <v>67.099999999999994</v>
      </c>
      <c r="P29">
        <v>48</v>
      </c>
      <c r="Q29">
        <v>22</v>
      </c>
      <c r="R29">
        <v>18</v>
      </c>
      <c r="S29">
        <v>7</v>
      </c>
      <c r="T29">
        <v>18</v>
      </c>
      <c r="U29">
        <v>24</v>
      </c>
      <c r="V29">
        <v>259</v>
      </c>
      <c r="W29">
        <v>177</v>
      </c>
      <c r="X29">
        <v>4.29</v>
      </c>
      <c r="Y29">
        <v>0.98</v>
      </c>
      <c r="Z29">
        <v>6.4</v>
      </c>
      <c r="AA29">
        <v>0.9</v>
      </c>
      <c r="AB29">
        <v>2.4</v>
      </c>
      <c r="AC29">
        <v>3.2</v>
      </c>
      <c r="AD29">
        <v>1.33</v>
      </c>
      <c r="AF29" t="s">
        <v>113</v>
      </c>
    </row>
    <row r="30" spans="1:32" x14ac:dyDescent="0.45">
      <c r="A30">
        <v>34</v>
      </c>
      <c r="B30" t="s">
        <v>114</v>
      </c>
      <c r="C30">
        <v>2.42</v>
      </c>
      <c r="D30">
        <v>9</v>
      </c>
      <c r="E30">
        <v>2004</v>
      </c>
      <c r="F30">
        <v>27</v>
      </c>
      <c r="G30" t="s">
        <v>115</v>
      </c>
      <c r="H30" t="s">
        <v>34</v>
      </c>
      <c r="I30">
        <v>4</v>
      </c>
      <c r="J30">
        <v>2</v>
      </c>
      <c r="K30">
        <v>0.66700000000000004</v>
      </c>
      <c r="L30">
        <v>2.42</v>
      </c>
      <c r="M30">
        <v>9</v>
      </c>
      <c r="N30">
        <v>9</v>
      </c>
      <c r="O30">
        <v>48.1</v>
      </c>
      <c r="P30">
        <v>36</v>
      </c>
      <c r="Q30">
        <v>16</v>
      </c>
      <c r="R30">
        <v>13</v>
      </c>
      <c r="S30">
        <v>3</v>
      </c>
      <c r="T30">
        <v>25</v>
      </c>
      <c r="U30">
        <v>38</v>
      </c>
      <c r="V30">
        <v>204</v>
      </c>
      <c r="W30">
        <v>176</v>
      </c>
      <c r="X30">
        <v>3.96</v>
      </c>
      <c r="Y30">
        <v>1.262</v>
      </c>
      <c r="Z30">
        <v>6.7</v>
      </c>
      <c r="AA30">
        <v>0.6</v>
      </c>
      <c r="AB30">
        <v>4.7</v>
      </c>
      <c r="AC30">
        <v>7.1</v>
      </c>
      <c r="AD30">
        <v>1.52</v>
      </c>
      <c r="AE30" t="s">
        <v>53</v>
      </c>
      <c r="AF30" t="s">
        <v>116</v>
      </c>
    </row>
    <row r="31" spans="1:32" x14ac:dyDescent="0.45">
      <c r="A31">
        <v>35</v>
      </c>
      <c r="B31" t="s">
        <v>117</v>
      </c>
      <c r="C31">
        <v>2.44</v>
      </c>
      <c r="D31">
        <v>9</v>
      </c>
      <c r="E31">
        <v>2024</v>
      </c>
      <c r="F31">
        <v>27</v>
      </c>
      <c r="G31" t="s">
        <v>118</v>
      </c>
      <c r="H31" t="s">
        <v>34</v>
      </c>
      <c r="I31">
        <v>3</v>
      </c>
      <c r="J31">
        <v>1</v>
      </c>
      <c r="K31">
        <v>0.75</v>
      </c>
      <c r="L31">
        <v>2.44</v>
      </c>
      <c r="M31">
        <v>9</v>
      </c>
      <c r="N31">
        <v>9</v>
      </c>
      <c r="O31">
        <v>48</v>
      </c>
      <c r="P31">
        <v>39</v>
      </c>
      <c r="Q31">
        <v>16</v>
      </c>
      <c r="R31">
        <v>13</v>
      </c>
      <c r="S31">
        <v>2</v>
      </c>
      <c r="T31">
        <v>16</v>
      </c>
      <c r="U31">
        <v>39</v>
      </c>
      <c r="V31">
        <v>196</v>
      </c>
      <c r="W31">
        <v>160</v>
      </c>
      <c r="X31">
        <v>3.25</v>
      </c>
      <c r="Y31">
        <v>1.1459999999999999</v>
      </c>
      <c r="Z31">
        <v>7.3</v>
      </c>
      <c r="AA31">
        <v>0.4</v>
      </c>
      <c r="AB31">
        <v>3</v>
      </c>
      <c r="AC31">
        <v>7.3</v>
      </c>
      <c r="AD31">
        <v>2.44</v>
      </c>
      <c r="AF31" t="s">
        <v>119</v>
      </c>
    </row>
    <row r="32" spans="1:32" x14ac:dyDescent="0.45">
      <c r="A32">
        <v>38</v>
      </c>
      <c r="B32" t="s">
        <v>126</v>
      </c>
      <c r="C32">
        <v>2.4500000000000002</v>
      </c>
      <c r="D32">
        <v>9</v>
      </c>
      <c r="E32">
        <v>1968</v>
      </c>
      <c r="F32">
        <v>24</v>
      </c>
      <c r="G32" t="s">
        <v>76</v>
      </c>
      <c r="H32" t="s">
        <v>37</v>
      </c>
      <c r="I32">
        <v>1</v>
      </c>
      <c r="J32">
        <v>4</v>
      </c>
      <c r="K32">
        <v>0.2</v>
      </c>
      <c r="L32">
        <v>2.4500000000000002</v>
      </c>
      <c r="M32">
        <v>11</v>
      </c>
      <c r="N32">
        <v>9</v>
      </c>
      <c r="O32">
        <v>55</v>
      </c>
      <c r="P32">
        <v>52</v>
      </c>
      <c r="Q32">
        <v>17</v>
      </c>
      <c r="R32">
        <v>15</v>
      </c>
      <c r="S32">
        <v>3</v>
      </c>
      <c r="T32">
        <v>20</v>
      </c>
      <c r="U32">
        <v>28</v>
      </c>
      <c r="V32">
        <v>233</v>
      </c>
      <c r="W32">
        <v>131</v>
      </c>
      <c r="X32">
        <v>3.28</v>
      </c>
      <c r="Y32">
        <v>1.3089999999999999</v>
      </c>
      <c r="Z32">
        <v>8.5</v>
      </c>
      <c r="AA32">
        <v>0.5</v>
      </c>
      <c r="AB32">
        <v>3.3</v>
      </c>
      <c r="AC32">
        <v>4.5999999999999996</v>
      </c>
      <c r="AD32">
        <v>1.4</v>
      </c>
      <c r="AE32">
        <v>1</v>
      </c>
      <c r="AF32" t="s">
        <v>127</v>
      </c>
    </row>
    <row r="33" spans="1:32" x14ac:dyDescent="0.45">
      <c r="A33">
        <v>36</v>
      </c>
      <c r="B33" t="s">
        <v>120</v>
      </c>
      <c r="C33">
        <v>2.4500000000000002</v>
      </c>
      <c r="D33">
        <v>9</v>
      </c>
      <c r="E33">
        <v>1972</v>
      </c>
      <c r="F33">
        <v>21</v>
      </c>
      <c r="G33" t="s">
        <v>121</v>
      </c>
      <c r="H33" t="s">
        <v>37</v>
      </c>
      <c r="I33">
        <v>6</v>
      </c>
      <c r="J33">
        <v>8</v>
      </c>
      <c r="K33">
        <v>0.42899999999999999</v>
      </c>
      <c r="L33">
        <v>2.4500000000000002</v>
      </c>
      <c r="M33">
        <v>35</v>
      </c>
      <c r="N33">
        <v>9</v>
      </c>
      <c r="O33">
        <v>106.1</v>
      </c>
      <c r="P33">
        <v>78</v>
      </c>
      <c r="Q33">
        <v>36</v>
      </c>
      <c r="R33">
        <v>29</v>
      </c>
      <c r="S33">
        <v>5</v>
      </c>
      <c r="T33">
        <v>30</v>
      </c>
      <c r="U33">
        <v>49</v>
      </c>
      <c r="V33">
        <v>423</v>
      </c>
      <c r="W33">
        <v>126</v>
      </c>
      <c r="X33">
        <v>2.96</v>
      </c>
      <c r="Y33">
        <v>1.016</v>
      </c>
      <c r="Z33">
        <v>6.6</v>
      </c>
      <c r="AA33">
        <v>0.4</v>
      </c>
      <c r="AB33">
        <v>2.5</v>
      </c>
      <c r="AC33">
        <v>4.0999999999999996</v>
      </c>
      <c r="AD33">
        <v>1.63</v>
      </c>
      <c r="AE33">
        <v>1</v>
      </c>
      <c r="AF33" t="s">
        <v>122</v>
      </c>
    </row>
    <row r="34" spans="1:32" x14ac:dyDescent="0.45">
      <c r="A34">
        <v>37</v>
      </c>
      <c r="B34" t="s">
        <v>123</v>
      </c>
      <c r="C34">
        <v>2.4500000000000002</v>
      </c>
      <c r="D34">
        <v>9</v>
      </c>
      <c r="E34">
        <v>2024</v>
      </c>
      <c r="F34">
        <v>28</v>
      </c>
      <c r="G34" t="s">
        <v>124</v>
      </c>
      <c r="H34" t="s">
        <v>34</v>
      </c>
      <c r="I34">
        <v>5</v>
      </c>
      <c r="J34">
        <v>3</v>
      </c>
      <c r="K34">
        <v>0.625</v>
      </c>
      <c r="L34">
        <v>2.4500000000000002</v>
      </c>
      <c r="M34">
        <v>9</v>
      </c>
      <c r="N34">
        <v>9</v>
      </c>
      <c r="O34">
        <v>55</v>
      </c>
      <c r="P34">
        <v>26</v>
      </c>
      <c r="Q34">
        <v>18</v>
      </c>
      <c r="R34">
        <v>15</v>
      </c>
      <c r="S34">
        <v>3</v>
      </c>
      <c r="T34">
        <v>17</v>
      </c>
      <c r="U34">
        <v>68</v>
      </c>
      <c r="V34">
        <v>208</v>
      </c>
      <c r="W34">
        <v>158</v>
      </c>
      <c r="X34">
        <v>2.36</v>
      </c>
      <c r="Y34">
        <v>0.78200000000000003</v>
      </c>
      <c r="Z34">
        <v>4.3</v>
      </c>
      <c r="AA34">
        <v>0.5</v>
      </c>
      <c r="AB34">
        <v>2.8</v>
      </c>
      <c r="AC34">
        <v>11.1</v>
      </c>
      <c r="AD34">
        <v>4</v>
      </c>
      <c r="AF34" t="s">
        <v>125</v>
      </c>
    </row>
    <row r="35" spans="1:32" x14ac:dyDescent="0.45">
      <c r="A35">
        <v>41</v>
      </c>
      <c r="B35" t="s">
        <v>47</v>
      </c>
      <c r="C35">
        <v>2.4700000000000002</v>
      </c>
      <c r="D35">
        <v>9</v>
      </c>
      <c r="E35">
        <v>1933</v>
      </c>
      <c r="F35">
        <v>29</v>
      </c>
      <c r="G35" t="s">
        <v>133</v>
      </c>
      <c r="H35" t="s">
        <v>57</v>
      </c>
      <c r="I35">
        <v>6</v>
      </c>
      <c r="J35">
        <v>4</v>
      </c>
      <c r="K35">
        <v>0.6</v>
      </c>
      <c r="L35">
        <v>2.4700000000000002</v>
      </c>
      <c r="M35">
        <v>13</v>
      </c>
      <c r="N35">
        <v>9</v>
      </c>
      <c r="O35">
        <v>83.2</v>
      </c>
      <c r="P35">
        <v>63</v>
      </c>
      <c r="Q35">
        <v>34</v>
      </c>
      <c r="R35">
        <v>23</v>
      </c>
      <c r="S35">
        <v>2</v>
      </c>
      <c r="T35">
        <v>17</v>
      </c>
      <c r="U35">
        <v>61</v>
      </c>
      <c r="V35">
        <v>341</v>
      </c>
      <c r="W35">
        <v>174</v>
      </c>
      <c r="X35">
        <v>2.54</v>
      </c>
      <c r="Y35">
        <v>0.95599999999999996</v>
      </c>
      <c r="Z35">
        <v>6.8</v>
      </c>
      <c r="AA35">
        <v>0.2</v>
      </c>
      <c r="AB35">
        <v>1.8</v>
      </c>
      <c r="AC35">
        <v>6.6</v>
      </c>
      <c r="AD35">
        <v>3.59</v>
      </c>
      <c r="AE35" s="1">
        <v>45298</v>
      </c>
      <c r="AF35" t="s">
        <v>50</v>
      </c>
    </row>
    <row r="36" spans="1:32" x14ac:dyDescent="0.45">
      <c r="A36">
        <v>39</v>
      </c>
      <c r="B36" t="s">
        <v>128</v>
      </c>
      <c r="C36">
        <v>2.4700000000000002</v>
      </c>
      <c r="D36">
        <v>9</v>
      </c>
      <c r="E36">
        <v>1966</v>
      </c>
      <c r="F36">
        <v>37</v>
      </c>
      <c r="G36" t="s">
        <v>102</v>
      </c>
      <c r="H36" t="s">
        <v>37</v>
      </c>
      <c r="I36">
        <v>2</v>
      </c>
      <c r="J36">
        <v>5</v>
      </c>
      <c r="K36">
        <v>0.28599999999999998</v>
      </c>
      <c r="L36">
        <v>2.4700000000000002</v>
      </c>
      <c r="M36">
        <v>22</v>
      </c>
      <c r="N36">
        <v>9</v>
      </c>
      <c r="O36">
        <v>73</v>
      </c>
      <c r="P36">
        <v>79</v>
      </c>
      <c r="Q36">
        <v>33</v>
      </c>
      <c r="R36">
        <v>20</v>
      </c>
      <c r="S36">
        <v>8</v>
      </c>
      <c r="T36">
        <v>24</v>
      </c>
      <c r="U36">
        <v>43</v>
      </c>
      <c r="V36">
        <v>318</v>
      </c>
      <c r="W36">
        <v>135</v>
      </c>
      <c r="X36">
        <v>3.79</v>
      </c>
      <c r="Y36">
        <v>1.411</v>
      </c>
      <c r="Z36">
        <v>9.6999999999999993</v>
      </c>
      <c r="AA36">
        <v>1</v>
      </c>
      <c r="AB36">
        <v>3</v>
      </c>
      <c r="AC36">
        <v>5.3</v>
      </c>
      <c r="AD36">
        <v>1.79</v>
      </c>
      <c r="AE36">
        <v>1</v>
      </c>
      <c r="AF36" t="s">
        <v>129</v>
      </c>
    </row>
    <row r="37" spans="1:32" x14ac:dyDescent="0.45">
      <c r="A37">
        <v>40</v>
      </c>
      <c r="B37" t="s">
        <v>130</v>
      </c>
      <c r="C37">
        <v>2.4700000000000002</v>
      </c>
      <c r="D37">
        <v>9</v>
      </c>
      <c r="E37">
        <v>2020</v>
      </c>
      <c r="F37">
        <v>24</v>
      </c>
      <c r="G37" t="s">
        <v>131</v>
      </c>
      <c r="H37" t="s">
        <v>37</v>
      </c>
      <c r="I37">
        <v>5</v>
      </c>
      <c r="J37">
        <v>3</v>
      </c>
      <c r="K37">
        <v>0.625</v>
      </c>
      <c r="L37">
        <v>2.4700000000000002</v>
      </c>
      <c r="M37">
        <v>9</v>
      </c>
      <c r="N37">
        <v>9</v>
      </c>
      <c r="O37">
        <v>54.2</v>
      </c>
      <c r="P37">
        <v>39</v>
      </c>
      <c r="Q37">
        <v>16</v>
      </c>
      <c r="R37">
        <v>15</v>
      </c>
      <c r="S37">
        <v>2</v>
      </c>
      <c r="T37">
        <v>17</v>
      </c>
      <c r="U37">
        <v>35</v>
      </c>
      <c r="V37">
        <v>215</v>
      </c>
      <c r="W37">
        <v>189</v>
      </c>
      <c r="X37">
        <v>3.43</v>
      </c>
      <c r="Y37">
        <v>1.024</v>
      </c>
      <c r="Z37">
        <v>6.4</v>
      </c>
      <c r="AA37">
        <v>0.3</v>
      </c>
      <c r="AB37">
        <v>2.8</v>
      </c>
      <c r="AC37">
        <v>5.8</v>
      </c>
      <c r="AD37">
        <v>2.06</v>
      </c>
      <c r="AF37" t="s">
        <v>132</v>
      </c>
    </row>
    <row r="38" spans="1:32" x14ac:dyDescent="0.45">
      <c r="A38">
        <v>44</v>
      </c>
      <c r="B38" t="s">
        <v>136</v>
      </c>
      <c r="C38">
        <v>2.4900000000000002</v>
      </c>
      <c r="D38">
        <v>9</v>
      </c>
      <c r="E38">
        <v>1945</v>
      </c>
      <c r="F38">
        <v>42</v>
      </c>
      <c r="G38" t="s">
        <v>76</v>
      </c>
      <c r="H38" t="s">
        <v>37</v>
      </c>
      <c r="I38">
        <v>7</v>
      </c>
      <c r="J38">
        <v>6</v>
      </c>
      <c r="K38">
        <v>0.53800000000000003</v>
      </c>
      <c r="L38">
        <v>2.4900000000000002</v>
      </c>
      <c r="M38">
        <v>34</v>
      </c>
      <c r="N38">
        <v>9</v>
      </c>
      <c r="O38">
        <v>123</v>
      </c>
      <c r="P38">
        <v>122</v>
      </c>
      <c r="Q38">
        <v>45</v>
      </c>
      <c r="R38">
        <v>34</v>
      </c>
      <c r="S38">
        <v>5</v>
      </c>
      <c r="T38">
        <v>33</v>
      </c>
      <c r="U38">
        <v>44</v>
      </c>
      <c r="V38">
        <v>521</v>
      </c>
      <c r="W38">
        <v>137</v>
      </c>
      <c r="X38">
        <v>3.37</v>
      </c>
      <c r="Y38">
        <v>1.26</v>
      </c>
      <c r="Z38">
        <v>8.9</v>
      </c>
      <c r="AA38">
        <v>0.4</v>
      </c>
      <c r="AB38">
        <v>2.4</v>
      </c>
      <c r="AC38">
        <v>3.2</v>
      </c>
      <c r="AD38">
        <v>1.33</v>
      </c>
      <c r="AE38">
        <v>1</v>
      </c>
      <c r="AF38" t="s">
        <v>137</v>
      </c>
    </row>
    <row r="39" spans="1:32" x14ac:dyDescent="0.45">
      <c r="A39">
        <v>43</v>
      </c>
      <c r="B39" t="s">
        <v>134</v>
      </c>
      <c r="C39">
        <v>2.4900000000000002</v>
      </c>
      <c r="D39">
        <v>9</v>
      </c>
      <c r="E39">
        <v>2024</v>
      </c>
      <c r="F39">
        <v>28</v>
      </c>
      <c r="G39" t="s">
        <v>102</v>
      </c>
      <c r="H39" t="s">
        <v>37</v>
      </c>
      <c r="I39">
        <v>5</v>
      </c>
      <c r="J39">
        <v>1</v>
      </c>
      <c r="K39">
        <v>0.83299999999999996</v>
      </c>
      <c r="L39">
        <v>2.4900000000000002</v>
      </c>
      <c r="M39">
        <v>9</v>
      </c>
      <c r="N39">
        <v>9</v>
      </c>
      <c r="O39">
        <v>50.2</v>
      </c>
      <c r="P39">
        <v>42</v>
      </c>
      <c r="Q39">
        <v>15</v>
      </c>
      <c r="R39">
        <v>14</v>
      </c>
      <c r="S39">
        <v>5</v>
      </c>
      <c r="T39">
        <v>15</v>
      </c>
      <c r="U39">
        <v>55</v>
      </c>
      <c r="V39">
        <v>204</v>
      </c>
      <c r="W39">
        <v>158</v>
      </c>
      <c r="X39">
        <v>3.44</v>
      </c>
      <c r="Y39">
        <v>1.125</v>
      </c>
      <c r="Z39">
        <v>7.5</v>
      </c>
      <c r="AA39">
        <v>0.9</v>
      </c>
      <c r="AB39">
        <v>2.7</v>
      </c>
      <c r="AC39">
        <v>9.8000000000000007</v>
      </c>
      <c r="AD39">
        <v>3.67</v>
      </c>
      <c r="AF39" t="s">
        <v>135</v>
      </c>
    </row>
    <row r="40" spans="1:32" x14ac:dyDescent="0.45">
      <c r="A40">
        <v>45</v>
      </c>
      <c r="B40" t="s">
        <v>138</v>
      </c>
      <c r="C40">
        <v>2.5</v>
      </c>
      <c r="D40">
        <v>9</v>
      </c>
      <c r="E40">
        <v>1945</v>
      </c>
      <c r="F40">
        <v>26</v>
      </c>
      <c r="G40" t="s">
        <v>139</v>
      </c>
      <c r="H40" t="s">
        <v>37</v>
      </c>
      <c r="I40">
        <v>5</v>
      </c>
      <c r="J40">
        <v>3</v>
      </c>
      <c r="K40">
        <v>0.625</v>
      </c>
      <c r="L40">
        <v>2.5</v>
      </c>
      <c r="M40">
        <v>9</v>
      </c>
      <c r="N40">
        <v>9</v>
      </c>
      <c r="O40">
        <v>72</v>
      </c>
      <c r="P40">
        <v>50</v>
      </c>
      <c r="Q40">
        <v>21</v>
      </c>
      <c r="R40">
        <v>20</v>
      </c>
      <c r="S40">
        <v>1</v>
      </c>
      <c r="T40">
        <v>35</v>
      </c>
      <c r="U40">
        <v>59</v>
      </c>
      <c r="V40">
        <v>300</v>
      </c>
      <c r="W40">
        <v>130</v>
      </c>
      <c r="X40">
        <v>2.78</v>
      </c>
      <c r="Y40">
        <v>1.181</v>
      </c>
      <c r="Z40">
        <v>6.3</v>
      </c>
      <c r="AA40">
        <v>0.1</v>
      </c>
      <c r="AB40">
        <v>4.4000000000000004</v>
      </c>
      <c r="AC40">
        <v>7.4</v>
      </c>
      <c r="AD40">
        <v>1.69</v>
      </c>
      <c r="AE40" t="s">
        <v>53</v>
      </c>
      <c r="AF40" t="s">
        <v>140</v>
      </c>
    </row>
    <row r="41" spans="1:32" x14ac:dyDescent="0.45">
      <c r="A41">
        <v>46</v>
      </c>
      <c r="B41" t="s">
        <v>141</v>
      </c>
      <c r="C41">
        <v>2.5099999999999998</v>
      </c>
      <c r="D41">
        <v>9</v>
      </c>
      <c r="E41">
        <v>1978</v>
      </c>
      <c r="F41">
        <v>21</v>
      </c>
      <c r="G41" t="s">
        <v>142</v>
      </c>
      <c r="H41" t="s">
        <v>34</v>
      </c>
      <c r="I41">
        <v>4</v>
      </c>
      <c r="J41">
        <v>2</v>
      </c>
      <c r="K41">
        <v>0.66700000000000004</v>
      </c>
      <c r="L41">
        <v>2.5099999999999998</v>
      </c>
      <c r="M41">
        <v>10</v>
      </c>
      <c r="N41">
        <v>9</v>
      </c>
      <c r="O41">
        <v>61</v>
      </c>
      <c r="P41">
        <v>52</v>
      </c>
      <c r="Q41">
        <v>20</v>
      </c>
      <c r="R41">
        <v>17</v>
      </c>
      <c r="S41">
        <v>3</v>
      </c>
      <c r="T41">
        <v>21</v>
      </c>
      <c r="U41">
        <v>50</v>
      </c>
      <c r="V41">
        <v>251</v>
      </c>
      <c r="W41">
        <v>141</v>
      </c>
      <c r="X41">
        <v>2.67</v>
      </c>
      <c r="Y41">
        <v>1.1970000000000001</v>
      </c>
      <c r="Z41">
        <v>7.7</v>
      </c>
      <c r="AA41">
        <v>0.4</v>
      </c>
      <c r="AB41">
        <v>3.1</v>
      </c>
      <c r="AC41">
        <v>7.4</v>
      </c>
      <c r="AD41">
        <v>2.38</v>
      </c>
      <c r="AE41">
        <v>1</v>
      </c>
      <c r="AF41" t="s">
        <v>143</v>
      </c>
    </row>
    <row r="42" spans="1:32" x14ac:dyDescent="0.45">
      <c r="A42">
        <v>49</v>
      </c>
      <c r="B42" t="s">
        <v>144</v>
      </c>
      <c r="C42">
        <v>2.54</v>
      </c>
      <c r="D42">
        <v>9</v>
      </c>
      <c r="E42">
        <v>1932</v>
      </c>
      <c r="G42" t="s">
        <v>145</v>
      </c>
      <c r="H42" t="s">
        <v>146</v>
      </c>
      <c r="I42">
        <v>4</v>
      </c>
      <c r="J42">
        <v>5</v>
      </c>
      <c r="K42">
        <v>0.44400000000000001</v>
      </c>
      <c r="L42">
        <v>2.54</v>
      </c>
      <c r="M42">
        <v>10</v>
      </c>
      <c r="N42">
        <v>9</v>
      </c>
      <c r="O42">
        <v>78</v>
      </c>
      <c r="P42">
        <v>70</v>
      </c>
      <c r="Q42">
        <v>34</v>
      </c>
      <c r="R42">
        <v>22</v>
      </c>
      <c r="T42">
        <v>10</v>
      </c>
      <c r="U42">
        <v>45</v>
      </c>
      <c r="W42">
        <v>138</v>
      </c>
      <c r="Y42">
        <v>1.026</v>
      </c>
      <c r="Z42">
        <v>8.1</v>
      </c>
      <c r="AB42">
        <v>1.2</v>
      </c>
      <c r="AC42">
        <v>5.2</v>
      </c>
      <c r="AD42">
        <v>4.5</v>
      </c>
      <c r="AE42" s="1">
        <v>45298</v>
      </c>
      <c r="AF42" t="s">
        <v>147</v>
      </c>
    </row>
    <row r="43" spans="1:32" x14ac:dyDescent="0.45">
      <c r="A43">
        <v>50</v>
      </c>
      <c r="B43" t="s">
        <v>148</v>
      </c>
      <c r="C43">
        <v>2.5499999999999998</v>
      </c>
      <c r="D43">
        <v>9</v>
      </c>
      <c r="E43">
        <v>1981</v>
      </c>
      <c r="F43">
        <v>27</v>
      </c>
      <c r="G43" t="s">
        <v>149</v>
      </c>
      <c r="H43" t="s">
        <v>34</v>
      </c>
      <c r="I43">
        <v>5</v>
      </c>
      <c r="J43">
        <v>3</v>
      </c>
      <c r="K43">
        <v>0.625</v>
      </c>
      <c r="L43">
        <v>2.5499999999999998</v>
      </c>
      <c r="M43">
        <v>35</v>
      </c>
      <c r="N43">
        <v>9</v>
      </c>
      <c r="O43">
        <v>95.1</v>
      </c>
      <c r="P43">
        <v>84</v>
      </c>
      <c r="Q43">
        <v>32</v>
      </c>
      <c r="R43">
        <v>27</v>
      </c>
      <c r="S43">
        <v>3</v>
      </c>
      <c r="T43">
        <v>36</v>
      </c>
      <c r="U43">
        <v>56</v>
      </c>
      <c r="V43">
        <v>397</v>
      </c>
      <c r="W43">
        <v>138</v>
      </c>
      <c r="X43">
        <v>2.97</v>
      </c>
      <c r="Y43">
        <v>1.2589999999999999</v>
      </c>
      <c r="Z43">
        <v>7.9</v>
      </c>
      <c r="AA43">
        <v>0.3</v>
      </c>
      <c r="AB43">
        <v>3.4</v>
      </c>
      <c r="AC43">
        <v>5.3</v>
      </c>
      <c r="AD43">
        <v>1.56</v>
      </c>
      <c r="AE43">
        <v>1</v>
      </c>
      <c r="AF43" t="s">
        <v>150</v>
      </c>
    </row>
    <row r="44" spans="1:32" x14ac:dyDescent="0.45">
      <c r="A44">
        <v>51</v>
      </c>
      <c r="B44" t="s">
        <v>151</v>
      </c>
      <c r="C44">
        <v>2.56</v>
      </c>
      <c r="D44">
        <v>9</v>
      </c>
      <c r="E44">
        <v>1998</v>
      </c>
      <c r="F44">
        <v>28</v>
      </c>
      <c r="G44" t="s">
        <v>45</v>
      </c>
      <c r="H44" t="s">
        <v>34</v>
      </c>
      <c r="I44">
        <v>8</v>
      </c>
      <c r="J44">
        <v>3</v>
      </c>
      <c r="K44">
        <v>0.72699999999999998</v>
      </c>
      <c r="L44">
        <v>2.56</v>
      </c>
      <c r="M44">
        <v>50</v>
      </c>
      <c r="N44">
        <v>9</v>
      </c>
      <c r="O44">
        <v>98.1</v>
      </c>
      <c r="P44">
        <v>83</v>
      </c>
      <c r="Q44">
        <v>30</v>
      </c>
      <c r="R44">
        <v>28</v>
      </c>
      <c r="S44">
        <v>7</v>
      </c>
      <c r="T44">
        <v>29</v>
      </c>
      <c r="U44">
        <v>56</v>
      </c>
      <c r="V44">
        <v>394</v>
      </c>
      <c r="W44">
        <v>166</v>
      </c>
      <c r="X44">
        <v>3.93</v>
      </c>
      <c r="Y44">
        <v>1.139</v>
      </c>
      <c r="Z44">
        <v>7.6</v>
      </c>
      <c r="AA44">
        <v>0.6</v>
      </c>
      <c r="AB44">
        <v>2.7</v>
      </c>
      <c r="AC44">
        <v>5.0999999999999996</v>
      </c>
      <c r="AD44">
        <v>1.93</v>
      </c>
      <c r="AE44">
        <v>1</v>
      </c>
      <c r="AF44" t="s">
        <v>152</v>
      </c>
    </row>
    <row r="45" spans="1:32" x14ac:dyDescent="0.45">
      <c r="A45">
        <v>52</v>
      </c>
      <c r="B45" t="s">
        <v>153</v>
      </c>
      <c r="C45">
        <v>2.58</v>
      </c>
      <c r="D45">
        <v>9</v>
      </c>
      <c r="E45">
        <v>1924</v>
      </c>
      <c r="F45">
        <v>27</v>
      </c>
      <c r="G45" t="s">
        <v>154</v>
      </c>
      <c r="H45" t="s">
        <v>155</v>
      </c>
      <c r="I45">
        <v>5</v>
      </c>
      <c r="J45">
        <v>2</v>
      </c>
      <c r="K45">
        <v>0.71399999999999997</v>
      </c>
      <c r="L45">
        <v>2.58</v>
      </c>
      <c r="M45">
        <v>10</v>
      </c>
      <c r="N45">
        <v>9</v>
      </c>
      <c r="O45">
        <v>69.2</v>
      </c>
      <c r="P45">
        <v>57</v>
      </c>
      <c r="Q45">
        <v>21</v>
      </c>
      <c r="R45">
        <v>20</v>
      </c>
      <c r="T45">
        <v>27</v>
      </c>
      <c r="U45">
        <v>50</v>
      </c>
      <c r="W45">
        <v>163</v>
      </c>
      <c r="Y45">
        <v>1.206</v>
      </c>
      <c r="Z45">
        <v>7.4</v>
      </c>
      <c r="AB45">
        <v>3.5</v>
      </c>
      <c r="AC45">
        <v>6.5</v>
      </c>
      <c r="AD45">
        <v>1.85</v>
      </c>
      <c r="AE45">
        <v>1</v>
      </c>
      <c r="AF45" t="s">
        <v>156</v>
      </c>
    </row>
    <row r="46" spans="1:32" x14ac:dyDescent="0.45">
      <c r="A46">
        <v>56</v>
      </c>
      <c r="B46" t="s">
        <v>162</v>
      </c>
      <c r="C46">
        <v>2.6</v>
      </c>
      <c r="D46">
        <v>9</v>
      </c>
      <c r="E46">
        <v>1983</v>
      </c>
      <c r="F46">
        <v>26</v>
      </c>
      <c r="G46" t="s">
        <v>163</v>
      </c>
      <c r="H46" t="s">
        <v>164</v>
      </c>
      <c r="I46">
        <v>10</v>
      </c>
      <c r="J46">
        <v>4</v>
      </c>
      <c r="K46">
        <v>0.71399999999999997</v>
      </c>
      <c r="L46">
        <v>2.6</v>
      </c>
      <c r="M46">
        <v>54</v>
      </c>
      <c r="N46">
        <v>9</v>
      </c>
      <c r="O46">
        <v>135</v>
      </c>
      <c r="P46">
        <v>117</v>
      </c>
      <c r="Q46">
        <v>43</v>
      </c>
      <c r="R46">
        <v>39</v>
      </c>
      <c r="S46">
        <v>6</v>
      </c>
      <c r="T46">
        <v>50</v>
      </c>
      <c r="U46">
        <v>78</v>
      </c>
      <c r="V46">
        <v>565</v>
      </c>
      <c r="W46">
        <v>146</v>
      </c>
      <c r="X46">
        <v>3.38</v>
      </c>
      <c r="Y46">
        <v>1.2370000000000001</v>
      </c>
      <c r="Z46">
        <v>7.8</v>
      </c>
      <c r="AA46">
        <v>0.4</v>
      </c>
      <c r="AB46">
        <v>3.3</v>
      </c>
      <c r="AC46">
        <v>5.2</v>
      </c>
      <c r="AD46">
        <v>1.56</v>
      </c>
      <c r="AE46">
        <v>1</v>
      </c>
      <c r="AF46" t="s">
        <v>165</v>
      </c>
    </row>
    <row r="47" spans="1:32" x14ac:dyDescent="0.45">
      <c r="A47">
        <v>54</v>
      </c>
      <c r="B47" t="s">
        <v>157</v>
      </c>
      <c r="C47">
        <v>2.6</v>
      </c>
      <c r="D47">
        <v>9</v>
      </c>
      <c r="E47">
        <v>2024</v>
      </c>
      <c r="F47">
        <v>31</v>
      </c>
      <c r="G47" t="s">
        <v>36</v>
      </c>
      <c r="H47" t="s">
        <v>37</v>
      </c>
      <c r="I47">
        <v>4</v>
      </c>
      <c r="J47">
        <v>0</v>
      </c>
      <c r="K47">
        <v>1</v>
      </c>
      <c r="L47">
        <v>2.6</v>
      </c>
      <c r="M47">
        <v>9</v>
      </c>
      <c r="N47">
        <v>9</v>
      </c>
      <c r="O47">
        <v>52</v>
      </c>
      <c r="P47">
        <v>41</v>
      </c>
      <c r="Q47">
        <v>16</v>
      </c>
      <c r="R47">
        <v>15</v>
      </c>
      <c r="S47">
        <v>7</v>
      </c>
      <c r="T47">
        <v>14</v>
      </c>
      <c r="U47">
        <v>50</v>
      </c>
      <c r="V47">
        <v>212</v>
      </c>
      <c r="W47">
        <v>154</v>
      </c>
      <c r="X47">
        <v>3.89</v>
      </c>
      <c r="Y47">
        <v>1.0580000000000001</v>
      </c>
      <c r="Z47">
        <v>7.1</v>
      </c>
      <c r="AA47">
        <v>1.2</v>
      </c>
      <c r="AB47">
        <v>2.4</v>
      </c>
      <c r="AC47">
        <v>8.6999999999999993</v>
      </c>
      <c r="AD47">
        <v>3.57</v>
      </c>
      <c r="AF47" t="s">
        <v>158</v>
      </c>
    </row>
    <row r="48" spans="1:32" x14ac:dyDescent="0.45">
      <c r="A48">
        <v>55</v>
      </c>
      <c r="B48" t="s">
        <v>159</v>
      </c>
      <c r="C48">
        <v>2.6</v>
      </c>
      <c r="D48">
        <v>9</v>
      </c>
      <c r="E48">
        <v>2024</v>
      </c>
      <c r="F48">
        <v>33</v>
      </c>
      <c r="G48" t="s">
        <v>160</v>
      </c>
      <c r="H48" t="s">
        <v>37</v>
      </c>
      <c r="I48">
        <v>2</v>
      </c>
      <c r="J48">
        <v>3</v>
      </c>
      <c r="K48">
        <v>0.4</v>
      </c>
      <c r="L48">
        <v>2.6</v>
      </c>
      <c r="M48">
        <v>9</v>
      </c>
      <c r="N48">
        <v>9</v>
      </c>
      <c r="O48">
        <v>52</v>
      </c>
      <c r="P48">
        <v>47</v>
      </c>
      <c r="Q48">
        <v>15</v>
      </c>
      <c r="R48">
        <v>15</v>
      </c>
      <c r="S48">
        <v>4</v>
      </c>
      <c r="T48">
        <v>10</v>
      </c>
      <c r="U48">
        <v>55</v>
      </c>
      <c r="V48">
        <v>209</v>
      </c>
      <c r="W48">
        <v>148</v>
      </c>
      <c r="X48">
        <v>2.61</v>
      </c>
      <c r="Y48">
        <v>1.0960000000000001</v>
      </c>
      <c r="Z48">
        <v>8.1</v>
      </c>
      <c r="AA48">
        <v>0.7</v>
      </c>
      <c r="AB48">
        <v>1.7</v>
      </c>
      <c r="AC48">
        <v>9.5</v>
      </c>
      <c r="AD48">
        <v>5.5</v>
      </c>
      <c r="AF48" t="s">
        <v>161</v>
      </c>
    </row>
    <row r="49" spans="1:32" x14ac:dyDescent="0.45">
      <c r="A49">
        <v>57</v>
      </c>
      <c r="B49" t="s">
        <v>166</v>
      </c>
      <c r="C49">
        <v>2.61</v>
      </c>
      <c r="D49">
        <v>9</v>
      </c>
      <c r="E49">
        <v>1946</v>
      </c>
      <c r="F49">
        <v>36</v>
      </c>
      <c r="G49" t="s">
        <v>36</v>
      </c>
      <c r="H49" t="s">
        <v>37</v>
      </c>
      <c r="I49">
        <v>3</v>
      </c>
      <c r="J49">
        <v>3</v>
      </c>
      <c r="K49">
        <v>0.5</v>
      </c>
      <c r="L49">
        <v>2.61</v>
      </c>
      <c r="M49">
        <v>11</v>
      </c>
      <c r="N49">
        <v>9</v>
      </c>
      <c r="O49">
        <v>62</v>
      </c>
      <c r="P49">
        <v>63</v>
      </c>
      <c r="Q49">
        <v>21</v>
      </c>
      <c r="R49">
        <v>18</v>
      </c>
      <c r="S49">
        <v>4</v>
      </c>
      <c r="T49">
        <v>24</v>
      </c>
      <c r="U49">
        <v>20</v>
      </c>
      <c r="V49">
        <v>266</v>
      </c>
      <c r="W49">
        <v>131</v>
      </c>
      <c r="X49">
        <v>3.94</v>
      </c>
      <c r="Y49">
        <v>1.403</v>
      </c>
      <c r="Z49">
        <v>9.1</v>
      </c>
      <c r="AA49">
        <v>0.6</v>
      </c>
      <c r="AB49">
        <v>3.5</v>
      </c>
      <c r="AC49">
        <v>2.9</v>
      </c>
      <c r="AD49">
        <v>0.83</v>
      </c>
      <c r="AE49">
        <v>1</v>
      </c>
      <c r="AF49" t="s">
        <v>167</v>
      </c>
    </row>
    <row r="50" spans="1:32" x14ac:dyDescent="0.45">
      <c r="A50">
        <v>61</v>
      </c>
      <c r="B50" t="s">
        <v>169</v>
      </c>
      <c r="C50">
        <v>2.63</v>
      </c>
      <c r="D50">
        <v>9</v>
      </c>
      <c r="E50">
        <v>2023</v>
      </c>
      <c r="F50">
        <v>25</v>
      </c>
      <c r="G50" t="s">
        <v>79</v>
      </c>
      <c r="H50" t="s">
        <v>34</v>
      </c>
      <c r="I50">
        <v>4</v>
      </c>
      <c r="J50">
        <v>1</v>
      </c>
      <c r="K50">
        <v>0.8</v>
      </c>
      <c r="L50">
        <v>2.63</v>
      </c>
      <c r="M50">
        <v>9</v>
      </c>
      <c r="N50">
        <v>9</v>
      </c>
      <c r="O50">
        <v>48</v>
      </c>
      <c r="P50">
        <v>29</v>
      </c>
      <c r="Q50">
        <v>14</v>
      </c>
      <c r="R50">
        <v>14</v>
      </c>
      <c r="S50">
        <v>1</v>
      </c>
      <c r="T50">
        <v>16</v>
      </c>
      <c r="U50">
        <v>34</v>
      </c>
      <c r="V50">
        <v>187</v>
      </c>
      <c r="W50">
        <v>168</v>
      </c>
      <c r="X50">
        <v>3.23</v>
      </c>
      <c r="Y50">
        <v>0.93799999999999994</v>
      </c>
      <c r="Z50">
        <v>5.4</v>
      </c>
      <c r="AA50">
        <v>0.2</v>
      </c>
      <c r="AB50">
        <v>3</v>
      </c>
      <c r="AC50">
        <v>6.4</v>
      </c>
      <c r="AD50">
        <v>2.13</v>
      </c>
      <c r="AF50" t="s">
        <v>170</v>
      </c>
    </row>
    <row r="51" spans="1:32" x14ac:dyDescent="0.45">
      <c r="A51">
        <v>63</v>
      </c>
      <c r="B51" t="s">
        <v>171</v>
      </c>
      <c r="C51">
        <v>2.65</v>
      </c>
      <c r="D51">
        <v>9</v>
      </c>
      <c r="E51">
        <v>2014</v>
      </c>
      <c r="F51">
        <v>31</v>
      </c>
      <c r="G51" t="s">
        <v>97</v>
      </c>
      <c r="H51" t="s">
        <v>34</v>
      </c>
      <c r="I51">
        <v>2</v>
      </c>
      <c r="J51">
        <v>2</v>
      </c>
      <c r="K51">
        <v>0.5</v>
      </c>
      <c r="L51">
        <v>2.65</v>
      </c>
      <c r="M51">
        <v>9</v>
      </c>
      <c r="N51">
        <v>9</v>
      </c>
      <c r="O51">
        <v>54.1</v>
      </c>
      <c r="P51">
        <v>55</v>
      </c>
      <c r="Q51">
        <v>23</v>
      </c>
      <c r="R51">
        <v>16</v>
      </c>
      <c r="S51">
        <v>6</v>
      </c>
      <c r="T51">
        <v>13</v>
      </c>
      <c r="U51">
        <v>45</v>
      </c>
      <c r="V51">
        <v>229</v>
      </c>
      <c r="W51">
        <v>135</v>
      </c>
      <c r="X51">
        <v>3.79</v>
      </c>
      <c r="Y51">
        <v>1.252</v>
      </c>
      <c r="Z51">
        <v>9.1</v>
      </c>
      <c r="AA51">
        <v>1</v>
      </c>
      <c r="AB51">
        <v>2.2000000000000002</v>
      </c>
      <c r="AC51">
        <v>7.5</v>
      </c>
      <c r="AD51">
        <v>3.46</v>
      </c>
      <c r="AE51" t="s">
        <v>53</v>
      </c>
      <c r="AF51" t="s">
        <v>172</v>
      </c>
    </row>
    <row r="52" spans="1:32" x14ac:dyDescent="0.45">
      <c r="A52">
        <v>65</v>
      </c>
      <c r="B52" t="s">
        <v>72</v>
      </c>
      <c r="C52">
        <v>2.68</v>
      </c>
      <c r="D52">
        <v>9</v>
      </c>
      <c r="E52">
        <v>2024</v>
      </c>
      <c r="F52">
        <v>29</v>
      </c>
      <c r="G52" t="s">
        <v>121</v>
      </c>
      <c r="H52" t="s">
        <v>37</v>
      </c>
      <c r="I52">
        <v>3</v>
      </c>
      <c r="J52">
        <v>2</v>
      </c>
      <c r="K52">
        <v>0.6</v>
      </c>
      <c r="L52">
        <v>2.68</v>
      </c>
      <c r="M52">
        <v>9</v>
      </c>
      <c r="N52">
        <v>9</v>
      </c>
      <c r="O52">
        <v>53.2</v>
      </c>
      <c r="P52">
        <v>40</v>
      </c>
      <c r="Q52">
        <v>17</v>
      </c>
      <c r="R52">
        <v>16</v>
      </c>
      <c r="S52">
        <v>6</v>
      </c>
      <c r="T52">
        <v>14</v>
      </c>
      <c r="U52">
        <v>49</v>
      </c>
      <c r="V52">
        <v>210</v>
      </c>
      <c r="W52">
        <v>136</v>
      </c>
      <c r="X52">
        <v>3.55</v>
      </c>
      <c r="Y52">
        <v>1.006</v>
      </c>
      <c r="Z52">
        <v>6.7</v>
      </c>
      <c r="AA52">
        <v>1</v>
      </c>
      <c r="AB52">
        <v>2.2999999999999998</v>
      </c>
      <c r="AC52">
        <v>8.1999999999999993</v>
      </c>
      <c r="AD52">
        <v>3.5</v>
      </c>
      <c r="AF52" t="s">
        <v>74</v>
      </c>
    </row>
    <row r="53" spans="1:32" x14ac:dyDescent="0.45">
      <c r="A53">
        <v>66</v>
      </c>
      <c r="B53" t="s">
        <v>173</v>
      </c>
      <c r="C53">
        <v>2.7</v>
      </c>
      <c r="D53">
        <v>9</v>
      </c>
      <c r="E53">
        <v>1936</v>
      </c>
      <c r="F53">
        <v>36</v>
      </c>
      <c r="G53" t="s">
        <v>110</v>
      </c>
      <c r="H53" t="s">
        <v>34</v>
      </c>
      <c r="I53">
        <v>7</v>
      </c>
      <c r="J53">
        <v>5</v>
      </c>
      <c r="K53">
        <v>0.58299999999999996</v>
      </c>
      <c r="L53">
        <v>2.7</v>
      </c>
      <c r="M53">
        <v>22</v>
      </c>
      <c r="N53">
        <v>9</v>
      </c>
      <c r="O53">
        <v>116.2</v>
      </c>
      <c r="P53">
        <v>115</v>
      </c>
      <c r="Q53">
        <v>44</v>
      </c>
      <c r="R53">
        <v>35</v>
      </c>
      <c r="S53">
        <v>5</v>
      </c>
      <c r="T53">
        <v>20</v>
      </c>
      <c r="U53">
        <v>37</v>
      </c>
      <c r="V53">
        <v>483</v>
      </c>
      <c r="W53">
        <v>151</v>
      </c>
      <c r="X53">
        <v>3.83</v>
      </c>
      <c r="Y53">
        <v>1.157</v>
      </c>
      <c r="Z53">
        <v>8.9</v>
      </c>
      <c r="AA53">
        <v>0.4</v>
      </c>
      <c r="AB53">
        <v>1.5</v>
      </c>
      <c r="AC53">
        <v>2.9</v>
      </c>
      <c r="AD53">
        <v>1.85</v>
      </c>
      <c r="AE53">
        <v>1</v>
      </c>
      <c r="AF53" t="s">
        <v>174</v>
      </c>
    </row>
    <row r="54" spans="1:32" x14ac:dyDescent="0.45">
      <c r="A54">
        <v>67</v>
      </c>
      <c r="B54" t="s">
        <v>175</v>
      </c>
      <c r="C54">
        <v>2.71</v>
      </c>
      <c r="D54">
        <v>9</v>
      </c>
      <c r="E54">
        <v>1966</v>
      </c>
      <c r="F54">
        <v>30</v>
      </c>
      <c r="G54" t="s">
        <v>176</v>
      </c>
      <c r="H54" t="s">
        <v>34</v>
      </c>
      <c r="I54">
        <v>2</v>
      </c>
      <c r="J54">
        <v>7</v>
      </c>
      <c r="K54">
        <v>0.222</v>
      </c>
      <c r="L54">
        <v>2.71</v>
      </c>
      <c r="M54">
        <v>31</v>
      </c>
      <c r="N54">
        <v>9</v>
      </c>
      <c r="O54">
        <v>103</v>
      </c>
      <c r="P54">
        <v>88</v>
      </c>
      <c r="Q54">
        <v>42</v>
      </c>
      <c r="R54">
        <v>31</v>
      </c>
      <c r="S54">
        <v>5</v>
      </c>
      <c r="T54">
        <v>35</v>
      </c>
      <c r="U54">
        <v>74</v>
      </c>
      <c r="V54">
        <v>427</v>
      </c>
      <c r="W54">
        <v>127</v>
      </c>
      <c r="X54">
        <v>2.97</v>
      </c>
      <c r="Y54">
        <v>1.194</v>
      </c>
      <c r="Z54">
        <v>7.7</v>
      </c>
      <c r="AA54">
        <v>0.4</v>
      </c>
      <c r="AB54">
        <v>3.1</v>
      </c>
      <c r="AC54">
        <v>6.5</v>
      </c>
      <c r="AD54">
        <v>2.11</v>
      </c>
      <c r="AE54">
        <v>1</v>
      </c>
      <c r="AF54" t="s">
        <v>177</v>
      </c>
    </row>
    <row r="55" spans="1:32" x14ac:dyDescent="0.45">
      <c r="A55">
        <v>69</v>
      </c>
      <c r="B55" t="s">
        <v>181</v>
      </c>
      <c r="C55">
        <v>2.72</v>
      </c>
      <c r="D55">
        <v>9</v>
      </c>
      <c r="E55">
        <v>1932</v>
      </c>
      <c r="F55">
        <v>46</v>
      </c>
      <c r="G55" t="s">
        <v>182</v>
      </c>
      <c r="H55" t="s">
        <v>183</v>
      </c>
      <c r="I55">
        <v>5</v>
      </c>
      <c r="J55">
        <v>1</v>
      </c>
      <c r="K55">
        <v>0.83299999999999996</v>
      </c>
      <c r="L55">
        <v>2.72</v>
      </c>
      <c r="M55">
        <v>12</v>
      </c>
      <c r="N55">
        <v>9</v>
      </c>
      <c r="O55">
        <v>76</v>
      </c>
      <c r="P55">
        <v>77</v>
      </c>
      <c r="Q55">
        <v>32</v>
      </c>
      <c r="R55">
        <v>23</v>
      </c>
      <c r="S55">
        <v>0</v>
      </c>
      <c r="T55">
        <v>19</v>
      </c>
      <c r="U55">
        <v>28</v>
      </c>
      <c r="V55">
        <v>324</v>
      </c>
      <c r="W55">
        <v>155</v>
      </c>
      <c r="X55">
        <v>2.89</v>
      </c>
      <c r="Y55">
        <v>1.2629999999999999</v>
      </c>
      <c r="Z55">
        <v>9.1</v>
      </c>
      <c r="AA55">
        <v>0</v>
      </c>
      <c r="AB55">
        <v>2.2999999999999998</v>
      </c>
      <c r="AC55">
        <v>3.3</v>
      </c>
      <c r="AD55">
        <v>1.47</v>
      </c>
      <c r="AE55">
        <v>1</v>
      </c>
      <c r="AF55" t="s">
        <v>184</v>
      </c>
    </row>
    <row r="56" spans="1:32" x14ac:dyDescent="0.45">
      <c r="A56">
        <v>68</v>
      </c>
      <c r="B56" t="s">
        <v>178</v>
      </c>
      <c r="C56">
        <v>2.72</v>
      </c>
      <c r="D56">
        <v>9</v>
      </c>
      <c r="E56">
        <v>2024</v>
      </c>
      <c r="F56">
        <v>34</v>
      </c>
      <c r="G56" t="s">
        <v>179</v>
      </c>
      <c r="H56" t="s">
        <v>37</v>
      </c>
      <c r="I56">
        <v>4</v>
      </c>
      <c r="J56">
        <v>4</v>
      </c>
      <c r="K56">
        <v>0.5</v>
      </c>
      <c r="L56">
        <v>2.72</v>
      </c>
      <c r="M56">
        <v>9</v>
      </c>
      <c r="N56">
        <v>9</v>
      </c>
      <c r="O56">
        <v>56.1</v>
      </c>
      <c r="P56">
        <v>39</v>
      </c>
      <c r="Q56">
        <v>18</v>
      </c>
      <c r="R56">
        <v>17</v>
      </c>
      <c r="S56">
        <v>7</v>
      </c>
      <c r="T56">
        <v>21</v>
      </c>
      <c r="U56">
        <v>40</v>
      </c>
      <c r="V56">
        <v>226</v>
      </c>
      <c r="W56">
        <v>150</v>
      </c>
      <c r="X56">
        <v>4.51</v>
      </c>
      <c r="Y56">
        <v>1.0649999999999999</v>
      </c>
      <c r="Z56">
        <v>6.2</v>
      </c>
      <c r="AA56">
        <v>1.1000000000000001</v>
      </c>
      <c r="AB56">
        <v>3.4</v>
      </c>
      <c r="AC56">
        <v>6.4</v>
      </c>
      <c r="AD56">
        <v>1.9</v>
      </c>
      <c r="AF56" t="s">
        <v>180</v>
      </c>
    </row>
    <row r="57" spans="1:32" x14ac:dyDescent="0.45">
      <c r="A57">
        <v>70</v>
      </c>
      <c r="B57" t="s">
        <v>185</v>
      </c>
      <c r="C57">
        <v>2.73</v>
      </c>
      <c r="D57">
        <v>9</v>
      </c>
      <c r="E57">
        <v>1944</v>
      </c>
      <c r="F57">
        <v>36</v>
      </c>
      <c r="G57" t="s">
        <v>186</v>
      </c>
      <c r="H57" t="s">
        <v>57</v>
      </c>
      <c r="I57">
        <v>6</v>
      </c>
      <c r="J57">
        <v>5</v>
      </c>
      <c r="K57">
        <v>0.54500000000000004</v>
      </c>
      <c r="L57">
        <v>2.73</v>
      </c>
      <c r="M57">
        <v>12</v>
      </c>
      <c r="N57">
        <v>9</v>
      </c>
      <c r="O57">
        <v>79</v>
      </c>
      <c r="P57">
        <v>76</v>
      </c>
      <c r="Q57">
        <v>32</v>
      </c>
      <c r="R57">
        <v>24</v>
      </c>
      <c r="S57">
        <v>1</v>
      </c>
      <c r="T57">
        <v>17</v>
      </c>
      <c r="U57">
        <v>58</v>
      </c>
      <c r="V57">
        <v>325</v>
      </c>
      <c r="W57">
        <v>160</v>
      </c>
      <c r="X57">
        <v>2.14</v>
      </c>
      <c r="Y57">
        <v>1.177</v>
      </c>
      <c r="Z57">
        <v>8.6999999999999993</v>
      </c>
      <c r="AA57">
        <v>0.1</v>
      </c>
      <c r="AB57">
        <v>1.9</v>
      </c>
      <c r="AC57">
        <v>6.6</v>
      </c>
      <c r="AD57">
        <v>3.41</v>
      </c>
      <c r="AE57">
        <v>1</v>
      </c>
      <c r="AF57" t="s">
        <v>187</v>
      </c>
    </row>
    <row r="58" spans="1:32" x14ac:dyDescent="0.45">
      <c r="A58">
        <v>72</v>
      </c>
      <c r="B58" t="s">
        <v>188</v>
      </c>
      <c r="C58">
        <v>2.75</v>
      </c>
      <c r="D58">
        <v>9</v>
      </c>
      <c r="E58">
        <v>2023</v>
      </c>
      <c r="F58">
        <v>28</v>
      </c>
      <c r="G58" t="s">
        <v>102</v>
      </c>
      <c r="H58" t="s">
        <v>37</v>
      </c>
      <c r="I58">
        <v>4</v>
      </c>
      <c r="J58">
        <v>8</v>
      </c>
      <c r="K58">
        <v>0.33300000000000002</v>
      </c>
      <c r="L58">
        <v>2.75</v>
      </c>
      <c r="M58">
        <v>49</v>
      </c>
      <c r="N58">
        <v>9</v>
      </c>
      <c r="O58">
        <v>104.2</v>
      </c>
      <c r="P58">
        <v>88</v>
      </c>
      <c r="Q58">
        <v>35</v>
      </c>
      <c r="R58">
        <v>32</v>
      </c>
      <c r="S58">
        <v>10</v>
      </c>
      <c r="T58">
        <v>32</v>
      </c>
      <c r="U58">
        <v>127</v>
      </c>
      <c r="V58">
        <v>431</v>
      </c>
      <c r="W58">
        <v>158</v>
      </c>
      <c r="X58">
        <v>3.13</v>
      </c>
      <c r="Y58">
        <v>1.1459999999999999</v>
      </c>
      <c r="Z58">
        <v>7.6</v>
      </c>
      <c r="AA58">
        <v>0.9</v>
      </c>
      <c r="AB58">
        <v>2.8</v>
      </c>
      <c r="AC58">
        <v>10.9</v>
      </c>
      <c r="AD58">
        <v>3.97</v>
      </c>
      <c r="AF58" t="s">
        <v>189</v>
      </c>
    </row>
    <row r="59" spans="1:32" x14ac:dyDescent="0.45">
      <c r="A59">
        <v>73</v>
      </c>
      <c r="B59" t="s">
        <v>190</v>
      </c>
      <c r="C59">
        <v>2.77</v>
      </c>
      <c r="D59">
        <v>9</v>
      </c>
      <c r="E59">
        <v>1947</v>
      </c>
      <c r="F59">
        <v>23</v>
      </c>
      <c r="G59" t="s">
        <v>88</v>
      </c>
      <c r="H59" t="s">
        <v>34</v>
      </c>
      <c r="I59">
        <v>6</v>
      </c>
      <c r="J59">
        <v>5</v>
      </c>
      <c r="K59">
        <v>0.54500000000000004</v>
      </c>
      <c r="L59">
        <v>2.77</v>
      </c>
      <c r="M59">
        <v>29</v>
      </c>
      <c r="N59">
        <v>9</v>
      </c>
      <c r="O59">
        <v>87.2</v>
      </c>
      <c r="P59">
        <v>85</v>
      </c>
      <c r="Q59">
        <v>34</v>
      </c>
      <c r="R59">
        <v>27</v>
      </c>
      <c r="S59">
        <v>11</v>
      </c>
      <c r="T59">
        <v>29</v>
      </c>
      <c r="U59">
        <v>31</v>
      </c>
      <c r="V59">
        <v>369</v>
      </c>
      <c r="W59">
        <v>149</v>
      </c>
      <c r="X59">
        <v>4.59</v>
      </c>
      <c r="Y59">
        <v>1.3</v>
      </c>
      <c r="Z59">
        <v>8.6999999999999993</v>
      </c>
      <c r="AA59">
        <v>1.1000000000000001</v>
      </c>
      <c r="AB59">
        <v>3</v>
      </c>
      <c r="AC59">
        <v>3.2</v>
      </c>
      <c r="AD59">
        <v>1.07</v>
      </c>
      <c r="AE59">
        <v>1</v>
      </c>
      <c r="AF59" t="s">
        <v>191</v>
      </c>
    </row>
    <row r="60" spans="1:32" x14ac:dyDescent="0.45">
      <c r="A60">
        <v>75</v>
      </c>
      <c r="B60" t="s">
        <v>194</v>
      </c>
      <c r="C60">
        <v>2.78</v>
      </c>
      <c r="D60">
        <v>9</v>
      </c>
      <c r="E60">
        <v>1948</v>
      </c>
      <c r="F60">
        <v>36</v>
      </c>
      <c r="G60" t="s">
        <v>195</v>
      </c>
      <c r="H60" t="s">
        <v>57</v>
      </c>
      <c r="I60">
        <v>6</v>
      </c>
      <c r="J60">
        <v>2</v>
      </c>
      <c r="K60">
        <v>0.75</v>
      </c>
      <c r="L60">
        <v>2.78</v>
      </c>
      <c r="M60">
        <v>9</v>
      </c>
      <c r="N60">
        <v>9</v>
      </c>
      <c r="O60">
        <v>74.099999999999994</v>
      </c>
      <c r="P60">
        <v>55</v>
      </c>
      <c r="Q60">
        <v>31</v>
      </c>
      <c r="R60">
        <v>23</v>
      </c>
      <c r="S60">
        <v>3</v>
      </c>
      <c r="T60">
        <v>35</v>
      </c>
      <c r="U60">
        <v>41</v>
      </c>
      <c r="V60">
        <v>307</v>
      </c>
      <c r="W60">
        <v>122</v>
      </c>
      <c r="X60">
        <v>3.59</v>
      </c>
      <c r="Y60">
        <v>1.2110000000000001</v>
      </c>
      <c r="Z60">
        <v>6.7</v>
      </c>
      <c r="AA60">
        <v>0.4</v>
      </c>
      <c r="AB60">
        <v>4.2</v>
      </c>
      <c r="AC60">
        <v>5</v>
      </c>
      <c r="AD60">
        <v>1.17</v>
      </c>
      <c r="AE60" t="s">
        <v>196</v>
      </c>
      <c r="AF60" t="s">
        <v>197</v>
      </c>
    </row>
    <row r="61" spans="1:32" x14ac:dyDescent="0.45">
      <c r="A61">
        <v>74</v>
      </c>
      <c r="B61" t="s">
        <v>192</v>
      </c>
      <c r="C61">
        <v>2.78</v>
      </c>
      <c r="D61">
        <v>9</v>
      </c>
      <c r="E61">
        <v>2013</v>
      </c>
      <c r="F61">
        <v>21</v>
      </c>
      <c r="G61" t="s">
        <v>45</v>
      </c>
      <c r="H61" t="s">
        <v>34</v>
      </c>
      <c r="I61">
        <v>4</v>
      </c>
      <c r="J61">
        <v>1</v>
      </c>
      <c r="K61">
        <v>0.8</v>
      </c>
      <c r="L61">
        <v>2.78</v>
      </c>
      <c r="M61">
        <v>15</v>
      </c>
      <c r="N61">
        <v>9</v>
      </c>
      <c r="O61">
        <v>64.2</v>
      </c>
      <c r="P61">
        <v>52</v>
      </c>
      <c r="Q61">
        <v>20</v>
      </c>
      <c r="R61">
        <v>20</v>
      </c>
      <c r="S61">
        <v>5</v>
      </c>
      <c r="T61">
        <v>19</v>
      </c>
      <c r="U61">
        <v>65</v>
      </c>
      <c r="V61">
        <v>260</v>
      </c>
      <c r="W61">
        <v>135</v>
      </c>
      <c r="X61">
        <v>2.92</v>
      </c>
      <c r="Y61">
        <v>1.0980000000000001</v>
      </c>
      <c r="Z61">
        <v>7.2</v>
      </c>
      <c r="AA61">
        <v>0.7</v>
      </c>
      <c r="AB61">
        <v>2.6</v>
      </c>
      <c r="AC61">
        <v>9</v>
      </c>
      <c r="AD61">
        <v>3.42</v>
      </c>
      <c r="AE61">
        <v>1</v>
      </c>
      <c r="AF61" t="s">
        <v>193</v>
      </c>
    </row>
    <row r="62" spans="1:32" x14ac:dyDescent="0.45">
      <c r="A62">
        <v>77</v>
      </c>
      <c r="B62" t="s">
        <v>200</v>
      </c>
      <c r="C62">
        <v>2.82</v>
      </c>
      <c r="D62">
        <v>9</v>
      </c>
      <c r="E62">
        <v>1945</v>
      </c>
      <c r="F62">
        <v>27</v>
      </c>
      <c r="G62" t="s">
        <v>102</v>
      </c>
      <c r="H62" t="s">
        <v>37</v>
      </c>
      <c r="I62">
        <v>6</v>
      </c>
      <c r="J62">
        <v>3</v>
      </c>
      <c r="K62">
        <v>0.66700000000000004</v>
      </c>
      <c r="L62">
        <v>2.82</v>
      </c>
      <c r="M62">
        <v>20</v>
      </c>
      <c r="N62">
        <v>9</v>
      </c>
      <c r="O62">
        <v>102</v>
      </c>
      <c r="P62">
        <v>95</v>
      </c>
      <c r="Q62">
        <v>43</v>
      </c>
      <c r="R62">
        <v>32</v>
      </c>
      <c r="S62">
        <v>1</v>
      </c>
      <c r="T62">
        <v>46</v>
      </c>
      <c r="U62">
        <v>50</v>
      </c>
      <c r="V62">
        <v>438</v>
      </c>
      <c r="W62">
        <v>123</v>
      </c>
      <c r="X62">
        <v>3.2</v>
      </c>
      <c r="Y62">
        <v>1.3819999999999999</v>
      </c>
      <c r="Z62">
        <v>8.4</v>
      </c>
      <c r="AA62">
        <v>0.1</v>
      </c>
      <c r="AB62">
        <v>4.0999999999999996</v>
      </c>
      <c r="AC62">
        <v>4.4000000000000004</v>
      </c>
      <c r="AD62">
        <v>1.0900000000000001</v>
      </c>
      <c r="AE62">
        <v>1</v>
      </c>
      <c r="AF62" t="s">
        <v>201</v>
      </c>
    </row>
    <row r="63" spans="1:32" x14ac:dyDescent="0.45">
      <c r="A63">
        <v>76</v>
      </c>
      <c r="B63" t="s">
        <v>198</v>
      </c>
      <c r="C63">
        <v>2.82</v>
      </c>
      <c r="D63">
        <v>9</v>
      </c>
      <c r="E63">
        <v>2024</v>
      </c>
      <c r="F63">
        <v>30</v>
      </c>
      <c r="G63" t="s">
        <v>160</v>
      </c>
      <c r="H63" t="s">
        <v>37</v>
      </c>
      <c r="I63">
        <v>4</v>
      </c>
      <c r="J63">
        <v>3</v>
      </c>
      <c r="K63">
        <v>0.57099999999999995</v>
      </c>
      <c r="L63">
        <v>2.82</v>
      </c>
      <c r="M63">
        <v>9</v>
      </c>
      <c r="N63">
        <v>9</v>
      </c>
      <c r="O63">
        <v>54.1</v>
      </c>
      <c r="P63">
        <v>41</v>
      </c>
      <c r="Q63">
        <v>17</v>
      </c>
      <c r="R63">
        <v>17</v>
      </c>
      <c r="S63">
        <v>8</v>
      </c>
      <c r="T63">
        <v>16</v>
      </c>
      <c r="U63">
        <v>42</v>
      </c>
      <c r="V63">
        <v>215</v>
      </c>
      <c r="W63">
        <v>136</v>
      </c>
      <c r="X63">
        <v>4.67</v>
      </c>
      <c r="Y63">
        <v>1.0489999999999999</v>
      </c>
      <c r="Z63">
        <v>6.8</v>
      </c>
      <c r="AA63">
        <v>1.3</v>
      </c>
      <c r="AB63">
        <v>2.7</v>
      </c>
      <c r="AC63">
        <v>7</v>
      </c>
      <c r="AD63">
        <v>2.63</v>
      </c>
      <c r="AF63" t="s">
        <v>199</v>
      </c>
    </row>
    <row r="64" spans="1:32" x14ac:dyDescent="0.45">
      <c r="A64">
        <v>79</v>
      </c>
      <c r="B64" t="s">
        <v>204</v>
      </c>
      <c r="C64">
        <v>2.84</v>
      </c>
      <c r="D64">
        <v>9</v>
      </c>
      <c r="E64">
        <v>1948</v>
      </c>
      <c r="F64">
        <v>28</v>
      </c>
      <c r="G64" t="s">
        <v>139</v>
      </c>
      <c r="H64" t="s">
        <v>37</v>
      </c>
      <c r="I64">
        <v>9</v>
      </c>
      <c r="J64">
        <v>3</v>
      </c>
      <c r="K64">
        <v>0.75</v>
      </c>
      <c r="L64">
        <v>2.84</v>
      </c>
      <c r="M64">
        <v>38</v>
      </c>
      <c r="N64">
        <v>9</v>
      </c>
      <c r="O64">
        <v>130</v>
      </c>
      <c r="P64">
        <v>109</v>
      </c>
      <c r="Q64">
        <v>52</v>
      </c>
      <c r="R64">
        <v>41</v>
      </c>
      <c r="S64">
        <v>10</v>
      </c>
      <c r="T64">
        <v>51</v>
      </c>
      <c r="U64">
        <v>50</v>
      </c>
      <c r="V64">
        <v>546</v>
      </c>
      <c r="W64">
        <v>144</v>
      </c>
      <c r="X64">
        <v>4.3</v>
      </c>
      <c r="Y64">
        <v>1.2310000000000001</v>
      </c>
      <c r="Z64">
        <v>7.5</v>
      </c>
      <c r="AA64">
        <v>0.7</v>
      </c>
      <c r="AB64">
        <v>3.5</v>
      </c>
      <c r="AC64">
        <v>3.5</v>
      </c>
      <c r="AD64">
        <v>0.98</v>
      </c>
      <c r="AE64">
        <v>1</v>
      </c>
      <c r="AF64" t="s">
        <v>205</v>
      </c>
    </row>
    <row r="65" spans="1:32" x14ac:dyDescent="0.45">
      <c r="A65">
        <v>81</v>
      </c>
      <c r="B65" t="s">
        <v>208</v>
      </c>
      <c r="C65">
        <v>2.84</v>
      </c>
      <c r="D65">
        <v>9</v>
      </c>
      <c r="E65">
        <v>1959</v>
      </c>
      <c r="F65">
        <v>31</v>
      </c>
      <c r="G65" t="s">
        <v>118</v>
      </c>
      <c r="H65" t="s">
        <v>34</v>
      </c>
      <c r="I65">
        <v>8</v>
      </c>
      <c r="J65">
        <v>7</v>
      </c>
      <c r="K65">
        <v>0.53300000000000003</v>
      </c>
      <c r="L65">
        <v>2.84</v>
      </c>
      <c r="M65">
        <v>59</v>
      </c>
      <c r="N65">
        <v>9</v>
      </c>
      <c r="O65">
        <v>167.2</v>
      </c>
      <c r="P65">
        <v>164</v>
      </c>
      <c r="Q65">
        <v>66</v>
      </c>
      <c r="R65">
        <v>53</v>
      </c>
      <c r="S65">
        <v>15</v>
      </c>
      <c r="T65">
        <v>57</v>
      </c>
      <c r="U65">
        <v>95</v>
      </c>
      <c r="V65">
        <v>716</v>
      </c>
      <c r="W65">
        <v>134</v>
      </c>
      <c r="X65">
        <v>3.68</v>
      </c>
      <c r="Y65">
        <v>1.3180000000000001</v>
      </c>
      <c r="Z65">
        <v>8.8000000000000007</v>
      </c>
      <c r="AA65">
        <v>0.8</v>
      </c>
      <c r="AB65">
        <v>3.1</v>
      </c>
      <c r="AC65">
        <v>5.0999999999999996</v>
      </c>
      <c r="AD65">
        <v>1.67</v>
      </c>
      <c r="AE65">
        <v>1</v>
      </c>
      <c r="AF65" t="s">
        <v>209</v>
      </c>
    </row>
    <row r="66" spans="1:32" x14ac:dyDescent="0.45">
      <c r="A66">
        <v>78</v>
      </c>
      <c r="B66" t="s">
        <v>202</v>
      </c>
      <c r="C66">
        <v>2.84</v>
      </c>
      <c r="D66">
        <v>9</v>
      </c>
      <c r="E66">
        <v>1963</v>
      </c>
      <c r="F66">
        <v>25</v>
      </c>
      <c r="G66" t="s">
        <v>45</v>
      </c>
      <c r="H66" t="s">
        <v>34</v>
      </c>
      <c r="I66">
        <v>9</v>
      </c>
      <c r="J66">
        <v>7</v>
      </c>
      <c r="K66">
        <v>0.56299999999999994</v>
      </c>
      <c r="L66">
        <v>2.84</v>
      </c>
      <c r="M66">
        <v>54</v>
      </c>
      <c r="N66">
        <v>9</v>
      </c>
      <c r="O66">
        <v>133.1</v>
      </c>
      <c r="P66">
        <v>119</v>
      </c>
      <c r="Q66">
        <v>44</v>
      </c>
      <c r="R66">
        <v>42</v>
      </c>
      <c r="S66">
        <v>10</v>
      </c>
      <c r="T66">
        <v>30</v>
      </c>
      <c r="U66">
        <v>91</v>
      </c>
      <c r="V66">
        <v>540</v>
      </c>
      <c r="W66">
        <v>126</v>
      </c>
      <c r="X66">
        <v>2.85</v>
      </c>
      <c r="Y66">
        <v>1.1180000000000001</v>
      </c>
      <c r="Z66">
        <v>8</v>
      </c>
      <c r="AA66">
        <v>0.7</v>
      </c>
      <c r="AB66">
        <v>2</v>
      </c>
      <c r="AC66">
        <v>6.1</v>
      </c>
      <c r="AD66">
        <v>3.03</v>
      </c>
      <c r="AE66">
        <v>1</v>
      </c>
      <c r="AF66" t="s">
        <v>203</v>
      </c>
    </row>
    <row r="67" spans="1:32" x14ac:dyDescent="0.45">
      <c r="A67">
        <v>80</v>
      </c>
      <c r="B67" t="s">
        <v>206</v>
      </c>
      <c r="C67">
        <v>2.84</v>
      </c>
      <c r="D67">
        <v>9</v>
      </c>
      <c r="E67">
        <v>2024</v>
      </c>
      <c r="F67">
        <v>27</v>
      </c>
      <c r="G67" t="s">
        <v>131</v>
      </c>
      <c r="H67" t="s">
        <v>37</v>
      </c>
      <c r="I67">
        <v>3</v>
      </c>
      <c r="J67">
        <v>2</v>
      </c>
      <c r="K67">
        <v>0.6</v>
      </c>
      <c r="L67">
        <v>2.84</v>
      </c>
      <c r="M67">
        <v>9</v>
      </c>
      <c r="N67">
        <v>9</v>
      </c>
      <c r="O67">
        <v>50.2</v>
      </c>
      <c r="P67">
        <v>40</v>
      </c>
      <c r="Q67">
        <v>16</v>
      </c>
      <c r="R67">
        <v>16</v>
      </c>
      <c r="S67">
        <v>5</v>
      </c>
      <c r="T67">
        <v>16</v>
      </c>
      <c r="U67">
        <v>52</v>
      </c>
      <c r="V67">
        <v>208</v>
      </c>
      <c r="W67">
        <v>143</v>
      </c>
      <c r="X67">
        <v>3.44</v>
      </c>
      <c r="Y67">
        <v>1.105</v>
      </c>
      <c r="Z67">
        <v>7.1</v>
      </c>
      <c r="AA67">
        <v>0.9</v>
      </c>
      <c r="AB67">
        <v>2.8</v>
      </c>
      <c r="AC67">
        <v>9.1999999999999993</v>
      </c>
      <c r="AD67">
        <v>3.25</v>
      </c>
      <c r="AF67" t="s">
        <v>207</v>
      </c>
    </row>
    <row r="68" spans="1:32" x14ac:dyDescent="0.45">
      <c r="A68">
        <v>84</v>
      </c>
      <c r="B68" t="s">
        <v>210</v>
      </c>
      <c r="C68">
        <v>2.85</v>
      </c>
      <c r="D68">
        <v>9</v>
      </c>
      <c r="E68">
        <v>1944</v>
      </c>
      <c r="F68">
        <v>30</v>
      </c>
      <c r="G68" t="s">
        <v>211</v>
      </c>
      <c r="H68" t="s">
        <v>85</v>
      </c>
      <c r="I68">
        <v>7</v>
      </c>
      <c r="J68">
        <v>2</v>
      </c>
      <c r="K68">
        <v>0.77800000000000002</v>
      </c>
      <c r="L68">
        <v>2.85</v>
      </c>
      <c r="M68">
        <v>11</v>
      </c>
      <c r="N68">
        <v>9</v>
      </c>
      <c r="O68">
        <v>79</v>
      </c>
      <c r="P68">
        <v>76</v>
      </c>
      <c r="Q68">
        <v>32</v>
      </c>
      <c r="R68">
        <v>25</v>
      </c>
      <c r="S68">
        <v>3</v>
      </c>
      <c r="T68">
        <v>23</v>
      </c>
      <c r="U68">
        <v>56</v>
      </c>
      <c r="V68">
        <v>335</v>
      </c>
      <c r="W68">
        <v>121</v>
      </c>
      <c r="X68">
        <v>2.71</v>
      </c>
      <c r="Y68">
        <v>1.2529999999999999</v>
      </c>
      <c r="Z68">
        <v>8.6999999999999993</v>
      </c>
      <c r="AA68">
        <v>0.3</v>
      </c>
      <c r="AB68">
        <v>2.6</v>
      </c>
      <c r="AC68">
        <v>6.4</v>
      </c>
      <c r="AD68">
        <v>2.4300000000000002</v>
      </c>
      <c r="AE68" t="s">
        <v>212</v>
      </c>
      <c r="AF68" t="s">
        <v>213</v>
      </c>
    </row>
    <row r="69" spans="1:32" x14ac:dyDescent="0.45">
      <c r="A69">
        <v>85</v>
      </c>
      <c r="B69" t="s">
        <v>214</v>
      </c>
      <c r="C69">
        <v>2.86</v>
      </c>
      <c r="D69">
        <v>9</v>
      </c>
      <c r="E69">
        <v>1948</v>
      </c>
      <c r="F69">
        <v>36</v>
      </c>
      <c r="G69" t="s">
        <v>215</v>
      </c>
      <c r="H69" t="s">
        <v>164</v>
      </c>
      <c r="I69">
        <v>8</v>
      </c>
      <c r="J69">
        <v>5</v>
      </c>
      <c r="K69">
        <v>0.61499999999999999</v>
      </c>
      <c r="L69">
        <v>2.86</v>
      </c>
      <c r="M69">
        <v>28</v>
      </c>
      <c r="N69">
        <v>9</v>
      </c>
      <c r="O69">
        <v>113.1</v>
      </c>
      <c r="P69">
        <v>105</v>
      </c>
      <c r="Q69">
        <v>42</v>
      </c>
      <c r="R69">
        <v>36</v>
      </c>
      <c r="S69">
        <v>6</v>
      </c>
      <c r="T69">
        <v>17</v>
      </c>
      <c r="U69">
        <v>64</v>
      </c>
      <c r="V69">
        <v>456</v>
      </c>
      <c r="W69">
        <v>142</v>
      </c>
      <c r="X69">
        <v>2.82</v>
      </c>
      <c r="Y69">
        <v>1.0760000000000001</v>
      </c>
      <c r="Z69">
        <v>8.3000000000000007</v>
      </c>
      <c r="AA69">
        <v>0.5</v>
      </c>
      <c r="AB69">
        <v>1.4</v>
      </c>
      <c r="AC69">
        <v>5.0999999999999996</v>
      </c>
      <c r="AD69">
        <v>3.76</v>
      </c>
      <c r="AE69">
        <v>1</v>
      </c>
      <c r="AF69" t="s">
        <v>216</v>
      </c>
    </row>
    <row r="70" spans="1:32" x14ac:dyDescent="0.45">
      <c r="A70">
        <v>86</v>
      </c>
      <c r="B70" t="s">
        <v>217</v>
      </c>
      <c r="C70">
        <v>2.87</v>
      </c>
      <c r="D70">
        <v>9</v>
      </c>
      <c r="E70">
        <v>1928</v>
      </c>
      <c r="F70">
        <v>29</v>
      </c>
      <c r="G70" t="s">
        <v>45</v>
      </c>
      <c r="H70" t="s">
        <v>34</v>
      </c>
      <c r="I70">
        <v>4</v>
      </c>
      <c r="J70">
        <v>6</v>
      </c>
      <c r="K70">
        <v>0.4</v>
      </c>
      <c r="L70">
        <v>2.87</v>
      </c>
      <c r="M70">
        <v>23</v>
      </c>
      <c r="N70">
        <v>9</v>
      </c>
      <c r="O70">
        <v>75.099999999999994</v>
      </c>
      <c r="P70">
        <v>80</v>
      </c>
      <c r="Q70">
        <v>39</v>
      </c>
      <c r="R70">
        <v>24</v>
      </c>
      <c r="S70">
        <v>3</v>
      </c>
      <c r="T70">
        <v>27</v>
      </c>
      <c r="U70">
        <v>12</v>
      </c>
      <c r="V70">
        <v>329</v>
      </c>
      <c r="W70">
        <v>141</v>
      </c>
      <c r="X70">
        <v>4.3099999999999996</v>
      </c>
      <c r="Y70">
        <v>1.42</v>
      </c>
      <c r="Z70">
        <v>9.6</v>
      </c>
      <c r="AA70">
        <v>0.4</v>
      </c>
      <c r="AB70">
        <v>3.2</v>
      </c>
      <c r="AC70">
        <v>1.4</v>
      </c>
      <c r="AD70">
        <v>0.44</v>
      </c>
      <c r="AE70" t="s">
        <v>64</v>
      </c>
      <c r="AF70" t="s">
        <v>218</v>
      </c>
    </row>
    <row r="71" spans="1:32" x14ac:dyDescent="0.45">
      <c r="A71">
        <v>87</v>
      </c>
      <c r="B71" t="s">
        <v>219</v>
      </c>
      <c r="C71">
        <v>2.87</v>
      </c>
      <c r="D71">
        <v>9</v>
      </c>
      <c r="E71">
        <v>1942</v>
      </c>
      <c r="F71">
        <v>28</v>
      </c>
      <c r="G71" t="s">
        <v>94</v>
      </c>
      <c r="H71" t="s">
        <v>57</v>
      </c>
      <c r="I71">
        <v>3</v>
      </c>
      <c r="J71">
        <v>6</v>
      </c>
      <c r="K71">
        <v>0.33300000000000002</v>
      </c>
      <c r="L71">
        <v>2.87</v>
      </c>
      <c r="M71">
        <v>10</v>
      </c>
      <c r="N71">
        <v>9</v>
      </c>
      <c r="O71">
        <v>69</v>
      </c>
      <c r="P71">
        <v>72</v>
      </c>
      <c r="Q71">
        <v>38</v>
      </c>
      <c r="R71">
        <v>22</v>
      </c>
      <c r="T71">
        <v>17</v>
      </c>
      <c r="U71">
        <v>43</v>
      </c>
      <c r="W71">
        <v>135</v>
      </c>
      <c r="Y71">
        <v>1.29</v>
      </c>
      <c r="Z71">
        <v>9.4</v>
      </c>
      <c r="AB71">
        <v>2.2000000000000002</v>
      </c>
      <c r="AC71">
        <v>5.6</v>
      </c>
      <c r="AD71">
        <v>2.5299999999999998</v>
      </c>
      <c r="AE71">
        <v>1</v>
      </c>
      <c r="AF71" t="s">
        <v>220</v>
      </c>
    </row>
    <row r="72" spans="1:32" x14ac:dyDescent="0.45">
      <c r="A72">
        <v>88</v>
      </c>
      <c r="B72" t="s">
        <v>221</v>
      </c>
      <c r="C72">
        <v>2.88</v>
      </c>
      <c r="D72">
        <v>9</v>
      </c>
      <c r="E72">
        <v>1921</v>
      </c>
      <c r="F72">
        <v>31</v>
      </c>
      <c r="G72" t="s">
        <v>65</v>
      </c>
      <c r="H72" t="s">
        <v>34</v>
      </c>
      <c r="I72">
        <v>5</v>
      </c>
      <c r="J72">
        <v>2</v>
      </c>
      <c r="K72">
        <v>0.71399999999999997</v>
      </c>
      <c r="L72">
        <v>2.88</v>
      </c>
      <c r="M72">
        <v>18</v>
      </c>
      <c r="N72">
        <v>9</v>
      </c>
      <c r="O72">
        <v>72</v>
      </c>
      <c r="P72">
        <v>72</v>
      </c>
      <c r="Q72">
        <v>28</v>
      </c>
      <c r="R72">
        <v>23</v>
      </c>
      <c r="S72">
        <v>2</v>
      </c>
      <c r="T72">
        <v>17</v>
      </c>
      <c r="U72">
        <v>11</v>
      </c>
      <c r="V72">
        <v>297</v>
      </c>
      <c r="W72">
        <v>130</v>
      </c>
      <c r="X72">
        <v>3.9</v>
      </c>
      <c r="Y72">
        <v>1.236</v>
      </c>
      <c r="Z72">
        <v>9</v>
      </c>
      <c r="AA72">
        <v>0.3</v>
      </c>
      <c r="AB72">
        <v>2.1</v>
      </c>
      <c r="AC72">
        <v>1.4</v>
      </c>
      <c r="AD72">
        <v>0.65</v>
      </c>
      <c r="AE72">
        <v>1</v>
      </c>
      <c r="AF72" t="s">
        <v>222</v>
      </c>
    </row>
    <row r="73" spans="1:32" x14ac:dyDescent="0.45">
      <c r="A73">
        <v>89</v>
      </c>
      <c r="B73" t="s">
        <v>223</v>
      </c>
      <c r="C73">
        <v>2.88</v>
      </c>
      <c r="D73">
        <v>9</v>
      </c>
      <c r="E73">
        <v>2021</v>
      </c>
      <c r="F73">
        <v>28</v>
      </c>
      <c r="G73" t="s">
        <v>61</v>
      </c>
      <c r="H73" t="s">
        <v>37</v>
      </c>
      <c r="I73">
        <v>4</v>
      </c>
      <c r="J73">
        <v>2</v>
      </c>
      <c r="K73">
        <v>0.66700000000000004</v>
      </c>
      <c r="L73">
        <v>2.88</v>
      </c>
      <c r="M73">
        <v>9</v>
      </c>
      <c r="N73">
        <v>9</v>
      </c>
      <c r="O73">
        <v>50</v>
      </c>
      <c r="P73">
        <v>37</v>
      </c>
      <c r="Q73">
        <v>18</v>
      </c>
      <c r="R73">
        <v>16</v>
      </c>
      <c r="S73">
        <v>2</v>
      </c>
      <c r="T73">
        <v>12</v>
      </c>
      <c r="U73">
        <v>44</v>
      </c>
      <c r="V73">
        <v>201</v>
      </c>
      <c r="W73">
        <v>148</v>
      </c>
      <c r="X73">
        <v>2.95</v>
      </c>
      <c r="Y73">
        <v>0.98</v>
      </c>
      <c r="Z73">
        <v>6.7</v>
      </c>
      <c r="AA73">
        <v>0.4</v>
      </c>
      <c r="AB73">
        <v>2.2000000000000002</v>
      </c>
      <c r="AC73">
        <v>7.9</v>
      </c>
      <c r="AD73">
        <v>3.67</v>
      </c>
      <c r="AF73" t="s">
        <v>224</v>
      </c>
    </row>
    <row r="74" spans="1:32" x14ac:dyDescent="0.45">
      <c r="A74">
        <v>91</v>
      </c>
      <c r="B74" t="s">
        <v>227</v>
      </c>
      <c r="C74">
        <v>2.89</v>
      </c>
      <c r="D74">
        <v>9</v>
      </c>
      <c r="E74">
        <v>2023</v>
      </c>
      <c r="F74">
        <v>30</v>
      </c>
      <c r="G74" t="s">
        <v>149</v>
      </c>
      <c r="H74" t="s">
        <v>34</v>
      </c>
      <c r="I74">
        <v>4</v>
      </c>
      <c r="J74">
        <v>0</v>
      </c>
      <c r="K74">
        <v>1</v>
      </c>
      <c r="L74">
        <v>2.89</v>
      </c>
      <c r="M74">
        <v>9</v>
      </c>
      <c r="N74">
        <v>9</v>
      </c>
      <c r="O74">
        <v>46.2</v>
      </c>
      <c r="P74">
        <v>44</v>
      </c>
      <c r="Q74">
        <v>17</v>
      </c>
      <c r="R74">
        <v>15</v>
      </c>
      <c r="S74">
        <v>4</v>
      </c>
      <c r="T74">
        <v>17</v>
      </c>
      <c r="U74">
        <v>32</v>
      </c>
      <c r="V74">
        <v>195</v>
      </c>
      <c r="W74">
        <v>144</v>
      </c>
      <c r="X74">
        <v>4.22</v>
      </c>
      <c r="Y74">
        <v>1.3069999999999999</v>
      </c>
      <c r="Z74">
        <v>8.5</v>
      </c>
      <c r="AA74">
        <v>0.8</v>
      </c>
      <c r="AB74">
        <v>3.3</v>
      </c>
      <c r="AC74">
        <v>6.2</v>
      </c>
      <c r="AD74">
        <v>1.88</v>
      </c>
      <c r="AF74" t="s">
        <v>228</v>
      </c>
    </row>
    <row r="75" spans="1:32" x14ac:dyDescent="0.45">
      <c r="A75">
        <v>90</v>
      </c>
      <c r="B75" t="s">
        <v>225</v>
      </c>
      <c r="C75">
        <v>2.89</v>
      </c>
      <c r="D75">
        <v>9</v>
      </c>
      <c r="E75">
        <v>2024</v>
      </c>
      <c r="F75">
        <v>22</v>
      </c>
      <c r="G75" t="s">
        <v>110</v>
      </c>
      <c r="H75" t="s">
        <v>34</v>
      </c>
      <c r="I75">
        <v>3</v>
      </c>
      <c r="J75">
        <v>4</v>
      </c>
      <c r="K75">
        <v>0.42899999999999999</v>
      </c>
      <c r="L75">
        <v>2.89</v>
      </c>
      <c r="M75">
        <v>9</v>
      </c>
      <c r="N75">
        <v>9</v>
      </c>
      <c r="O75">
        <v>53</v>
      </c>
      <c r="P75">
        <v>41</v>
      </c>
      <c r="Q75">
        <v>18</v>
      </c>
      <c r="R75">
        <v>17</v>
      </c>
      <c r="S75">
        <v>9</v>
      </c>
      <c r="T75">
        <v>7</v>
      </c>
      <c r="U75">
        <v>63</v>
      </c>
      <c r="V75">
        <v>206</v>
      </c>
      <c r="W75">
        <v>140</v>
      </c>
      <c r="X75">
        <v>3.43</v>
      </c>
      <c r="Y75">
        <v>0.90600000000000003</v>
      </c>
      <c r="Z75">
        <v>7</v>
      </c>
      <c r="AA75">
        <v>1.5</v>
      </c>
      <c r="AB75">
        <v>1.2</v>
      </c>
      <c r="AC75">
        <v>10.7</v>
      </c>
      <c r="AD75">
        <v>9</v>
      </c>
      <c r="AF75" t="s">
        <v>226</v>
      </c>
    </row>
    <row r="76" spans="1:32" x14ac:dyDescent="0.45">
      <c r="A76">
        <v>92</v>
      </c>
      <c r="B76" t="s">
        <v>229</v>
      </c>
      <c r="C76">
        <v>2.92</v>
      </c>
      <c r="D76">
        <v>9</v>
      </c>
      <c r="E76">
        <v>1938</v>
      </c>
      <c r="F76">
        <v>22</v>
      </c>
      <c r="G76" t="s">
        <v>230</v>
      </c>
      <c r="H76" t="s">
        <v>85</v>
      </c>
      <c r="I76">
        <v>5</v>
      </c>
      <c r="J76">
        <v>3</v>
      </c>
      <c r="K76">
        <v>0.625</v>
      </c>
      <c r="L76">
        <v>2.92</v>
      </c>
      <c r="M76">
        <v>23</v>
      </c>
      <c r="N76">
        <v>9</v>
      </c>
      <c r="O76">
        <v>98.2</v>
      </c>
      <c r="P76">
        <v>97</v>
      </c>
      <c r="Q76">
        <v>52</v>
      </c>
      <c r="R76">
        <v>32</v>
      </c>
      <c r="S76">
        <v>4</v>
      </c>
      <c r="T76">
        <v>21</v>
      </c>
      <c r="U76">
        <v>55</v>
      </c>
      <c r="V76">
        <v>418</v>
      </c>
      <c r="W76">
        <v>140</v>
      </c>
      <c r="X76">
        <v>3.13</v>
      </c>
      <c r="Y76">
        <v>1.196</v>
      </c>
      <c r="Z76">
        <v>8.8000000000000007</v>
      </c>
      <c r="AA76">
        <v>0.4</v>
      </c>
      <c r="AB76">
        <v>1.9</v>
      </c>
      <c r="AC76">
        <v>5</v>
      </c>
      <c r="AD76">
        <v>2.62</v>
      </c>
      <c r="AE76">
        <v>1</v>
      </c>
      <c r="AF76" t="s">
        <v>231</v>
      </c>
    </row>
    <row r="77" spans="1:32" x14ac:dyDescent="0.45">
      <c r="A77">
        <v>94</v>
      </c>
      <c r="B77" t="s">
        <v>232</v>
      </c>
      <c r="C77">
        <v>2.93</v>
      </c>
      <c r="D77">
        <v>9</v>
      </c>
      <c r="E77">
        <v>1931</v>
      </c>
      <c r="F77">
        <v>33</v>
      </c>
      <c r="G77" t="s">
        <v>115</v>
      </c>
      <c r="H77" t="s">
        <v>34</v>
      </c>
      <c r="I77">
        <v>4</v>
      </c>
      <c r="J77">
        <v>8</v>
      </c>
      <c r="K77">
        <v>0.33300000000000002</v>
      </c>
      <c r="L77">
        <v>2.93</v>
      </c>
      <c r="M77">
        <v>22</v>
      </c>
      <c r="N77">
        <v>9</v>
      </c>
      <c r="O77">
        <v>89</v>
      </c>
      <c r="P77">
        <v>79</v>
      </c>
      <c r="Q77">
        <v>42</v>
      </c>
      <c r="R77">
        <v>29</v>
      </c>
      <c r="S77">
        <v>3</v>
      </c>
      <c r="T77">
        <v>32</v>
      </c>
      <c r="U77">
        <v>24</v>
      </c>
      <c r="V77">
        <v>375</v>
      </c>
      <c r="W77">
        <v>127</v>
      </c>
      <c r="X77">
        <v>4.1100000000000003</v>
      </c>
      <c r="Y77">
        <v>1.2470000000000001</v>
      </c>
      <c r="Z77">
        <v>8</v>
      </c>
      <c r="AA77">
        <v>0.3</v>
      </c>
      <c r="AB77">
        <v>3.2</v>
      </c>
      <c r="AC77">
        <v>2.4</v>
      </c>
      <c r="AD77">
        <v>0.75</v>
      </c>
      <c r="AE77" t="s">
        <v>64</v>
      </c>
      <c r="AF77" t="s">
        <v>233</v>
      </c>
    </row>
    <row r="78" spans="1:32" x14ac:dyDescent="0.45">
      <c r="A78">
        <v>96</v>
      </c>
      <c r="B78" t="s">
        <v>234</v>
      </c>
      <c r="C78">
        <v>2.94</v>
      </c>
      <c r="D78">
        <v>9</v>
      </c>
      <c r="E78">
        <v>1967</v>
      </c>
      <c r="F78">
        <v>21</v>
      </c>
      <c r="G78" t="s">
        <v>121</v>
      </c>
      <c r="H78" t="s">
        <v>37</v>
      </c>
      <c r="I78">
        <v>3</v>
      </c>
      <c r="J78">
        <v>1</v>
      </c>
      <c r="K78">
        <v>0.75</v>
      </c>
      <c r="L78">
        <v>2.94</v>
      </c>
      <c r="M78">
        <v>9</v>
      </c>
      <c r="N78">
        <v>9</v>
      </c>
      <c r="O78">
        <v>49</v>
      </c>
      <c r="P78">
        <v>34</v>
      </c>
      <c r="Q78">
        <v>18</v>
      </c>
      <c r="R78">
        <v>16</v>
      </c>
      <c r="S78">
        <v>6</v>
      </c>
      <c r="T78">
        <v>20</v>
      </c>
      <c r="U78">
        <v>23</v>
      </c>
      <c r="V78">
        <v>194</v>
      </c>
      <c r="W78">
        <v>109</v>
      </c>
      <c r="X78">
        <v>4.42</v>
      </c>
      <c r="Y78">
        <v>1.1020000000000001</v>
      </c>
      <c r="Z78">
        <v>6.2</v>
      </c>
      <c r="AA78">
        <v>1.1000000000000001</v>
      </c>
      <c r="AB78">
        <v>3.7</v>
      </c>
      <c r="AC78">
        <v>4.2</v>
      </c>
      <c r="AD78">
        <v>1.1499999999999999</v>
      </c>
      <c r="AE78" t="s">
        <v>53</v>
      </c>
      <c r="AF78" t="s">
        <v>235</v>
      </c>
    </row>
    <row r="79" spans="1:32" x14ac:dyDescent="0.45">
      <c r="A79">
        <v>99</v>
      </c>
      <c r="B79" t="s">
        <v>236</v>
      </c>
      <c r="C79">
        <v>2.96</v>
      </c>
      <c r="D79">
        <v>9</v>
      </c>
      <c r="E79">
        <v>1932</v>
      </c>
      <c r="F79">
        <v>30</v>
      </c>
      <c r="G79" t="s">
        <v>41</v>
      </c>
      <c r="H79" t="s">
        <v>34</v>
      </c>
      <c r="I79">
        <v>13</v>
      </c>
      <c r="J79">
        <v>11</v>
      </c>
      <c r="K79">
        <v>0.54200000000000004</v>
      </c>
      <c r="L79">
        <v>2.96</v>
      </c>
      <c r="M79">
        <v>37</v>
      </c>
      <c r="N79">
        <v>9</v>
      </c>
      <c r="O79">
        <v>146</v>
      </c>
      <c r="P79">
        <v>133</v>
      </c>
      <c r="Q79">
        <v>56</v>
      </c>
      <c r="R79">
        <v>48</v>
      </c>
      <c r="S79">
        <v>6</v>
      </c>
      <c r="T79">
        <v>33</v>
      </c>
      <c r="U79">
        <v>33</v>
      </c>
      <c r="V79">
        <v>589</v>
      </c>
      <c r="W79">
        <v>128</v>
      </c>
      <c r="X79">
        <v>3.66</v>
      </c>
      <c r="Y79">
        <v>1.137</v>
      </c>
      <c r="Z79">
        <v>8.1999999999999993</v>
      </c>
      <c r="AA79">
        <v>0.4</v>
      </c>
      <c r="AB79">
        <v>2</v>
      </c>
      <c r="AC79">
        <v>2</v>
      </c>
      <c r="AD79">
        <v>1</v>
      </c>
      <c r="AE79">
        <v>1</v>
      </c>
      <c r="AF79" t="s">
        <v>237</v>
      </c>
    </row>
    <row r="80" spans="1:32" x14ac:dyDescent="0.45">
      <c r="A80">
        <v>100</v>
      </c>
      <c r="B80" t="s">
        <v>238</v>
      </c>
      <c r="C80">
        <v>2.96</v>
      </c>
      <c r="D80">
        <v>9</v>
      </c>
      <c r="E80">
        <v>1937</v>
      </c>
      <c r="F80">
        <v>28</v>
      </c>
      <c r="G80" t="s">
        <v>56</v>
      </c>
      <c r="H80" t="s">
        <v>57</v>
      </c>
      <c r="I80">
        <v>6</v>
      </c>
      <c r="J80">
        <v>3</v>
      </c>
      <c r="K80">
        <v>0.66700000000000004</v>
      </c>
      <c r="L80">
        <v>2.96</v>
      </c>
      <c r="M80">
        <v>10</v>
      </c>
      <c r="N80">
        <v>9</v>
      </c>
      <c r="O80">
        <v>76</v>
      </c>
      <c r="P80">
        <v>67</v>
      </c>
      <c r="Q80">
        <v>31</v>
      </c>
      <c r="R80">
        <v>25</v>
      </c>
      <c r="S80">
        <v>5</v>
      </c>
      <c r="T80">
        <v>25</v>
      </c>
      <c r="U80">
        <v>41</v>
      </c>
      <c r="V80">
        <v>331</v>
      </c>
      <c r="W80">
        <v>170</v>
      </c>
      <c r="X80">
        <v>4.08</v>
      </c>
      <c r="Y80">
        <v>1.2110000000000001</v>
      </c>
      <c r="Z80">
        <v>7.9</v>
      </c>
      <c r="AA80">
        <v>0.6</v>
      </c>
      <c r="AB80">
        <v>3</v>
      </c>
      <c r="AC80">
        <v>4.9000000000000004</v>
      </c>
      <c r="AD80">
        <v>1.64</v>
      </c>
      <c r="AE80" s="1">
        <v>45300</v>
      </c>
      <c r="AF80" t="s">
        <v>239</v>
      </c>
    </row>
    <row r="81" spans="1:32" x14ac:dyDescent="0.45">
      <c r="A81">
        <v>101</v>
      </c>
      <c r="B81" t="s">
        <v>240</v>
      </c>
      <c r="C81">
        <v>2.97</v>
      </c>
      <c r="D81">
        <v>9</v>
      </c>
      <c r="E81">
        <v>1945</v>
      </c>
      <c r="F81">
        <v>34</v>
      </c>
      <c r="G81" t="s">
        <v>102</v>
      </c>
      <c r="H81" t="s">
        <v>37</v>
      </c>
      <c r="I81">
        <v>5</v>
      </c>
      <c r="J81">
        <v>4</v>
      </c>
      <c r="K81">
        <v>0.55600000000000005</v>
      </c>
      <c r="L81">
        <v>2.97</v>
      </c>
      <c r="M81">
        <v>9</v>
      </c>
      <c r="N81">
        <v>9</v>
      </c>
      <c r="O81">
        <v>63.2</v>
      </c>
      <c r="P81">
        <v>62</v>
      </c>
      <c r="Q81">
        <v>29</v>
      </c>
      <c r="R81">
        <v>21</v>
      </c>
      <c r="S81">
        <v>3</v>
      </c>
      <c r="T81">
        <v>25</v>
      </c>
      <c r="U81">
        <v>19</v>
      </c>
      <c r="V81">
        <v>277</v>
      </c>
      <c r="W81">
        <v>118</v>
      </c>
      <c r="X81">
        <v>3.89</v>
      </c>
      <c r="Y81">
        <v>1.3660000000000001</v>
      </c>
      <c r="Z81">
        <v>8.8000000000000007</v>
      </c>
      <c r="AA81">
        <v>0.4</v>
      </c>
      <c r="AB81">
        <v>3.5</v>
      </c>
      <c r="AC81">
        <v>2.7</v>
      </c>
      <c r="AD81">
        <v>0.76</v>
      </c>
      <c r="AE81" t="s">
        <v>53</v>
      </c>
      <c r="AF81" t="s">
        <v>241</v>
      </c>
    </row>
    <row r="82" spans="1:32" x14ac:dyDescent="0.45">
      <c r="A82">
        <v>103</v>
      </c>
      <c r="B82" t="s">
        <v>244</v>
      </c>
      <c r="C82">
        <v>2.97</v>
      </c>
      <c r="D82">
        <v>9</v>
      </c>
      <c r="E82">
        <v>1948</v>
      </c>
      <c r="F82">
        <v>23</v>
      </c>
      <c r="G82" t="s">
        <v>65</v>
      </c>
      <c r="H82" t="s">
        <v>34</v>
      </c>
      <c r="I82">
        <v>5</v>
      </c>
      <c r="J82">
        <v>3</v>
      </c>
      <c r="K82">
        <v>0.625</v>
      </c>
      <c r="L82">
        <v>2.97</v>
      </c>
      <c r="M82">
        <v>36</v>
      </c>
      <c r="N82">
        <v>9</v>
      </c>
      <c r="O82">
        <v>100</v>
      </c>
      <c r="P82">
        <v>96</v>
      </c>
      <c r="Q82">
        <v>40</v>
      </c>
      <c r="R82">
        <v>33</v>
      </c>
      <c r="S82">
        <v>4</v>
      </c>
      <c r="T82">
        <v>36</v>
      </c>
      <c r="U82">
        <v>27</v>
      </c>
      <c r="V82">
        <v>419</v>
      </c>
      <c r="W82">
        <v>134</v>
      </c>
      <c r="X82">
        <v>3.82</v>
      </c>
      <c r="Y82">
        <v>1.32</v>
      </c>
      <c r="Z82">
        <v>8.6</v>
      </c>
      <c r="AA82">
        <v>0.4</v>
      </c>
      <c r="AB82">
        <v>3.2</v>
      </c>
      <c r="AC82">
        <v>2.4</v>
      </c>
      <c r="AD82">
        <v>0.75</v>
      </c>
      <c r="AE82">
        <v>1</v>
      </c>
      <c r="AF82" t="s">
        <v>245</v>
      </c>
    </row>
    <row r="83" spans="1:32" x14ac:dyDescent="0.45">
      <c r="A83">
        <v>102</v>
      </c>
      <c r="B83" t="s">
        <v>242</v>
      </c>
      <c r="C83">
        <v>2.97</v>
      </c>
      <c r="D83">
        <v>9</v>
      </c>
      <c r="E83">
        <v>1981</v>
      </c>
      <c r="F83">
        <v>26</v>
      </c>
      <c r="G83" t="s">
        <v>112</v>
      </c>
      <c r="H83" t="s">
        <v>37</v>
      </c>
      <c r="I83">
        <v>3</v>
      </c>
      <c r="J83">
        <v>2</v>
      </c>
      <c r="K83">
        <v>0.6</v>
      </c>
      <c r="L83">
        <v>2.97</v>
      </c>
      <c r="M83">
        <v>13</v>
      </c>
      <c r="N83">
        <v>9</v>
      </c>
      <c r="O83">
        <v>66.2</v>
      </c>
      <c r="P83">
        <v>59</v>
      </c>
      <c r="Q83">
        <v>24</v>
      </c>
      <c r="R83">
        <v>22</v>
      </c>
      <c r="S83">
        <v>2</v>
      </c>
      <c r="T83">
        <v>18</v>
      </c>
      <c r="U83">
        <v>36</v>
      </c>
      <c r="V83">
        <v>275</v>
      </c>
      <c r="W83">
        <v>132</v>
      </c>
      <c r="X83">
        <v>2.81</v>
      </c>
      <c r="Y83">
        <v>1.155</v>
      </c>
      <c r="Z83">
        <v>8</v>
      </c>
      <c r="AA83">
        <v>0.3</v>
      </c>
      <c r="AB83">
        <v>2.4</v>
      </c>
      <c r="AC83">
        <v>4.9000000000000004</v>
      </c>
      <c r="AD83">
        <v>2</v>
      </c>
      <c r="AF83" t="s">
        <v>243</v>
      </c>
    </row>
    <row r="84" spans="1:32" x14ac:dyDescent="0.45">
      <c r="A84">
        <v>104</v>
      </c>
      <c r="B84" t="s">
        <v>246</v>
      </c>
      <c r="C84">
        <v>3</v>
      </c>
      <c r="D84">
        <v>9</v>
      </c>
      <c r="E84">
        <v>1985</v>
      </c>
      <c r="F84">
        <v>32</v>
      </c>
      <c r="G84" t="s">
        <v>247</v>
      </c>
      <c r="H84" t="s">
        <v>164</v>
      </c>
      <c r="I84">
        <v>2</v>
      </c>
      <c r="J84">
        <v>6</v>
      </c>
      <c r="K84">
        <v>0.25</v>
      </c>
      <c r="L84">
        <v>3</v>
      </c>
      <c r="M84">
        <v>12</v>
      </c>
      <c r="N84">
        <v>9</v>
      </c>
      <c r="O84">
        <v>69</v>
      </c>
      <c r="P84">
        <v>59</v>
      </c>
      <c r="Q84">
        <v>30</v>
      </c>
      <c r="R84">
        <v>23</v>
      </c>
      <c r="S84">
        <v>5</v>
      </c>
      <c r="T84">
        <v>28</v>
      </c>
      <c r="U84">
        <v>46</v>
      </c>
      <c r="V84">
        <v>287</v>
      </c>
      <c r="W84">
        <v>122</v>
      </c>
      <c r="X84">
        <v>3.55</v>
      </c>
      <c r="Y84">
        <v>1.2609999999999999</v>
      </c>
      <c r="Z84">
        <v>7.7</v>
      </c>
      <c r="AA84">
        <v>0.7</v>
      </c>
      <c r="AB84">
        <v>3.7</v>
      </c>
      <c r="AC84">
        <v>6</v>
      </c>
      <c r="AD84">
        <v>1.64</v>
      </c>
      <c r="AE84" t="s">
        <v>53</v>
      </c>
      <c r="AF84" t="s">
        <v>248</v>
      </c>
    </row>
    <row r="85" spans="1:32" x14ac:dyDescent="0.45">
      <c r="A85">
        <v>105</v>
      </c>
      <c r="B85" t="s">
        <v>249</v>
      </c>
      <c r="C85">
        <v>3.01</v>
      </c>
      <c r="D85">
        <v>9</v>
      </c>
      <c r="E85">
        <v>1925</v>
      </c>
      <c r="F85">
        <v>29</v>
      </c>
      <c r="G85" t="s">
        <v>250</v>
      </c>
      <c r="H85" t="s">
        <v>155</v>
      </c>
      <c r="I85">
        <v>5</v>
      </c>
      <c r="J85">
        <v>3</v>
      </c>
      <c r="K85">
        <v>0.625</v>
      </c>
      <c r="L85">
        <v>3.01</v>
      </c>
      <c r="M85">
        <v>18</v>
      </c>
      <c r="N85">
        <v>9</v>
      </c>
      <c r="O85">
        <v>113.2</v>
      </c>
      <c r="P85">
        <v>94</v>
      </c>
      <c r="Q85">
        <v>51</v>
      </c>
      <c r="R85">
        <v>38</v>
      </c>
      <c r="T85">
        <v>34</v>
      </c>
      <c r="U85">
        <v>57</v>
      </c>
      <c r="V85">
        <v>461</v>
      </c>
      <c r="W85">
        <v>163</v>
      </c>
      <c r="Y85">
        <v>1.1259999999999999</v>
      </c>
      <c r="Z85">
        <v>7.4</v>
      </c>
      <c r="AB85">
        <v>2.7</v>
      </c>
      <c r="AC85">
        <v>4.5</v>
      </c>
      <c r="AD85">
        <v>1.68</v>
      </c>
      <c r="AE85" t="s">
        <v>251</v>
      </c>
      <c r="AF85" t="s">
        <v>252</v>
      </c>
    </row>
    <row r="86" spans="1:32" x14ac:dyDescent="0.45">
      <c r="A86">
        <v>107</v>
      </c>
      <c r="B86" t="s">
        <v>255</v>
      </c>
      <c r="C86">
        <v>3.01</v>
      </c>
      <c r="D86">
        <v>9</v>
      </c>
      <c r="E86">
        <v>1943</v>
      </c>
      <c r="F86">
        <v>31</v>
      </c>
      <c r="G86" t="s">
        <v>36</v>
      </c>
      <c r="H86" t="s">
        <v>37</v>
      </c>
      <c r="I86">
        <v>3</v>
      </c>
      <c r="J86">
        <v>7</v>
      </c>
      <c r="K86">
        <v>0.3</v>
      </c>
      <c r="L86">
        <v>3.01</v>
      </c>
      <c r="M86">
        <v>21</v>
      </c>
      <c r="N86">
        <v>9</v>
      </c>
      <c r="O86">
        <v>83.2</v>
      </c>
      <c r="P86">
        <v>66</v>
      </c>
      <c r="Q86">
        <v>34</v>
      </c>
      <c r="R86">
        <v>28</v>
      </c>
      <c r="S86">
        <v>3</v>
      </c>
      <c r="T86">
        <v>54</v>
      </c>
      <c r="U86">
        <v>41</v>
      </c>
      <c r="V86">
        <v>364</v>
      </c>
      <c r="W86">
        <v>110</v>
      </c>
      <c r="X86">
        <v>4.22</v>
      </c>
      <c r="Y86">
        <v>1.4339999999999999</v>
      </c>
      <c r="Z86">
        <v>7.1</v>
      </c>
      <c r="AA86">
        <v>0.3</v>
      </c>
      <c r="AB86">
        <v>5.8</v>
      </c>
      <c r="AC86">
        <v>4.4000000000000004</v>
      </c>
      <c r="AD86">
        <v>0.76</v>
      </c>
      <c r="AE86">
        <v>1</v>
      </c>
      <c r="AF86" t="s">
        <v>256</v>
      </c>
    </row>
    <row r="87" spans="1:32" x14ac:dyDescent="0.45">
      <c r="A87">
        <v>106</v>
      </c>
      <c r="B87" t="s">
        <v>253</v>
      </c>
      <c r="C87">
        <v>3.01</v>
      </c>
      <c r="D87">
        <v>9</v>
      </c>
      <c r="E87">
        <v>1952</v>
      </c>
      <c r="F87">
        <v>23</v>
      </c>
      <c r="G87" t="s">
        <v>39</v>
      </c>
      <c r="H87" t="s">
        <v>34</v>
      </c>
      <c r="I87">
        <v>4</v>
      </c>
      <c r="J87">
        <v>2</v>
      </c>
      <c r="K87">
        <v>0.66700000000000004</v>
      </c>
      <c r="L87">
        <v>3.01</v>
      </c>
      <c r="M87">
        <v>24</v>
      </c>
      <c r="N87">
        <v>9</v>
      </c>
      <c r="O87">
        <v>92.2</v>
      </c>
      <c r="P87">
        <v>74</v>
      </c>
      <c r="Q87">
        <v>37</v>
      </c>
      <c r="R87">
        <v>31</v>
      </c>
      <c r="S87">
        <v>11</v>
      </c>
      <c r="T87">
        <v>37</v>
      </c>
      <c r="U87">
        <v>43</v>
      </c>
      <c r="V87">
        <v>381</v>
      </c>
      <c r="W87">
        <v>122</v>
      </c>
      <c r="X87">
        <v>4.24</v>
      </c>
      <c r="Y87">
        <v>1.198</v>
      </c>
      <c r="Z87">
        <v>7.2</v>
      </c>
      <c r="AA87">
        <v>1.1000000000000001</v>
      </c>
      <c r="AB87">
        <v>3.6</v>
      </c>
      <c r="AC87">
        <v>4.2</v>
      </c>
      <c r="AD87">
        <v>1.1599999999999999</v>
      </c>
      <c r="AE87">
        <v>1</v>
      </c>
      <c r="AF87" t="s">
        <v>254</v>
      </c>
    </row>
    <row r="88" spans="1:32" x14ac:dyDescent="0.45">
      <c r="A88">
        <v>108</v>
      </c>
      <c r="B88" t="s">
        <v>257</v>
      </c>
      <c r="C88">
        <v>3.02</v>
      </c>
      <c r="D88">
        <v>9</v>
      </c>
      <c r="E88">
        <v>1941</v>
      </c>
      <c r="F88">
        <v>34</v>
      </c>
      <c r="G88" t="s">
        <v>133</v>
      </c>
      <c r="H88" t="s">
        <v>85</v>
      </c>
      <c r="I88">
        <v>0</v>
      </c>
      <c r="J88">
        <v>7</v>
      </c>
      <c r="K88">
        <v>0</v>
      </c>
      <c r="L88">
        <v>3.02</v>
      </c>
      <c r="M88">
        <v>9</v>
      </c>
      <c r="N88">
        <v>9</v>
      </c>
      <c r="O88">
        <v>56.2</v>
      </c>
      <c r="P88">
        <v>49</v>
      </c>
      <c r="Q88">
        <v>27</v>
      </c>
      <c r="R88">
        <v>19</v>
      </c>
      <c r="S88">
        <v>1</v>
      </c>
      <c r="T88">
        <v>21</v>
      </c>
      <c r="U88">
        <v>20</v>
      </c>
      <c r="V88">
        <v>243</v>
      </c>
      <c r="W88">
        <v>118</v>
      </c>
      <c r="X88">
        <v>3.63</v>
      </c>
      <c r="Y88">
        <v>1.2350000000000001</v>
      </c>
      <c r="Z88">
        <v>7.8</v>
      </c>
      <c r="AA88">
        <v>0.2</v>
      </c>
      <c r="AB88">
        <v>3.3</v>
      </c>
      <c r="AC88">
        <v>3.2</v>
      </c>
      <c r="AD88">
        <v>0.95</v>
      </c>
      <c r="AE88" t="s">
        <v>53</v>
      </c>
      <c r="AF88" t="s">
        <v>258</v>
      </c>
    </row>
    <row r="89" spans="1:32" x14ac:dyDescent="0.45">
      <c r="A89">
        <v>109</v>
      </c>
      <c r="B89" t="s">
        <v>259</v>
      </c>
      <c r="C89">
        <v>3.02</v>
      </c>
      <c r="D89">
        <v>9</v>
      </c>
      <c r="E89">
        <v>2024</v>
      </c>
      <c r="F89">
        <v>28</v>
      </c>
      <c r="G89" t="s">
        <v>260</v>
      </c>
      <c r="H89" t="s">
        <v>34</v>
      </c>
      <c r="I89">
        <v>5</v>
      </c>
      <c r="J89">
        <v>3</v>
      </c>
      <c r="K89">
        <v>0.625</v>
      </c>
      <c r="L89">
        <v>3.02</v>
      </c>
      <c r="M89">
        <v>9</v>
      </c>
      <c r="N89">
        <v>9</v>
      </c>
      <c r="O89">
        <v>50.2</v>
      </c>
      <c r="P89">
        <v>42</v>
      </c>
      <c r="Q89">
        <v>17</v>
      </c>
      <c r="R89">
        <v>17</v>
      </c>
      <c r="S89">
        <v>5</v>
      </c>
      <c r="T89">
        <v>14</v>
      </c>
      <c r="U89">
        <v>55</v>
      </c>
      <c r="V89">
        <v>205</v>
      </c>
      <c r="W89">
        <v>136</v>
      </c>
      <c r="X89">
        <v>3.14</v>
      </c>
      <c r="Y89">
        <v>1.105</v>
      </c>
      <c r="Z89">
        <v>7.5</v>
      </c>
      <c r="AA89">
        <v>0.9</v>
      </c>
      <c r="AB89">
        <v>2.5</v>
      </c>
      <c r="AC89">
        <v>9.8000000000000007</v>
      </c>
      <c r="AD89">
        <v>3.93</v>
      </c>
      <c r="AF89" t="s">
        <v>261</v>
      </c>
    </row>
    <row r="90" spans="1:32" x14ac:dyDescent="0.45">
      <c r="A90">
        <v>110</v>
      </c>
      <c r="B90" t="s">
        <v>262</v>
      </c>
      <c r="C90">
        <v>3.02</v>
      </c>
      <c r="D90">
        <v>9</v>
      </c>
      <c r="E90">
        <v>2024</v>
      </c>
      <c r="F90">
        <v>30</v>
      </c>
      <c r="G90" t="s">
        <v>263</v>
      </c>
      <c r="H90" t="s">
        <v>34</v>
      </c>
      <c r="I90">
        <v>1</v>
      </c>
      <c r="J90">
        <v>2</v>
      </c>
      <c r="K90">
        <v>0.33300000000000002</v>
      </c>
      <c r="L90">
        <v>3.02</v>
      </c>
      <c r="M90">
        <v>9</v>
      </c>
      <c r="N90">
        <v>9</v>
      </c>
      <c r="O90">
        <v>50.2</v>
      </c>
      <c r="P90">
        <v>43</v>
      </c>
      <c r="Q90">
        <v>18</v>
      </c>
      <c r="R90">
        <v>17</v>
      </c>
      <c r="S90">
        <v>8</v>
      </c>
      <c r="T90">
        <v>17</v>
      </c>
      <c r="U90">
        <v>35</v>
      </c>
      <c r="V90">
        <v>207</v>
      </c>
      <c r="W90">
        <v>152</v>
      </c>
      <c r="X90">
        <v>4.82</v>
      </c>
      <c r="Y90">
        <v>1.1839999999999999</v>
      </c>
      <c r="Z90">
        <v>7.6</v>
      </c>
      <c r="AA90">
        <v>1.4</v>
      </c>
      <c r="AB90">
        <v>3</v>
      </c>
      <c r="AC90">
        <v>6.2</v>
      </c>
      <c r="AD90">
        <v>2.06</v>
      </c>
      <c r="AF90" t="s">
        <v>264</v>
      </c>
    </row>
    <row r="91" spans="1:32" x14ac:dyDescent="0.45">
      <c r="A91">
        <v>111</v>
      </c>
      <c r="B91" t="s">
        <v>265</v>
      </c>
      <c r="C91">
        <v>3.03</v>
      </c>
      <c r="D91">
        <v>9</v>
      </c>
      <c r="E91">
        <v>1962</v>
      </c>
      <c r="F91">
        <v>33</v>
      </c>
      <c r="G91" t="s">
        <v>266</v>
      </c>
      <c r="H91" t="s">
        <v>164</v>
      </c>
      <c r="I91">
        <v>5</v>
      </c>
      <c r="J91">
        <v>0</v>
      </c>
      <c r="K91">
        <v>1</v>
      </c>
      <c r="L91">
        <v>3.03</v>
      </c>
      <c r="M91">
        <v>17</v>
      </c>
      <c r="N91">
        <v>9</v>
      </c>
      <c r="O91">
        <v>71.099999999999994</v>
      </c>
      <c r="P91">
        <v>66</v>
      </c>
      <c r="Q91">
        <v>26</v>
      </c>
      <c r="R91">
        <v>24</v>
      </c>
      <c r="S91">
        <v>4</v>
      </c>
      <c r="T91">
        <v>30</v>
      </c>
      <c r="U91">
        <v>59</v>
      </c>
      <c r="V91">
        <v>305</v>
      </c>
      <c r="W91">
        <v>134</v>
      </c>
      <c r="X91">
        <v>3.04</v>
      </c>
      <c r="Y91">
        <v>1.3460000000000001</v>
      </c>
      <c r="Z91">
        <v>8.3000000000000007</v>
      </c>
      <c r="AA91">
        <v>0.5</v>
      </c>
      <c r="AB91">
        <v>3.8</v>
      </c>
      <c r="AC91">
        <v>7.4</v>
      </c>
      <c r="AD91">
        <v>1.97</v>
      </c>
      <c r="AE91">
        <v>1</v>
      </c>
      <c r="AF91" t="s">
        <v>267</v>
      </c>
    </row>
    <row r="92" spans="1:32" x14ac:dyDescent="0.45">
      <c r="A92">
        <v>114</v>
      </c>
      <c r="B92" t="s">
        <v>268</v>
      </c>
      <c r="C92">
        <v>3.05</v>
      </c>
      <c r="D92">
        <v>9</v>
      </c>
      <c r="E92">
        <v>1965</v>
      </c>
      <c r="F92">
        <v>25</v>
      </c>
      <c r="G92" t="s">
        <v>102</v>
      </c>
      <c r="H92" t="s">
        <v>37</v>
      </c>
      <c r="I92">
        <v>3</v>
      </c>
      <c r="J92">
        <v>4</v>
      </c>
      <c r="K92">
        <v>0.42899999999999999</v>
      </c>
      <c r="L92">
        <v>3.05</v>
      </c>
      <c r="M92">
        <v>12</v>
      </c>
      <c r="N92">
        <v>9</v>
      </c>
      <c r="O92">
        <v>59</v>
      </c>
      <c r="P92">
        <v>59</v>
      </c>
      <c r="Q92">
        <v>22</v>
      </c>
      <c r="R92">
        <v>20</v>
      </c>
      <c r="S92">
        <v>2</v>
      </c>
      <c r="T92">
        <v>21</v>
      </c>
      <c r="U92">
        <v>25</v>
      </c>
      <c r="V92">
        <v>250</v>
      </c>
      <c r="W92">
        <v>112</v>
      </c>
      <c r="X92">
        <v>3.18</v>
      </c>
      <c r="Y92">
        <v>1.3560000000000001</v>
      </c>
      <c r="Z92">
        <v>9</v>
      </c>
      <c r="AA92">
        <v>0.3</v>
      </c>
      <c r="AB92">
        <v>3.2</v>
      </c>
      <c r="AC92">
        <v>3.8</v>
      </c>
      <c r="AD92">
        <v>1.19</v>
      </c>
      <c r="AE92">
        <v>1</v>
      </c>
      <c r="AF92" t="s">
        <v>269</v>
      </c>
    </row>
    <row r="93" spans="1:32" x14ac:dyDescent="0.45">
      <c r="A93">
        <v>115</v>
      </c>
      <c r="B93" t="s">
        <v>270</v>
      </c>
      <c r="C93">
        <v>3.06</v>
      </c>
      <c r="D93">
        <v>9</v>
      </c>
      <c r="E93">
        <v>2024</v>
      </c>
      <c r="F93">
        <v>25</v>
      </c>
      <c r="G93" t="s">
        <v>115</v>
      </c>
      <c r="H93" t="s">
        <v>34</v>
      </c>
      <c r="I93">
        <v>2</v>
      </c>
      <c r="J93">
        <v>4</v>
      </c>
      <c r="K93">
        <v>0.33300000000000002</v>
      </c>
      <c r="L93">
        <v>3.06</v>
      </c>
      <c r="M93">
        <v>9</v>
      </c>
      <c r="N93">
        <v>9</v>
      </c>
      <c r="O93">
        <v>50</v>
      </c>
      <c r="P93">
        <v>43</v>
      </c>
      <c r="Q93">
        <v>18</v>
      </c>
      <c r="R93">
        <v>17</v>
      </c>
      <c r="S93">
        <v>9</v>
      </c>
      <c r="T93">
        <v>14</v>
      </c>
      <c r="U93">
        <v>41</v>
      </c>
      <c r="V93">
        <v>204</v>
      </c>
      <c r="W93">
        <v>141</v>
      </c>
      <c r="X93">
        <v>4.74</v>
      </c>
      <c r="Y93">
        <v>1.1399999999999999</v>
      </c>
      <c r="Z93">
        <v>7.7</v>
      </c>
      <c r="AA93">
        <v>1.6</v>
      </c>
      <c r="AB93">
        <v>2.5</v>
      </c>
      <c r="AC93">
        <v>7.4</v>
      </c>
      <c r="AD93">
        <v>2.93</v>
      </c>
      <c r="AF93" t="s">
        <v>271</v>
      </c>
    </row>
    <row r="94" spans="1:32" x14ac:dyDescent="0.45">
      <c r="A94">
        <v>118</v>
      </c>
      <c r="B94" t="s">
        <v>276</v>
      </c>
      <c r="C94">
        <v>3.07</v>
      </c>
      <c r="D94">
        <v>9</v>
      </c>
      <c r="E94">
        <v>1945</v>
      </c>
      <c r="F94">
        <v>30</v>
      </c>
      <c r="G94" t="s">
        <v>76</v>
      </c>
      <c r="H94" t="s">
        <v>37</v>
      </c>
      <c r="I94">
        <v>4</v>
      </c>
      <c r="J94">
        <v>4</v>
      </c>
      <c r="K94">
        <v>0.5</v>
      </c>
      <c r="L94">
        <v>3.07</v>
      </c>
      <c r="M94">
        <v>12</v>
      </c>
      <c r="N94">
        <v>9</v>
      </c>
      <c r="O94">
        <v>82</v>
      </c>
      <c r="P94">
        <v>86</v>
      </c>
      <c r="Q94">
        <v>33</v>
      </c>
      <c r="R94">
        <v>28</v>
      </c>
      <c r="S94">
        <v>6</v>
      </c>
      <c r="T94">
        <v>19</v>
      </c>
      <c r="U94">
        <v>20</v>
      </c>
      <c r="V94">
        <v>345</v>
      </c>
      <c r="W94">
        <v>111</v>
      </c>
      <c r="X94">
        <v>3.9</v>
      </c>
      <c r="Y94">
        <v>1.28</v>
      </c>
      <c r="Z94">
        <v>9.4</v>
      </c>
      <c r="AA94">
        <v>0.7</v>
      </c>
      <c r="AB94">
        <v>2.1</v>
      </c>
      <c r="AC94">
        <v>2.2000000000000002</v>
      </c>
      <c r="AD94">
        <v>1.05</v>
      </c>
      <c r="AE94">
        <v>1</v>
      </c>
      <c r="AF94" t="s">
        <v>277</v>
      </c>
    </row>
    <row r="95" spans="1:32" x14ac:dyDescent="0.45">
      <c r="A95">
        <v>116</v>
      </c>
      <c r="B95" t="s">
        <v>272</v>
      </c>
      <c r="C95">
        <v>3.07</v>
      </c>
      <c r="D95">
        <v>9</v>
      </c>
      <c r="E95">
        <v>1946</v>
      </c>
      <c r="F95">
        <v>35</v>
      </c>
      <c r="G95" t="s">
        <v>110</v>
      </c>
      <c r="H95" t="s">
        <v>34</v>
      </c>
      <c r="I95">
        <v>4</v>
      </c>
      <c r="J95">
        <v>5</v>
      </c>
      <c r="K95">
        <v>0.44400000000000001</v>
      </c>
      <c r="L95">
        <v>3.07</v>
      </c>
      <c r="M95">
        <v>27</v>
      </c>
      <c r="N95">
        <v>9</v>
      </c>
      <c r="O95">
        <v>91</v>
      </c>
      <c r="P95">
        <v>97</v>
      </c>
      <c r="Q95">
        <v>36</v>
      </c>
      <c r="R95">
        <v>31</v>
      </c>
      <c r="S95">
        <v>3</v>
      </c>
      <c r="T95">
        <v>31</v>
      </c>
      <c r="U95">
        <v>16</v>
      </c>
      <c r="V95">
        <v>400</v>
      </c>
      <c r="W95">
        <v>115</v>
      </c>
      <c r="X95">
        <v>3.71</v>
      </c>
      <c r="Y95">
        <v>1.407</v>
      </c>
      <c r="Z95">
        <v>9.6</v>
      </c>
      <c r="AA95">
        <v>0.3</v>
      </c>
      <c r="AB95">
        <v>3.1</v>
      </c>
      <c r="AC95">
        <v>1.6</v>
      </c>
      <c r="AD95">
        <v>0.52</v>
      </c>
      <c r="AE95">
        <v>1</v>
      </c>
      <c r="AF95" t="s">
        <v>273</v>
      </c>
    </row>
    <row r="96" spans="1:32" x14ac:dyDescent="0.45">
      <c r="A96">
        <v>117</v>
      </c>
      <c r="B96" t="s">
        <v>274</v>
      </c>
      <c r="C96">
        <v>3.07</v>
      </c>
      <c r="D96">
        <v>9</v>
      </c>
      <c r="E96">
        <v>2024</v>
      </c>
      <c r="F96">
        <v>27</v>
      </c>
      <c r="G96" t="s">
        <v>112</v>
      </c>
      <c r="H96" t="s">
        <v>37</v>
      </c>
      <c r="I96">
        <v>3</v>
      </c>
      <c r="J96">
        <v>2</v>
      </c>
      <c r="K96">
        <v>0.6</v>
      </c>
      <c r="L96">
        <v>3.07</v>
      </c>
      <c r="M96">
        <v>9</v>
      </c>
      <c r="N96">
        <v>9</v>
      </c>
      <c r="O96">
        <v>58.2</v>
      </c>
      <c r="P96">
        <v>38</v>
      </c>
      <c r="Q96">
        <v>20</v>
      </c>
      <c r="R96">
        <v>20</v>
      </c>
      <c r="S96">
        <v>7</v>
      </c>
      <c r="T96">
        <v>18</v>
      </c>
      <c r="U96">
        <v>61</v>
      </c>
      <c r="V96">
        <v>223</v>
      </c>
      <c r="W96">
        <v>120</v>
      </c>
      <c r="X96">
        <v>3.54</v>
      </c>
      <c r="Y96">
        <v>0.95499999999999996</v>
      </c>
      <c r="Z96">
        <v>5.8</v>
      </c>
      <c r="AA96">
        <v>1.1000000000000001</v>
      </c>
      <c r="AB96">
        <v>2.8</v>
      </c>
      <c r="AC96">
        <v>9.4</v>
      </c>
      <c r="AD96">
        <v>3.39</v>
      </c>
      <c r="AF96" t="s">
        <v>275</v>
      </c>
    </row>
    <row r="97" spans="1:32" x14ac:dyDescent="0.45">
      <c r="A97">
        <v>120</v>
      </c>
      <c r="B97" t="s">
        <v>280</v>
      </c>
      <c r="C97">
        <v>3.08</v>
      </c>
      <c r="D97">
        <v>9</v>
      </c>
      <c r="E97">
        <v>1982</v>
      </c>
      <c r="F97">
        <v>26</v>
      </c>
      <c r="G97" t="s">
        <v>118</v>
      </c>
      <c r="H97" t="s">
        <v>34</v>
      </c>
      <c r="I97">
        <v>11</v>
      </c>
      <c r="J97">
        <v>6</v>
      </c>
      <c r="K97">
        <v>0.64700000000000002</v>
      </c>
      <c r="L97">
        <v>3.08</v>
      </c>
      <c r="M97">
        <v>54</v>
      </c>
      <c r="N97">
        <v>9</v>
      </c>
      <c r="O97">
        <v>143.1</v>
      </c>
      <c r="P97">
        <v>146</v>
      </c>
      <c r="Q97">
        <v>61</v>
      </c>
      <c r="R97">
        <v>49</v>
      </c>
      <c r="S97">
        <v>6</v>
      </c>
      <c r="T97">
        <v>52</v>
      </c>
      <c r="U97">
        <v>98</v>
      </c>
      <c r="V97">
        <v>613</v>
      </c>
      <c r="W97">
        <v>116</v>
      </c>
      <c r="X97">
        <v>3</v>
      </c>
      <c r="Y97">
        <v>1.381</v>
      </c>
      <c r="Z97">
        <v>9.1999999999999993</v>
      </c>
      <c r="AA97">
        <v>0.4</v>
      </c>
      <c r="AB97">
        <v>3.3</v>
      </c>
      <c r="AC97">
        <v>6.2</v>
      </c>
      <c r="AD97">
        <v>1.88</v>
      </c>
      <c r="AE97">
        <v>1</v>
      </c>
      <c r="AF97" t="s">
        <v>281</v>
      </c>
    </row>
    <row r="98" spans="1:32" x14ac:dyDescent="0.45">
      <c r="A98">
        <v>119</v>
      </c>
      <c r="B98" t="s">
        <v>278</v>
      </c>
      <c r="C98">
        <v>3.08</v>
      </c>
      <c r="D98">
        <v>9</v>
      </c>
      <c r="E98">
        <v>2024</v>
      </c>
      <c r="F98">
        <v>25</v>
      </c>
      <c r="G98" t="s">
        <v>112</v>
      </c>
      <c r="H98" t="s">
        <v>37</v>
      </c>
      <c r="I98">
        <v>3</v>
      </c>
      <c r="J98">
        <v>4</v>
      </c>
      <c r="K98">
        <v>0.42899999999999999</v>
      </c>
      <c r="L98">
        <v>3.08</v>
      </c>
      <c r="M98">
        <v>9</v>
      </c>
      <c r="N98">
        <v>9</v>
      </c>
      <c r="O98">
        <v>52.2</v>
      </c>
      <c r="P98">
        <v>36</v>
      </c>
      <c r="Q98">
        <v>20</v>
      </c>
      <c r="R98">
        <v>18</v>
      </c>
      <c r="S98">
        <v>8</v>
      </c>
      <c r="T98">
        <v>16</v>
      </c>
      <c r="U98">
        <v>52</v>
      </c>
      <c r="V98">
        <v>207</v>
      </c>
      <c r="W98">
        <v>120</v>
      </c>
      <c r="X98">
        <v>4.0599999999999996</v>
      </c>
      <c r="Y98">
        <v>0.98699999999999999</v>
      </c>
      <c r="Z98">
        <v>6.2</v>
      </c>
      <c r="AA98">
        <v>1.4</v>
      </c>
      <c r="AB98">
        <v>2.7</v>
      </c>
      <c r="AC98">
        <v>8.9</v>
      </c>
      <c r="AD98">
        <v>3.25</v>
      </c>
      <c r="AF98" t="s">
        <v>279</v>
      </c>
    </row>
    <row r="99" spans="1:32" x14ac:dyDescent="0.45">
      <c r="A99">
        <v>121</v>
      </c>
      <c r="B99" t="s">
        <v>282</v>
      </c>
      <c r="C99">
        <v>3.09</v>
      </c>
      <c r="D99">
        <v>9</v>
      </c>
      <c r="E99">
        <v>1968</v>
      </c>
      <c r="F99">
        <v>24</v>
      </c>
      <c r="G99" t="s">
        <v>97</v>
      </c>
      <c r="H99" t="s">
        <v>34</v>
      </c>
      <c r="I99">
        <v>4</v>
      </c>
      <c r="J99">
        <v>6</v>
      </c>
      <c r="K99">
        <v>0.4</v>
      </c>
      <c r="L99">
        <v>3.09</v>
      </c>
      <c r="M99">
        <v>34</v>
      </c>
      <c r="N99">
        <v>9</v>
      </c>
      <c r="O99">
        <v>90.1</v>
      </c>
      <c r="P99">
        <v>81</v>
      </c>
      <c r="Q99">
        <v>35</v>
      </c>
      <c r="R99">
        <v>31</v>
      </c>
      <c r="S99">
        <v>1</v>
      </c>
      <c r="T99">
        <v>34</v>
      </c>
      <c r="U99">
        <v>61</v>
      </c>
      <c r="V99">
        <v>377</v>
      </c>
      <c r="W99">
        <v>98</v>
      </c>
      <c r="X99">
        <v>2.37</v>
      </c>
      <c r="Y99">
        <v>1.2729999999999999</v>
      </c>
      <c r="Z99">
        <v>8.1</v>
      </c>
      <c r="AA99">
        <v>0.1</v>
      </c>
      <c r="AB99">
        <v>3.4</v>
      </c>
      <c r="AC99">
        <v>6.1</v>
      </c>
      <c r="AD99">
        <v>1.79</v>
      </c>
      <c r="AE99">
        <v>1</v>
      </c>
      <c r="AF99" t="s">
        <v>283</v>
      </c>
    </row>
    <row r="100" spans="1:32" x14ac:dyDescent="0.45">
      <c r="A100">
        <v>122</v>
      </c>
      <c r="B100" t="s">
        <v>284</v>
      </c>
      <c r="C100">
        <v>3.09</v>
      </c>
      <c r="D100">
        <v>9</v>
      </c>
      <c r="E100">
        <v>1972</v>
      </c>
      <c r="F100">
        <v>27</v>
      </c>
      <c r="G100" t="s">
        <v>139</v>
      </c>
      <c r="H100" t="s">
        <v>37</v>
      </c>
      <c r="I100">
        <v>5</v>
      </c>
      <c r="J100">
        <v>6</v>
      </c>
      <c r="K100">
        <v>0.45500000000000002</v>
      </c>
      <c r="L100">
        <v>3.09</v>
      </c>
      <c r="M100">
        <v>34</v>
      </c>
      <c r="N100">
        <v>9</v>
      </c>
      <c r="O100">
        <v>107.2</v>
      </c>
      <c r="P100">
        <v>101</v>
      </c>
      <c r="Q100">
        <v>42</v>
      </c>
      <c r="R100">
        <v>37</v>
      </c>
      <c r="S100">
        <v>5</v>
      </c>
      <c r="T100">
        <v>29</v>
      </c>
      <c r="U100">
        <v>64</v>
      </c>
      <c r="V100">
        <v>447</v>
      </c>
      <c r="W100">
        <v>105</v>
      </c>
      <c r="X100">
        <v>2.65</v>
      </c>
      <c r="Y100">
        <v>1.2070000000000001</v>
      </c>
      <c r="Z100">
        <v>8.4</v>
      </c>
      <c r="AA100">
        <v>0.4</v>
      </c>
      <c r="AB100">
        <v>2.4</v>
      </c>
      <c r="AC100">
        <v>5.3</v>
      </c>
      <c r="AD100">
        <v>2.21</v>
      </c>
      <c r="AE100">
        <v>1</v>
      </c>
      <c r="AF100" t="s">
        <v>285</v>
      </c>
    </row>
    <row r="101" spans="1:32" x14ac:dyDescent="0.45">
      <c r="A101">
        <v>123</v>
      </c>
      <c r="B101" t="s">
        <v>286</v>
      </c>
      <c r="C101">
        <v>3.1</v>
      </c>
      <c r="D101">
        <v>9</v>
      </c>
      <c r="E101">
        <v>2024</v>
      </c>
      <c r="F101">
        <v>31</v>
      </c>
      <c r="G101" t="s">
        <v>39</v>
      </c>
      <c r="H101" t="s">
        <v>34</v>
      </c>
      <c r="I101">
        <v>5</v>
      </c>
      <c r="J101">
        <v>2</v>
      </c>
      <c r="K101">
        <v>0.71399999999999997</v>
      </c>
      <c r="L101">
        <v>3.1</v>
      </c>
      <c r="M101">
        <v>9</v>
      </c>
      <c r="N101">
        <v>9</v>
      </c>
      <c r="O101">
        <v>58</v>
      </c>
      <c r="P101">
        <v>48</v>
      </c>
      <c r="Q101">
        <v>21</v>
      </c>
      <c r="R101">
        <v>20</v>
      </c>
      <c r="S101">
        <v>7</v>
      </c>
      <c r="T101">
        <v>15</v>
      </c>
      <c r="U101">
        <v>55</v>
      </c>
      <c r="V101">
        <v>232</v>
      </c>
      <c r="W101">
        <v>131</v>
      </c>
      <c r="X101">
        <v>3.59</v>
      </c>
      <c r="Y101">
        <v>1.0860000000000001</v>
      </c>
      <c r="Z101">
        <v>7.4</v>
      </c>
      <c r="AA101">
        <v>1.1000000000000001</v>
      </c>
      <c r="AB101">
        <v>2.2999999999999998</v>
      </c>
      <c r="AC101">
        <v>8.5</v>
      </c>
      <c r="AD101">
        <v>3.67</v>
      </c>
      <c r="AF101" t="s">
        <v>287</v>
      </c>
    </row>
    <row r="102" spans="1:32" x14ac:dyDescent="0.45">
      <c r="A102">
        <v>125</v>
      </c>
      <c r="B102" t="s">
        <v>166</v>
      </c>
      <c r="C102">
        <v>3.12</v>
      </c>
      <c r="D102">
        <v>9</v>
      </c>
      <c r="E102">
        <v>1947</v>
      </c>
      <c r="F102">
        <v>37</v>
      </c>
      <c r="G102" t="s">
        <v>290</v>
      </c>
      <c r="H102" t="s">
        <v>37</v>
      </c>
      <c r="I102">
        <v>5</v>
      </c>
      <c r="J102">
        <v>2</v>
      </c>
      <c r="K102">
        <v>0.71399999999999997</v>
      </c>
      <c r="L102">
        <v>3.12</v>
      </c>
      <c r="M102">
        <v>11</v>
      </c>
      <c r="N102">
        <v>9</v>
      </c>
      <c r="O102">
        <v>60.2</v>
      </c>
      <c r="P102">
        <v>48</v>
      </c>
      <c r="Q102">
        <v>24</v>
      </c>
      <c r="R102">
        <v>21</v>
      </c>
      <c r="S102">
        <v>0</v>
      </c>
      <c r="T102">
        <v>40</v>
      </c>
      <c r="U102">
        <v>18</v>
      </c>
      <c r="V102">
        <v>259</v>
      </c>
      <c r="W102">
        <v>123</v>
      </c>
      <c r="X102">
        <v>4.16</v>
      </c>
      <c r="Y102">
        <v>1.4510000000000001</v>
      </c>
      <c r="Z102">
        <v>7.1</v>
      </c>
      <c r="AA102">
        <v>0</v>
      </c>
      <c r="AB102">
        <v>5.9</v>
      </c>
      <c r="AC102">
        <v>2.7</v>
      </c>
      <c r="AD102">
        <v>0.45</v>
      </c>
      <c r="AE102">
        <v>1</v>
      </c>
      <c r="AF102" t="s">
        <v>167</v>
      </c>
    </row>
    <row r="103" spans="1:32" x14ac:dyDescent="0.45">
      <c r="A103">
        <v>124</v>
      </c>
      <c r="B103" t="s">
        <v>288</v>
      </c>
      <c r="C103">
        <v>3.12</v>
      </c>
      <c r="D103">
        <v>9</v>
      </c>
      <c r="E103">
        <v>1966</v>
      </c>
      <c r="F103">
        <v>21</v>
      </c>
      <c r="G103" t="s">
        <v>45</v>
      </c>
      <c r="H103" t="s">
        <v>34</v>
      </c>
      <c r="I103">
        <v>3</v>
      </c>
      <c r="J103">
        <v>3</v>
      </c>
      <c r="K103">
        <v>0.5</v>
      </c>
      <c r="L103">
        <v>3.12</v>
      </c>
      <c r="M103">
        <v>9</v>
      </c>
      <c r="N103">
        <v>9</v>
      </c>
      <c r="O103">
        <v>52</v>
      </c>
      <c r="P103">
        <v>56</v>
      </c>
      <c r="Q103">
        <v>22</v>
      </c>
      <c r="R103">
        <v>18</v>
      </c>
      <c r="S103">
        <v>2</v>
      </c>
      <c r="T103">
        <v>18</v>
      </c>
      <c r="U103">
        <v>25</v>
      </c>
      <c r="V103">
        <v>223</v>
      </c>
      <c r="W103">
        <v>117</v>
      </c>
      <c r="X103">
        <v>3.13</v>
      </c>
      <c r="Y103">
        <v>1.423</v>
      </c>
      <c r="Z103">
        <v>9.6999999999999993</v>
      </c>
      <c r="AA103">
        <v>0.3</v>
      </c>
      <c r="AB103">
        <v>3.1</v>
      </c>
      <c r="AC103">
        <v>4.3</v>
      </c>
      <c r="AD103">
        <v>1.39</v>
      </c>
      <c r="AE103" t="s">
        <v>53</v>
      </c>
      <c r="AF103" t="s">
        <v>289</v>
      </c>
    </row>
    <row r="104" spans="1:32" x14ac:dyDescent="0.45">
      <c r="A104">
        <v>126</v>
      </c>
      <c r="B104" t="s">
        <v>291</v>
      </c>
      <c r="C104">
        <v>3.13</v>
      </c>
      <c r="D104">
        <v>9</v>
      </c>
      <c r="E104">
        <v>1966</v>
      </c>
      <c r="F104">
        <v>22</v>
      </c>
      <c r="G104" t="s">
        <v>121</v>
      </c>
      <c r="H104" t="s">
        <v>37</v>
      </c>
      <c r="I104">
        <v>2</v>
      </c>
      <c r="J104">
        <v>5</v>
      </c>
      <c r="K104">
        <v>0.28599999999999998</v>
      </c>
      <c r="L104">
        <v>3.13</v>
      </c>
      <c r="M104">
        <v>16</v>
      </c>
      <c r="N104">
        <v>9</v>
      </c>
      <c r="O104">
        <v>63.1</v>
      </c>
      <c r="P104">
        <v>52</v>
      </c>
      <c r="Q104">
        <v>29</v>
      </c>
      <c r="R104">
        <v>22</v>
      </c>
      <c r="S104">
        <v>3</v>
      </c>
      <c r="T104">
        <v>36</v>
      </c>
      <c r="U104">
        <v>46</v>
      </c>
      <c r="V104">
        <v>275</v>
      </c>
      <c r="W104">
        <v>108</v>
      </c>
      <c r="X104">
        <v>3.61</v>
      </c>
      <c r="Y104">
        <v>1.389</v>
      </c>
      <c r="Z104">
        <v>7.4</v>
      </c>
      <c r="AA104">
        <v>0.4</v>
      </c>
      <c r="AB104">
        <v>5.0999999999999996</v>
      </c>
      <c r="AC104">
        <v>6.5</v>
      </c>
      <c r="AD104">
        <v>1.28</v>
      </c>
      <c r="AE104">
        <v>1</v>
      </c>
      <c r="AF104" t="s">
        <v>292</v>
      </c>
    </row>
    <row r="105" spans="1:32" x14ac:dyDescent="0.45">
      <c r="A105">
        <v>127</v>
      </c>
      <c r="B105" t="s">
        <v>293</v>
      </c>
      <c r="C105">
        <v>3.13</v>
      </c>
      <c r="D105">
        <v>9</v>
      </c>
      <c r="E105">
        <v>1971</v>
      </c>
      <c r="F105">
        <v>28</v>
      </c>
      <c r="G105" t="s">
        <v>121</v>
      </c>
      <c r="H105" t="s">
        <v>37</v>
      </c>
      <c r="I105">
        <v>4</v>
      </c>
      <c r="J105">
        <v>3</v>
      </c>
      <c r="K105">
        <v>0.57099999999999995</v>
      </c>
      <c r="L105">
        <v>3.13</v>
      </c>
      <c r="M105">
        <v>29</v>
      </c>
      <c r="N105">
        <v>9</v>
      </c>
      <c r="O105">
        <v>77.2</v>
      </c>
      <c r="P105">
        <v>72</v>
      </c>
      <c r="Q105">
        <v>31</v>
      </c>
      <c r="R105">
        <v>27</v>
      </c>
      <c r="S105">
        <v>7</v>
      </c>
      <c r="T105">
        <v>20</v>
      </c>
      <c r="U105">
        <v>51</v>
      </c>
      <c r="V105">
        <v>318</v>
      </c>
      <c r="W105">
        <v>108</v>
      </c>
      <c r="X105">
        <v>3.16</v>
      </c>
      <c r="Y105">
        <v>1.1850000000000001</v>
      </c>
      <c r="Z105">
        <v>8.3000000000000007</v>
      </c>
      <c r="AA105">
        <v>0.8</v>
      </c>
      <c r="AB105">
        <v>2.2999999999999998</v>
      </c>
      <c r="AC105">
        <v>5.9</v>
      </c>
      <c r="AD105">
        <v>2.5499999999999998</v>
      </c>
      <c r="AE105">
        <v>1</v>
      </c>
      <c r="AF105" t="s">
        <v>294</v>
      </c>
    </row>
    <row r="106" spans="1:32" x14ac:dyDescent="0.45">
      <c r="A106">
        <v>129</v>
      </c>
      <c r="B106" t="s">
        <v>295</v>
      </c>
      <c r="C106">
        <v>3.15</v>
      </c>
      <c r="D106">
        <v>9</v>
      </c>
      <c r="E106">
        <v>1944</v>
      </c>
      <c r="F106">
        <v>28</v>
      </c>
      <c r="G106" t="s">
        <v>45</v>
      </c>
      <c r="H106" t="s">
        <v>34</v>
      </c>
      <c r="I106">
        <v>7</v>
      </c>
      <c r="J106">
        <v>3</v>
      </c>
      <c r="K106">
        <v>0.7</v>
      </c>
      <c r="L106">
        <v>3.15</v>
      </c>
      <c r="M106">
        <v>37</v>
      </c>
      <c r="N106">
        <v>9</v>
      </c>
      <c r="O106">
        <v>114.1</v>
      </c>
      <c r="P106">
        <v>94</v>
      </c>
      <c r="Q106">
        <v>48</v>
      </c>
      <c r="R106">
        <v>40</v>
      </c>
      <c r="S106">
        <v>5</v>
      </c>
      <c r="T106">
        <v>58</v>
      </c>
      <c r="U106">
        <v>58</v>
      </c>
      <c r="V106">
        <v>488</v>
      </c>
      <c r="W106">
        <v>114</v>
      </c>
      <c r="X106">
        <v>3.78</v>
      </c>
      <c r="Y106">
        <v>1.329</v>
      </c>
      <c r="Z106">
        <v>7.4</v>
      </c>
      <c r="AA106">
        <v>0.4</v>
      </c>
      <c r="AB106">
        <v>4.5999999999999996</v>
      </c>
      <c r="AC106">
        <v>4.5999999999999996</v>
      </c>
      <c r="AD106">
        <v>1</v>
      </c>
      <c r="AE106">
        <v>1</v>
      </c>
      <c r="AF106" t="s">
        <v>296</v>
      </c>
    </row>
    <row r="107" spans="1:32" x14ac:dyDescent="0.45">
      <c r="A107">
        <v>130</v>
      </c>
      <c r="B107" t="s">
        <v>297</v>
      </c>
      <c r="C107">
        <v>3.16</v>
      </c>
      <c r="D107">
        <v>9</v>
      </c>
      <c r="E107">
        <v>2008</v>
      </c>
      <c r="F107">
        <v>23</v>
      </c>
      <c r="G107" t="s">
        <v>76</v>
      </c>
      <c r="H107" t="s">
        <v>37</v>
      </c>
      <c r="I107">
        <v>6</v>
      </c>
      <c r="J107">
        <v>5</v>
      </c>
      <c r="K107">
        <v>0.54500000000000004</v>
      </c>
      <c r="L107">
        <v>3.16</v>
      </c>
      <c r="M107">
        <v>36</v>
      </c>
      <c r="N107">
        <v>9</v>
      </c>
      <c r="O107">
        <v>88.1</v>
      </c>
      <c r="P107">
        <v>68</v>
      </c>
      <c r="Q107">
        <v>31</v>
      </c>
      <c r="R107">
        <v>31</v>
      </c>
      <c r="S107">
        <v>10</v>
      </c>
      <c r="T107">
        <v>40</v>
      </c>
      <c r="U107">
        <v>68</v>
      </c>
      <c r="V107">
        <v>365</v>
      </c>
      <c r="W107">
        <v>147</v>
      </c>
      <c r="X107">
        <v>4.6900000000000004</v>
      </c>
      <c r="Y107">
        <v>1.2230000000000001</v>
      </c>
      <c r="Z107">
        <v>6.9</v>
      </c>
      <c r="AA107">
        <v>1</v>
      </c>
      <c r="AB107">
        <v>4.0999999999999996</v>
      </c>
      <c r="AC107">
        <v>6.9</v>
      </c>
      <c r="AD107">
        <v>1.7</v>
      </c>
      <c r="AE107">
        <v>1</v>
      </c>
      <c r="AF107" t="s">
        <v>298</v>
      </c>
    </row>
    <row r="108" spans="1:32" x14ac:dyDescent="0.45">
      <c r="A108">
        <v>132</v>
      </c>
      <c r="B108" t="s">
        <v>299</v>
      </c>
      <c r="C108">
        <v>3.16</v>
      </c>
      <c r="D108">
        <v>9</v>
      </c>
      <c r="E108">
        <v>2021</v>
      </c>
      <c r="F108">
        <v>32</v>
      </c>
      <c r="G108" t="s">
        <v>76</v>
      </c>
      <c r="H108" t="s">
        <v>37</v>
      </c>
      <c r="I108">
        <v>5</v>
      </c>
      <c r="J108">
        <v>1</v>
      </c>
      <c r="K108">
        <v>0.83299999999999996</v>
      </c>
      <c r="L108">
        <v>3.16</v>
      </c>
      <c r="M108">
        <v>9</v>
      </c>
      <c r="N108">
        <v>9</v>
      </c>
      <c r="O108">
        <v>42.2</v>
      </c>
      <c r="P108">
        <v>45</v>
      </c>
      <c r="Q108">
        <v>19</v>
      </c>
      <c r="R108">
        <v>15</v>
      </c>
      <c r="S108">
        <v>6</v>
      </c>
      <c r="T108">
        <v>12</v>
      </c>
      <c r="U108">
        <v>52</v>
      </c>
      <c r="V108">
        <v>183</v>
      </c>
      <c r="W108">
        <v>149</v>
      </c>
      <c r="X108">
        <v>3.69</v>
      </c>
      <c r="Y108">
        <v>1.3360000000000001</v>
      </c>
      <c r="Z108">
        <v>9.5</v>
      </c>
      <c r="AA108">
        <v>1.3</v>
      </c>
      <c r="AB108">
        <v>2.5</v>
      </c>
      <c r="AC108">
        <v>11</v>
      </c>
      <c r="AD108">
        <v>4.33</v>
      </c>
      <c r="AE108" t="s">
        <v>53</v>
      </c>
      <c r="AF108" t="s">
        <v>300</v>
      </c>
    </row>
    <row r="109" spans="1:32" x14ac:dyDescent="0.45">
      <c r="A109">
        <v>135</v>
      </c>
      <c r="B109" t="s">
        <v>305</v>
      </c>
      <c r="C109">
        <v>3.17</v>
      </c>
      <c r="D109">
        <v>9</v>
      </c>
      <c r="E109">
        <v>1965</v>
      </c>
      <c r="F109">
        <v>21</v>
      </c>
      <c r="G109" t="s">
        <v>306</v>
      </c>
      <c r="H109" t="s">
        <v>37</v>
      </c>
      <c r="I109">
        <v>5</v>
      </c>
      <c r="J109">
        <v>4</v>
      </c>
      <c r="K109">
        <v>0.55600000000000005</v>
      </c>
      <c r="L109">
        <v>3.17</v>
      </c>
      <c r="M109">
        <v>16</v>
      </c>
      <c r="N109">
        <v>9</v>
      </c>
      <c r="O109">
        <v>76.2</v>
      </c>
      <c r="P109">
        <v>68</v>
      </c>
      <c r="Q109">
        <v>29</v>
      </c>
      <c r="R109">
        <v>27</v>
      </c>
      <c r="S109">
        <v>11</v>
      </c>
      <c r="T109">
        <v>20</v>
      </c>
      <c r="U109">
        <v>61</v>
      </c>
      <c r="V109">
        <v>311</v>
      </c>
      <c r="W109">
        <v>113</v>
      </c>
      <c r="X109">
        <v>3.57</v>
      </c>
      <c r="Y109">
        <v>1.1479999999999999</v>
      </c>
      <c r="Z109">
        <v>8</v>
      </c>
      <c r="AA109">
        <v>1.3</v>
      </c>
      <c r="AB109">
        <v>2.2999999999999998</v>
      </c>
      <c r="AC109">
        <v>7.2</v>
      </c>
      <c r="AD109">
        <v>3.05</v>
      </c>
      <c r="AE109">
        <v>1</v>
      </c>
      <c r="AF109" t="s">
        <v>307</v>
      </c>
    </row>
    <row r="110" spans="1:32" x14ac:dyDescent="0.45">
      <c r="A110">
        <v>134</v>
      </c>
      <c r="B110" t="s">
        <v>303</v>
      </c>
      <c r="C110">
        <v>3.17</v>
      </c>
      <c r="D110">
        <v>9</v>
      </c>
      <c r="E110">
        <v>1991</v>
      </c>
      <c r="F110">
        <v>33</v>
      </c>
      <c r="G110" t="s">
        <v>160</v>
      </c>
      <c r="H110" t="s">
        <v>37</v>
      </c>
      <c r="I110">
        <v>4</v>
      </c>
      <c r="J110">
        <v>3</v>
      </c>
      <c r="K110">
        <v>0.57099999999999995</v>
      </c>
      <c r="L110">
        <v>3.17</v>
      </c>
      <c r="M110">
        <v>9</v>
      </c>
      <c r="N110">
        <v>9</v>
      </c>
      <c r="O110">
        <v>59.2</v>
      </c>
      <c r="P110">
        <v>52</v>
      </c>
      <c r="Q110">
        <v>22</v>
      </c>
      <c r="R110">
        <v>21</v>
      </c>
      <c r="S110">
        <v>4</v>
      </c>
      <c r="T110">
        <v>23</v>
      </c>
      <c r="U110">
        <v>29</v>
      </c>
      <c r="V110">
        <v>244</v>
      </c>
      <c r="W110">
        <v>134</v>
      </c>
      <c r="X110">
        <v>4.01</v>
      </c>
      <c r="Y110">
        <v>1.2569999999999999</v>
      </c>
      <c r="Z110">
        <v>7.8</v>
      </c>
      <c r="AA110">
        <v>0.6</v>
      </c>
      <c r="AB110">
        <v>3.5</v>
      </c>
      <c r="AC110">
        <v>4.4000000000000004</v>
      </c>
      <c r="AD110">
        <v>1.26</v>
      </c>
      <c r="AF110" t="s">
        <v>304</v>
      </c>
    </row>
    <row r="111" spans="1:32" x14ac:dyDescent="0.45">
      <c r="A111">
        <v>133</v>
      </c>
      <c r="B111" t="s">
        <v>301</v>
      </c>
      <c r="C111">
        <v>3.17</v>
      </c>
      <c r="D111">
        <v>9</v>
      </c>
      <c r="E111">
        <v>2022</v>
      </c>
      <c r="F111">
        <v>23</v>
      </c>
      <c r="G111" t="s">
        <v>97</v>
      </c>
      <c r="H111" t="s">
        <v>34</v>
      </c>
      <c r="I111">
        <v>2</v>
      </c>
      <c r="J111">
        <v>4</v>
      </c>
      <c r="K111">
        <v>0.33300000000000002</v>
      </c>
      <c r="L111">
        <v>3.17</v>
      </c>
      <c r="M111">
        <v>10</v>
      </c>
      <c r="N111">
        <v>9</v>
      </c>
      <c r="O111">
        <v>54</v>
      </c>
      <c r="P111">
        <v>44</v>
      </c>
      <c r="Q111">
        <v>19</v>
      </c>
      <c r="R111">
        <v>19</v>
      </c>
      <c r="S111">
        <v>4</v>
      </c>
      <c r="T111">
        <v>23</v>
      </c>
      <c r="U111">
        <v>47</v>
      </c>
      <c r="V111">
        <v>227</v>
      </c>
      <c r="W111">
        <v>130</v>
      </c>
      <c r="X111">
        <v>3.78</v>
      </c>
      <c r="Y111">
        <v>1.2410000000000001</v>
      </c>
      <c r="Z111">
        <v>7.3</v>
      </c>
      <c r="AA111">
        <v>0.7</v>
      </c>
      <c r="AB111">
        <v>3.8</v>
      </c>
      <c r="AC111">
        <v>7.8</v>
      </c>
      <c r="AD111">
        <v>2.04</v>
      </c>
      <c r="AF111" t="s">
        <v>302</v>
      </c>
    </row>
    <row r="112" spans="1:32" x14ac:dyDescent="0.45">
      <c r="A112">
        <v>137</v>
      </c>
      <c r="B112" t="s">
        <v>310</v>
      </c>
      <c r="C112">
        <v>3.2</v>
      </c>
      <c r="D112">
        <v>9</v>
      </c>
      <c r="E112">
        <v>1937</v>
      </c>
      <c r="F112">
        <v>33</v>
      </c>
      <c r="G112" t="s">
        <v>110</v>
      </c>
      <c r="H112" t="s">
        <v>34</v>
      </c>
      <c r="I112">
        <v>8</v>
      </c>
      <c r="J112">
        <v>5</v>
      </c>
      <c r="K112">
        <v>0.61499999999999999</v>
      </c>
      <c r="L112">
        <v>3.2</v>
      </c>
      <c r="M112">
        <v>32</v>
      </c>
      <c r="N112">
        <v>9</v>
      </c>
      <c r="O112">
        <v>109.2</v>
      </c>
      <c r="P112">
        <v>106</v>
      </c>
      <c r="Q112">
        <v>49</v>
      </c>
      <c r="R112">
        <v>39</v>
      </c>
      <c r="S112">
        <v>2</v>
      </c>
      <c r="T112">
        <v>31</v>
      </c>
      <c r="U112">
        <v>44</v>
      </c>
      <c r="V112">
        <v>457</v>
      </c>
      <c r="W112">
        <v>120</v>
      </c>
      <c r="X112">
        <v>3.48</v>
      </c>
      <c r="Y112">
        <v>1.2490000000000001</v>
      </c>
      <c r="Z112">
        <v>8.6999999999999993</v>
      </c>
      <c r="AA112">
        <v>0.2</v>
      </c>
      <c r="AB112">
        <v>2.5</v>
      </c>
      <c r="AC112">
        <v>3.6</v>
      </c>
      <c r="AD112">
        <v>1.42</v>
      </c>
      <c r="AE112">
        <v>1</v>
      </c>
      <c r="AF112" t="s">
        <v>311</v>
      </c>
    </row>
    <row r="113" spans="1:32" x14ac:dyDescent="0.45">
      <c r="A113">
        <v>136</v>
      </c>
      <c r="B113" t="s">
        <v>308</v>
      </c>
      <c r="C113">
        <v>3.2</v>
      </c>
      <c r="D113">
        <v>9</v>
      </c>
      <c r="E113">
        <v>2005</v>
      </c>
      <c r="F113">
        <v>33</v>
      </c>
      <c r="G113" t="s">
        <v>102</v>
      </c>
      <c r="H113" t="s">
        <v>37</v>
      </c>
      <c r="I113">
        <v>10</v>
      </c>
      <c r="J113">
        <v>0</v>
      </c>
      <c r="K113">
        <v>1</v>
      </c>
      <c r="L113">
        <v>3.2</v>
      </c>
      <c r="M113">
        <v>15</v>
      </c>
      <c r="N113">
        <v>9</v>
      </c>
      <c r="O113">
        <v>76</v>
      </c>
      <c r="P113">
        <v>71</v>
      </c>
      <c r="Q113">
        <v>27</v>
      </c>
      <c r="R113">
        <v>27</v>
      </c>
      <c r="S113">
        <v>4</v>
      </c>
      <c r="T113">
        <v>24</v>
      </c>
      <c r="U113">
        <v>37</v>
      </c>
      <c r="V113">
        <v>316</v>
      </c>
      <c r="W113">
        <v>133</v>
      </c>
      <c r="X113">
        <v>3.88</v>
      </c>
      <c r="Y113">
        <v>1.25</v>
      </c>
      <c r="Z113">
        <v>8.4</v>
      </c>
      <c r="AA113">
        <v>0.5</v>
      </c>
      <c r="AB113">
        <v>2.8</v>
      </c>
      <c r="AC113">
        <v>4.4000000000000004</v>
      </c>
      <c r="AD113">
        <v>1.54</v>
      </c>
      <c r="AF113" t="s">
        <v>309</v>
      </c>
    </row>
    <row r="114" spans="1:32" x14ac:dyDescent="0.45">
      <c r="A114">
        <v>139</v>
      </c>
      <c r="B114" t="s">
        <v>314</v>
      </c>
      <c r="C114">
        <v>3.21</v>
      </c>
      <c r="D114">
        <v>9</v>
      </c>
      <c r="E114">
        <v>2022</v>
      </c>
      <c r="F114">
        <v>30</v>
      </c>
      <c r="G114" t="s">
        <v>149</v>
      </c>
      <c r="H114" t="s">
        <v>34</v>
      </c>
      <c r="I114">
        <v>3</v>
      </c>
      <c r="J114">
        <v>5</v>
      </c>
      <c r="K114">
        <v>0.375</v>
      </c>
      <c r="L114">
        <v>3.21</v>
      </c>
      <c r="M114">
        <v>30</v>
      </c>
      <c r="N114">
        <v>9</v>
      </c>
      <c r="O114">
        <v>89.2</v>
      </c>
      <c r="P114">
        <v>87</v>
      </c>
      <c r="Q114">
        <v>34</v>
      </c>
      <c r="R114">
        <v>32</v>
      </c>
      <c r="S114">
        <v>12</v>
      </c>
      <c r="T114">
        <v>23</v>
      </c>
      <c r="U114">
        <v>84</v>
      </c>
      <c r="V114">
        <v>372</v>
      </c>
      <c r="W114">
        <v>120</v>
      </c>
      <c r="X114">
        <v>3.88</v>
      </c>
      <c r="Y114">
        <v>1.2270000000000001</v>
      </c>
      <c r="Z114">
        <v>8.6999999999999993</v>
      </c>
      <c r="AA114">
        <v>1.2</v>
      </c>
      <c r="AB114">
        <v>2.2999999999999998</v>
      </c>
      <c r="AC114">
        <v>8.4</v>
      </c>
      <c r="AD114">
        <v>3.65</v>
      </c>
      <c r="AE114">
        <v>1</v>
      </c>
      <c r="AF114" t="s">
        <v>315</v>
      </c>
    </row>
    <row r="115" spans="1:32" x14ac:dyDescent="0.45">
      <c r="A115">
        <v>138</v>
      </c>
      <c r="B115" t="s">
        <v>312</v>
      </c>
      <c r="C115">
        <v>3.21</v>
      </c>
      <c r="D115">
        <v>9</v>
      </c>
      <c r="E115">
        <v>2024</v>
      </c>
      <c r="F115">
        <v>25</v>
      </c>
      <c r="G115" t="s">
        <v>79</v>
      </c>
      <c r="H115" t="s">
        <v>34</v>
      </c>
      <c r="I115">
        <v>4</v>
      </c>
      <c r="J115">
        <v>1</v>
      </c>
      <c r="K115">
        <v>0.8</v>
      </c>
      <c r="L115">
        <v>3.21</v>
      </c>
      <c r="M115">
        <v>9</v>
      </c>
      <c r="N115">
        <v>9</v>
      </c>
      <c r="O115">
        <v>47.2</v>
      </c>
      <c r="P115">
        <v>39</v>
      </c>
      <c r="Q115">
        <v>18</v>
      </c>
      <c r="R115">
        <v>17</v>
      </c>
      <c r="S115">
        <v>6</v>
      </c>
      <c r="T115">
        <v>10</v>
      </c>
      <c r="U115">
        <v>53</v>
      </c>
      <c r="V115">
        <v>193</v>
      </c>
      <c r="W115">
        <v>128</v>
      </c>
      <c r="X115">
        <v>3.25</v>
      </c>
      <c r="Y115">
        <v>1.028</v>
      </c>
      <c r="Z115">
        <v>7.4</v>
      </c>
      <c r="AA115">
        <v>1.1000000000000001</v>
      </c>
      <c r="AB115">
        <v>1.9</v>
      </c>
      <c r="AC115">
        <v>10</v>
      </c>
      <c r="AD115">
        <v>5.3</v>
      </c>
      <c r="AF115" t="s">
        <v>313</v>
      </c>
    </row>
    <row r="116" spans="1:32" x14ac:dyDescent="0.45">
      <c r="A116">
        <v>141</v>
      </c>
      <c r="B116" t="s">
        <v>318</v>
      </c>
      <c r="C116">
        <v>3.22</v>
      </c>
      <c r="D116">
        <v>9</v>
      </c>
      <c r="E116">
        <v>1938</v>
      </c>
      <c r="F116">
        <v>28</v>
      </c>
      <c r="G116" t="s">
        <v>319</v>
      </c>
      <c r="H116" t="s">
        <v>57</v>
      </c>
      <c r="I116">
        <v>4</v>
      </c>
      <c r="J116">
        <v>4</v>
      </c>
      <c r="K116">
        <v>0.5</v>
      </c>
      <c r="L116">
        <v>3.22</v>
      </c>
      <c r="M116">
        <v>10</v>
      </c>
      <c r="N116">
        <v>9</v>
      </c>
      <c r="O116">
        <v>72.2</v>
      </c>
      <c r="P116">
        <v>57</v>
      </c>
      <c r="Q116">
        <v>34</v>
      </c>
      <c r="R116">
        <v>26</v>
      </c>
      <c r="S116">
        <v>3</v>
      </c>
      <c r="T116">
        <v>30</v>
      </c>
      <c r="U116">
        <v>55</v>
      </c>
      <c r="V116">
        <v>303</v>
      </c>
      <c r="W116">
        <v>147</v>
      </c>
      <c r="X116">
        <v>3.31</v>
      </c>
      <c r="Y116">
        <v>1.1970000000000001</v>
      </c>
      <c r="Z116">
        <v>7.1</v>
      </c>
      <c r="AA116">
        <v>0.4</v>
      </c>
      <c r="AB116">
        <v>3.7</v>
      </c>
      <c r="AC116">
        <v>6.8</v>
      </c>
      <c r="AD116">
        <v>1.83</v>
      </c>
      <c r="AE116">
        <v>1</v>
      </c>
      <c r="AF116" t="s">
        <v>320</v>
      </c>
    </row>
    <row r="117" spans="1:32" x14ac:dyDescent="0.45">
      <c r="A117">
        <v>140</v>
      </c>
      <c r="B117" t="s">
        <v>316</v>
      </c>
      <c r="C117">
        <v>3.22</v>
      </c>
      <c r="D117">
        <v>9</v>
      </c>
      <c r="E117">
        <v>1975</v>
      </c>
      <c r="F117">
        <v>28</v>
      </c>
      <c r="G117" t="s">
        <v>176</v>
      </c>
      <c r="H117" t="s">
        <v>34</v>
      </c>
      <c r="I117">
        <v>4</v>
      </c>
      <c r="J117">
        <v>8</v>
      </c>
      <c r="K117">
        <v>0.33300000000000002</v>
      </c>
      <c r="L117">
        <v>3.22</v>
      </c>
      <c r="M117">
        <v>34</v>
      </c>
      <c r="N117">
        <v>9</v>
      </c>
      <c r="O117">
        <v>109</v>
      </c>
      <c r="P117">
        <v>114</v>
      </c>
      <c r="Q117">
        <v>42</v>
      </c>
      <c r="R117">
        <v>39</v>
      </c>
      <c r="S117">
        <v>9</v>
      </c>
      <c r="T117">
        <v>30</v>
      </c>
      <c r="U117">
        <v>54</v>
      </c>
      <c r="V117">
        <v>451</v>
      </c>
      <c r="W117">
        <v>105</v>
      </c>
      <c r="X117">
        <v>3.55</v>
      </c>
      <c r="Y117">
        <v>1.321</v>
      </c>
      <c r="Z117">
        <v>9.4</v>
      </c>
      <c r="AA117">
        <v>0.7</v>
      </c>
      <c r="AB117">
        <v>2.5</v>
      </c>
      <c r="AC117">
        <v>4.5</v>
      </c>
      <c r="AD117">
        <v>1.8</v>
      </c>
      <c r="AE117">
        <v>1</v>
      </c>
      <c r="AF117" t="s">
        <v>317</v>
      </c>
    </row>
    <row r="118" spans="1:32" x14ac:dyDescent="0.45">
      <c r="A118">
        <v>146</v>
      </c>
      <c r="B118" t="s">
        <v>329</v>
      </c>
      <c r="C118">
        <v>3.23</v>
      </c>
      <c r="D118">
        <v>9</v>
      </c>
      <c r="E118">
        <v>1948</v>
      </c>
      <c r="F118">
        <v>21</v>
      </c>
      <c r="G118" t="s">
        <v>88</v>
      </c>
      <c r="H118" t="s">
        <v>34</v>
      </c>
      <c r="I118">
        <v>6</v>
      </c>
      <c r="J118">
        <v>3</v>
      </c>
      <c r="K118">
        <v>0.66700000000000004</v>
      </c>
      <c r="L118">
        <v>3.23</v>
      </c>
      <c r="M118">
        <v>17</v>
      </c>
      <c r="N118">
        <v>9</v>
      </c>
      <c r="O118">
        <v>64</v>
      </c>
      <c r="P118">
        <v>51</v>
      </c>
      <c r="Q118">
        <v>28</v>
      </c>
      <c r="R118">
        <v>23</v>
      </c>
      <c r="S118">
        <v>5</v>
      </c>
      <c r="T118">
        <v>35</v>
      </c>
      <c r="U118">
        <v>29</v>
      </c>
      <c r="V118">
        <v>263</v>
      </c>
      <c r="W118">
        <v>124</v>
      </c>
      <c r="X118">
        <v>4.55</v>
      </c>
      <c r="Y118">
        <v>1.3440000000000001</v>
      </c>
      <c r="Z118">
        <v>7.2</v>
      </c>
      <c r="AA118">
        <v>0.7</v>
      </c>
      <c r="AB118">
        <v>4.9000000000000004</v>
      </c>
      <c r="AC118">
        <v>4.0999999999999996</v>
      </c>
      <c r="AD118">
        <v>0.83</v>
      </c>
      <c r="AE118">
        <v>1</v>
      </c>
      <c r="AF118" t="s">
        <v>330</v>
      </c>
    </row>
    <row r="119" spans="1:32" x14ac:dyDescent="0.45">
      <c r="A119">
        <v>144</v>
      </c>
      <c r="B119" t="s">
        <v>325</v>
      </c>
      <c r="C119">
        <v>3.23</v>
      </c>
      <c r="D119">
        <v>9</v>
      </c>
      <c r="E119">
        <v>1995</v>
      </c>
      <c r="F119">
        <v>24</v>
      </c>
      <c r="G119" t="s">
        <v>142</v>
      </c>
      <c r="H119" t="s">
        <v>34</v>
      </c>
      <c r="I119">
        <v>5</v>
      </c>
      <c r="J119">
        <v>3</v>
      </c>
      <c r="K119">
        <v>0.625</v>
      </c>
      <c r="L119">
        <v>3.23</v>
      </c>
      <c r="M119">
        <v>9</v>
      </c>
      <c r="N119">
        <v>9</v>
      </c>
      <c r="O119">
        <v>47.1</v>
      </c>
      <c r="P119">
        <v>38</v>
      </c>
      <c r="Q119">
        <v>17</v>
      </c>
      <c r="R119">
        <v>17</v>
      </c>
      <c r="S119">
        <v>3</v>
      </c>
      <c r="T119">
        <v>9</v>
      </c>
      <c r="U119">
        <v>28</v>
      </c>
      <c r="V119">
        <v>184</v>
      </c>
      <c r="W119">
        <v>134</v>
      </c>
      <c r="X119">
        <v>3.38</v>
      </c>
      <c r="Y119">
        <v>0.99299999999999999</v>
      </c>
      <c r="Z119">
        <v>7.2</v>
      </c>
      <c r="AA119">
        <v>0.6</v>
      </c>
      <c r="AB119">
        <v>1.7</v>
      </c>
      <c r="AC119">
        <v>5.3</v>
      </c>
      <c r="AD119">
        <v>3.11</v>
      </c>
      <c r="AE119" t="s">
        <v>53</v>
      </c>
      <c r="AF119" t="s">
        <v>326</v>
      </c>
    </row>
    <row r="120" spans="1:32" x14ac:dyDescent="0.45">
      <c r="A120">
        <v>145</v>
      </c>
      <c r="B120" t="s">
        <v>327</v>
      </c>
      <c r="C120">
        <v>3.23</v>
      </c>
      <c r="D120">
        <v>9</v>
      </c>
      <c r="E120">
        <v>2010</v>
      </c>
      <c r="F120">
        <v>32</v>
      </c>
      <c r="G120" t="s">
        <v>45</v>
      </c>
      <c r="H120" t="s">
        <v>34</v>
      </c>
      <c r="I120">
        <v>3</v>
      </c>
      <c r="J120">
        <v>4</v>
      </c>
      <c r="K120">
        <v>0.42899999999999999</v>
      </c>
      <c r="L120">
        <v>3.23</v>
      </c>
      <c r="M120">
        <v>9</v>
      </c>
      <c r="N120">
        <v>9</v>
      </c>
      <c r="O120">
        <v>55.2</v>
      </c>
      <c r="P120">
        <v>63</v>
      </c>
      <c r="Q120">
        <v>25</v>
      </c>
      <c r="R120">
        <v>20</v>
      </c>
      <c r="S120">
        <v>4</v>
      </c>
      <c r="T120">
        <v>9</v>
      </c>
      <c r="U120">
        <v>35</v>
      </c>
      <c r="V120">
        <v>232</v>
      </c>
      <c r="W120">
        <v>120</v>
      </c>
      <c r="X120">
        <v>3.4</v>
      </c>
      <c r="Y120">
        <v>1.2929999999999999</v>
      </c>
      <c r="Z120">
        <v>10.199999999999999</v>
      </c>
      <c r="AA120">
        <v>0.6</v>
      </c>
      <c r="AB120">
        <v>1.5</v>
      </c>
      <c r="AC120">
        <v>5.7</v>
      </c>
      <c r="AD120">
        <v>3.89</v>
      </c>
      <c r="AE120" t="s">
        <v>53</v>
      </c>
      <c r="AF120" t="s">
        <v>328</v>
      </c>
    </row>
    <row r="121" spans="1:32" x14ac:dyDescent="0.45">
      <c r="A121">
        <v>142</v>
      </c>
      <c r="B121" t="s">
        <v>321</v>
      </c>
      <c r="C121">
        <v>3.23</v>
      </c>
      <c r="D121">
        <v>9</v>
      </c>
      <c r="E121">
        <v>2018</v>
      </c>
      <c r="F121">
        <v>32</v>
      </c>
      <c r="G121" t="s">
        <v>118</v>
      </c>
      <c r="H121" t="s">
        <v>34</v>
      </c>
      <c r="I121">
        <v>3</v>
      </c>
      <c r="J121">
        <v>2</v>
      </c>
      <c r="K121">
        <v>0.6</v>
      </c>
      <c r="L121">
        <v>3.23</v>
      </c>
      <c r="M121">
        <v>9</v>
      </c>
      <c r="N121">
        <v>9</v>
      </c>
      <c r="O121">
        <v>53</v>
      </c>
      <c r="P121">
        <v>46</v>
      </c>
      <c r="Q121">
        <v>19</v>
      </c>
      <c r="R121">
        <v>19</v>
      </c>
      <c r="S121">
        <v>8</v>
      </c>
      <c r="T121">
        <v>13</v>
      </c>
      <c r="U121">
        <v>38</v>
      </c>
      <c r="V121">
        <v>214</v>
      </c>
      <c r="W121">
        <v>118</v>
      </c>
      <c r="X121">
        <v>4.71</v>
      </c>
      <c r="Y121">
        <v>1.113</v>
      </c>
      <c r="Z121">
        <v>7.8</v>
      </c>
      <c r="AA121">
        <v>1.4</v>
      </c>
      <c r="AB121">
        <v>2.2000000000000002</v>
      </c>
      <c r="AC121">
        <v>6.5</v>
      </c>
      <c r="AD121">
        <v>2.92</v>
      </c>
      <c r="AE121" t="s">
        <v>53</v>
      </c>
      <c r="AF121" t="s">
        <v>322</v>
      </c>
    </row>
    <row r="122" spans="1:32" x14ac:dyDescent="0.45">
      <c r="A122">
        <v>143</v>
      </c>
      <c r="B122" t="s">
        <v>323</v>
      </c>
      <c r="C122">
        <v>3.23</v>
      </c>
      <c r="D122">
        <v>9</v>
      </c>
      <c r="E122">
        <v>2024</v>
      </c>
      <c r="F122">
        <v>26</v>
      </c>
      <c r="G122" t="s">
        <v>139</v>
      </c>
      <c r="H122" t="s">
        <v>37</v>
      </c>
      <c r="I122">
        <v>2</v>
      </c>
      <c r="J122">
        <v>3</v>
      </c>
      <c r="K122">
        <v>0.4</v>
      </c>
      <c r="L122">
        <v>3.23</v>
      </c>
      <c r="M122">
        <v>9</v>
      </c>
      <c r="N122">
        <v>9</v>
      </c>
      <c r="O122">
        <v>47.1</v>
      </c>
      <c r="P122">
        <v>34</v>
      </c>
      <c r="Q122">
        <v>20</v>
      </c>
      <c r="R122">
        <v>17</v>
      </c>
      <c r="S122">
        <v>6</v>
      </c>
      <c r="T122">
        <v>28</v>
      </c>
      <c r="U122">
        <v>40</v>
      </c>
      <c r="V122">
        <v>199</v>
      </c>
      <c r="W122">
        <v>118</v>
      </c>
      <c r="X122">
        <v>4.88</v>
      </c>
      <c r="Y122">
        <v>1.31</v>
      </c>
      <c r="Z122">
        <v>6.5</v>
      </c>
      <c r="AA122">
        <v>1.1000000000000001</v>
      </c>
      <c r="AB122">
        <v>5.3</v>
      </c>
      <c r="AC122">
        <v>7.6</v>
      </c>
      <c r="AD122">
        <v>1.43</v>
      </c>
      <c r="AF122" t="s">
        <v>324</v>
      </c>
    </row>
    <row r="123" spans="1:32" x14ac:dyDescent="0.45">
      <c r="A123">
        <v>147</v>
      </c>
      <c r="B123" t="s">
        <v>331</v>
      </c>
      <c r="C123">
        <v>3.24</v>
      </c>
      <c r="D123">
        <v>9</v>
      </c>
      <c r="E123">
        <v>1938</v>
      </c>
      <c r="F123">
        <v>30</v>
      </c>
      <c r="G123" t="s">
        <v>110</v>
      </c>
      <c r="H123" t="s">
        <v>34</v>
      </c>
      <c r="I123">
        <v>7</v>
      </c>
      <c r="J123">
        <v>5</v>
      </c>
      <c r="K123">
        <v>0.58299999999999996</v>
      </c>
      <c r="L123">
        <v>3.24</v>
      </c>
      <c r="M123">
        <v>36</v>
      </c>
      <c r="N123">
        <v>9</v>
      </c>
      <c r="O123">
        <v>150</v>
      </c>
      <c r="P123">
        <v>155</v>
      </c>
      <c r="Q123">
        <v>65</v>
      </c>
      <c r="R123">
        <v>54</v>
      </c>
      <c r="S123">
        <v>9</v>
      </c>
      <c r="T123">
        <v>40</v>
      </c>
      <c r="U123">
        <v>77</v>
      </c>
      <c r="V123">
        <v>633</v>
      </c>
      <c r="W123">
        <v>117</v>
      </c>
      <c r="X123">
        <v>3.68</v>
      </c>
      <c r="Y123">
        <v>1.3</v>
      </c>
      <c r="Z123">
        <v>9.3000000000000007</v>
      </c>
      <c r="AA123">
        <v>0.5</v>
      </c>
      <c r="AB123">
        <v>2.4</v>
      </c>
      <c r="AC123">
        <v>4.5999999999999996</v>
      </c>
      <c r="AD123">
        <v>1.93</v>
      </c>
      <c r="AE123">
        <v>1</v>
      </c>
      <c r="AF123" t="s">
        <v>332</v>
      </c>
    </row>
    <row r="124" spans="1:32" x14ac:dyDescent="0.45">
      <c r="A124">
        <v>149</v>
      </c>
      <c r="B124" t="s">
        <v>333</v>
      </c>
      <c r="C124">
        <v>3.26</v>
      </c>
      <c r="D124">
        <v>9</v>
      </c>
      <c r="E124">
        <v>1982</v>
      </c>
      <c r="F124">
        <v>27</v>
      </c>
      <c r="G124" t="s">
        <v>139</v>
      </c>
      <c r="H124" t="s">
        <v>37</v>
      </c>
      <c r="I124">
        <v>4</v>
      </c>
      <c r="J124">
        <v>2</v>
      </c>
      <c r="K124">
        <v>0.66700000000000004</v>
      </c>
      <c r="L124">
        <v>3.26</v>
      </c>
      <c r="M124">
        <v>40</v>
      </c>
      <c r="N124">
        <v>9</v>
      </c>
      <c r="O124">
        <v>107.2</v>
      </c>
      <c r="P124">
        <v>91</v>
      </c>
      <c r="Q124">
        <v>43</v>
      </c>
      <c r="R124">
        <v>39</v>
      </c>
      <c r="S124">
        <v>6</v>
      </c>
      <c r="T124">
        <v>58</v>
      </c>
      <c r="U124">
        <v>61</v>
      </c>
      <c r="V124">
        <v>467</v>
      </c>
      <c r="W124">
        <v>127</v>
      </c>
      <c r="X124">
        <v>3.92</v>
      </c>
      <c r="Y124">
        <v>1.3839999999999999</v>
      </c>
      <c r="Z124">
        <v>7.6</v>
      </c>
      <c r="AA124">
        <v>0.5</v>
      </c>
      <c r="AB124">
        <v>4.8</v>
      </c>
      <c r="AC124">
        <v>5.0999999999999996</v>
      </c>
      <c r="AD124">
        <v>1.05</v>
      </c>
      <c r="AF124" t="s">
        <v>334</v>
      </c>
    </row>
    <row r="125" spans="1:32" x14ac:dyDescent="0.45">
      <c r="A125">
        <v>150</v>
      </c>
      <c r="B125" t="s">
        <v>335</v>
      </c>
      <c r="C125">
        <v>3.27</v>
      </c>
      <c r="D125">
        <v>9</v>
      </c>
      <c r="E125">
        <v>1991</v>
      </c>
      <c r="F125">
        <v>25</v>
      </c>
      <c r="G125" t="s">
        <v>124</v>
      </c>
      <c r="H125" t="s">
        <v>34</v>
      </c>
      <c r="I125">
        <v>8</v>
      </c>
      <c r="J125">
        <v>5</v>
      </c>
      <c r="K125">
        <v>0.61499999999999999</v>
      </c>
      <c r="L125">
        <v>3.27</v>
      </c>
      <c r="M125">
        <v>31</v>
      </c>
      <c r="N125">
        <v>9</v>
      </c>
      <c r="O125">
        <v>93.2</v>
      </c>
      <c r="P125">
        <v>77</v>
      </c>
      <c r="Q125">
        <v>35</v>
      </c>
      <c r="R125">
        <v>34</v>
      </c>
      <c r="S125">
        <v>11</v>
      </c>
      <c r="T125">
        <v>24</v>
      </c>
      <c r="U125">
        <v>60</v>
      </c>
      <c r="V125">
        <v>381</v>
      </c>
      <c r="W125">
        <v>117</v>
      </c>
      <c r="X125">
        <v>3.9</v>
      </c>
      <c r="Y125">
        <v>1.0780000000000001</v>
      </c>
      <c r="Z125">
        <v>7.4</v>
      </c>
      <c r="AA125">
        <v>1.1000000000000001</v>
      </c>
      <c r="AB125">
        <v>2.2999999999999998</v>
      </c>
      <c r="AC125">
        <v>5.8</v>
      </c>
      <c r="AD125">
        <v>2.5</v>
      </c>
      <c r="AE125">
        <v>1</v>
      </c>
      <c r="AF125" t="s">
        <v>336</v>
      </c>
    </row>
    <row r="126" spans="1:32" x14ac:dyDescent="0.45">
      <c r="A126">
        <v>151</v>
      </c>
      <c r="B126" t="s">
        <v>337</v>
      </c>
      <c r="C126">
        <v>3.27</v>
      </c>
      <c r="D126">
        <v>9</v>
      </c>
      <c r="E126">
        <v>2024</v>
      </c>
      <c r="F126">
        <v>24</v>
      </c>
      <c r="G126" t="s">
        <v>115</v>
      </c>
      <c r="H126" t="s">
        <v>34</v>
      </c>
      <c r="I126">
        <v>2</v>
      </c>
      <c r="J126">
        <v>2</v>
      </c>
      <c r="K126">
        <v>0.5</v>
      </c>
      <c r="L126">
        <v>3.27</v>
      </c>
      <c r="M126">
        <v>9</v>
      </c>
      <c r="N126">
        <v>9</v>
      </c>
      <c r="O126">
        <v>52.1</v>
      </c>
      <c r="P126">
        <v>40</v>
      </c>
      <c r="Q126">
        <v>20</v>
      </c>
      <c r="R126">
        <v>19</v>
      </c>
      <c r="S126">
        <v>3</v>
      </c>
      <c r="T126">
        <v>22</v>
      </c>
      <c r="U126">
        <v>58</v>
      </c>
      <c r="V126">
        <v>218</v>
      </c>
      <c r="W126">
        <v>132</v>
      </c>
      <c r="X126">
        <v>3.22</v>
      </c>
      <c r="Y126">
        <v>1.1850000000000001</v>
      </c>
      <c r="Z126">
        <v>6.9</v>
      </c>
      <c r="AA126">
        <v>0.5</v>
      </c>
      <c r="AB126">
        <v>3.8</v>
      </c>
      <c r="AC126">
        <v>10</v>
      </c>
      <c r="AD126">
        <v>2.64</v>
      </c>
      <c r="AF126" t="s">
        <v>338</v>
      </c>
    </row>
    <row r="127" spans="1:32" x14ac:dyDescent="0.45">
      <c r="A127">
        <v>155</v>
      </c>
      <c r="B127" t="s">
        <v>343</v>
      </c>
      <c r="C127">
        <v>3.29</v>
      </c>
      <c r="D127">
        <v>9</v>
      </c>
      <c r="E127">
        <v>1940</v>
      </c>
      <c r="F127">
        <v>39</v>
      </c>
      <c r="G127" t="s">
        <v>94</v>
      </c>
      <c r="H127" t="s">
        <v>57</v>
      </c>
      <c r="I127">
        <v>6</v>
      </c>
      <c r="J127">
        <v>3</v>
      </c>
      <c r="K127">
        <v>0.66700000000000004</v>
      </c>
      <c r="L127">
        <v>3.29</v>
      </c>
      <c r="M127">
        <v>12</v>
      </c>
      <c r="N127">
        <v>9</v>
      </c>
      <c r="O127">
        <v>79.099999999999994</v>
      </c>
      <c r="P127">
        <v>81</v>
      </c>
      <c r="Q127">
        <v>36</v>
      </c>
      <c r="R127">
        <v>29</v>
      </c>
      <c r="S127">
        <v>2</v>
      </c>
      <c r="T127">
        <v>29</v>
      </c>
      <c r="U127">
        <v>29</v>
      </c>
      <c r="V127">
        <v>350</v>
      </c>
      <c r="W127">
        <v>158</v>
      </c>
      <c r="X127">
        <v>3.73</v>
      </c>
      <c r="Y127">
        <v>1.387</v>
      </c>
      <c r="Z127">
        <v>9.1999999999999993</v>
      </c>
      <c r="AA127">
        <v>0.2</v>
      </c>
      <c r="AB127">
        <v>3.3</v>
      </c>
      <c r="AC127">
        <v>3.3</v>
      </c>
      <c r="AD127">
        <v>1</v>
      </c>
      <c r="AE127">
        <v>1</v>
      </c>
      <c r="AF127" t="s">
        <v>344</v>
      </c>
    </row>
    <row r="128" spans="1:32" x14ac:dyDescent="0.45">
      <c r="A128">
        <v>153</v>
      </c>
      <c r="B128" t="s">
        <v>339</v>
      </c>
      <c r="C128">
        <v>3.29</v>
      </c>
      <c r="D128">
        <v>9</v>
      </c>
      <c r="E128">
        <v>1946</v>
      </c>
      <c r="F128">
        <v>31</v>
      </c>
      <c r="G128" t="s">
        <v>110</v>
      </c>
      <c r="H128" t="s">
        <v>34</v>
      </c>
      <c r="I128">
        <v>5</v>
      </c>
      <c r="J128">
        <v>7</v>
      </c>
      <c r="K128">
        <v>0.41699999999999998</v>
      </c>
      <c r="L128">
        <v>3.29</v>
      </c>
      <c r="M128">
        <v>35</v>
      </c>
      <c r="N128">
        <v>9</v>
      </c>
      <c r="O128">
        <v>115</v>
      </c>
      <c r="P128">
        <v>107</v>
      </c>
      <c r="Q128">
        <v>48</v>
      </c>
      <c r="R128">
        <v>42</v>
      </c>
      <c r="S128">
        <v>0</v>
      </c>
      <c r="T128">
        <v>39</v>
      </c>
      <c r="U128">
        <v>64</v>
      </c>
      <c r="V128">
        <v>480</v>
      </c>
      <c r="W128">
        <v>107</v>
      </c>
      <c r="X128">
        <v>2.4900000000000002</v>
      </c>
      <c r="Y128">
        <v>1.27</v>
      </c>
      <c r="Z128">
        <v>8.4</v>
      </c>
      <c r="AA128">
        <v>0</v>
      </c>
      <c r="AB128">
        <v>3.1</v>
      </c>
      <c r="AC128">
        <v>5</v>
      </c>
      <c r="AD128">
        <v>1.64</v>
      </c>
      <c r="AE128">
        <v>1</v>
      </c>
      <c r="AF128" t="s">
        <v>340</v>
      </c>
    </row>
    <row r="129" spans="1:32" x14ac:dyDescent="0.45">
      <c r="A129">
        <v>154</v>
      </c>
      <c r="B129" t="s">
        <v>341</v>
      </c>
      <c r="C129">
        <v>3.29</v>
      </c>
      <c r="D129">
        <v>9</v>
      </c>
      <c r="E129">
        <v>1982</v>
      </c>
      <c r="F129">
        <v>34</v>
      </c>
      <c r="G129" t="s">
        <v>118</v>
      </c>
      <c r="H129" t="s">
        <v>34</v>
      </c>
      <c r="I129">
        <v>4</v>
      </c>
      <c r="J129">
        <v>3</v>
      </c>
      <c r="K129">
        <v>0.57099999999999995</v>
      </c>
      <c r="L129">
        <v>3.29</v>
      </c>
      <c r="M129">
        <v>53</v>
      </c>
      <c r="N129">
        <v>9</v>
      </c>
      <c r="O129">
        <v>128.19999999999999</v>
      </c>
      <c r="P129">
        <v>125</v>
      </c>
      <c r="Q129">
        <v>54</v>
      </c>
      <c r="R129">
        <v>47</v>
      </c>
      <c r="S129">
        <v>9</v>
      </c>
      <c r="T129">
        <v>20</v>
      </c>
      <c r="U129">
        <v>36</v>
      </c>
      <c r="V129">
        <v>520</v>
      </c>
      <c r="W129">
        <v>109</v>
      </c>
      <c r="X129">
        <v>3.63</v>
      </c>
      <c r="Y129">
        <v>1.127</v>
      </c>
      <c r="Z129">
        <v>8.6999999999999993</v>
      </c>
      <c r="AA129">
        <v>0.6</v>
      </c>
      <c r="AB129">
        <v>1.4</v>
      </c>
      <c r="AC129">
        <v>2.5</v>
      </c>
      <c r="AD129">
        <v>1.8</v>
      </c>
      <c r="AE129" t="s">
        <v>64</v>
      </c>
      <c r="AF129" t="s">
        <v>342</v>
      </c>
    </row>
    <row r="130" spans="1:32" x14ac:dyDescent="0.45">
      <c r="A130">
        <v>157</v>
      </c>
      <c r="B130" t="s">
        <v>345</v>
      </c>
      <c r="C130">
        <v>3.3</v>
      </c>
      <c r="D130">
        <v>9</v>
      </c>
      <c r="E130">
        <v>2003</v>
      </c>
      <c r="F130">
        <v>31</v>
      </c>
      <c r="G130" t="s">
        <v>102</v>
      </c>
      <c r="H130" t="s">
        <v>37</v>
      </c>
      <c r="I130">
        <v>7</v>
      </c>
      <c r="J130">
        <v>2</v>
      </c>
      <c r="K130">
        <v>0.77800000000000002</v>
      </c>
      <c r="L130">
        <v>3.3</v>
      </c>
      <c r="M130">
        <v>18</v>
      </c>
      <c r="N130">
        <v>9</v>
      </c>
      <c r="O130">
        <v>71</v>
      </c>
      <c r="P130">
        <v>52</v>
      </c>
      <c r="Q130">
        <v>27</v>
      </c>
      <c r="R130">
        <v>26</v>
      </c>
      <c r="S130">
        <v>4</v>
      </c>
      <c r="T130">
        <v>30</v>
      </c>
      <c r="U130">
        <v>72</v>
      </c>
      <c r="V130">
        <v>293</v>
      </c>
      <c r="W130">
        <v>134</v>
      </c>
      <c r="X130">
        <v>3.21</v>
      </c>
      <c r="Y130">
        <v>1.155</v>
      </c>
      <c r="Z130">
        <v>6.6</v>
      </c>
      <c r="AA130">
        <v>0.5</v>
      </c>
      <c r="AB130">
        <v>3.8</v>
      </c>
      <c r="AC130">
        <v>9.1</v>
      </c>
      <c r="AD130">
        <v>2.4</v>
      </c>
      <c r="AE130">
        <v>1</v>
      </c>
      <c r="AF130" t="s">
        <v>346</v>
      </c>
    </row>
    <row r="131" spans="1:32" x14ac:dyDescent="0.45">
      <c r="A131">
        <v>158</v>
      </c>
      <c r="B131" t="s">
        <v>347</v>
      </c>
      <c r="C131">
        <v>3.3</v>
      </c>
      <c r="D131">
        <v>9</v>
      </c>
      <c r="E131">
        <v>2024</v>
      </c>
      <c r="F131">
        <v>25</v>
      </c>
      <c r="G131" t="s">
        <v>348</v>
      </c>
      <c r="H131" t="s">
        <v>34</v>
      </c>
      <c r="I131">
        <v>2</v>
      </c>
      <c r="J131">
        <v>4</v>
      </c>
      <c r="K131">
        <v>0.33300000000000002</v>
      </c>
      <c r="L131">
        <v>3.3</v>
      </c>
      <c r="M131">
        <v>9</v>
      </c>
      <c r="N131">
        <v>9</v>
      </c>
      <c r="O131">
        <v>46.1</v>
      </c>
      <c r="P131">
        <v>48</v>
      </c>
      <c r="Q131">
        <v>22</v>
      </c>
      <c r="R131">
        <v>17</v>
      </c>
      <c r="S131">
        <v>4</v>
      </c>
      <c r="T131">
        <v>16</v>
      </c>
      <c r="U131">
        <v>54</v>
      </c>
      <c r="V131">
        <v>199</v>
      </c>
      <c r="W131">
        <v>120</v>
      </c>
      <c r="X131">
        <v>3.17</v>
      </c>
      <c r="Y131">
        <v>1.381</v>
      </c>
      <c r="Z131">
        <v>9.3000000000000007</v>
      </c>
      <c r="AA131">
        <v>0.8</v>
      </c>
      <c r="AB131">
        <v>3.1</v>
      </c>
      <c r="AC131">
        <v>10.5</v>
      </c>
      <c r="AD131">
        <v>3.38</v>
      </c>
      <c r="AF131" t="s">
        <v>349</v>
      </c>
    </row>
    <row r="132" spans="1:32" x14ac:dyDescent="0.45">
      <c r="A132">
        <v>159</v>
      </c>
      <c r="B132" t="s">
        <v>350</v>
      </c>
      <c r="C132">
        <v>3.31</v>
      </c>
      <c r="D132">
        <v>9</v>
      </c>
      <c r="E132">
        <v>1928</v>
      </c>
      <c r="F132">
        <v>23</v>
      </c>
      <c r="G132" t="s">
        <v>351</v>
      </c>
      <c r="H132" t="s">
        <v>49</v>
      </c>
      <c r="I132">
        <v>8</v>
      </c>
      <c r="J132">
        <v>0</v>
      </c>
      <c r="K132">
        <v>1</v>
      </c>
      <c r="L132">
        <v>3.31</v>
      </c>
      <c r="M132">
        <v>24</v>
      </c>
      <c r="N132">
        <v>9</v>
      </c>
      <c r="O132">
        <v>98</v>
      </c>
      <c r="P132">
        <v>108</v>
      </c>
      <c r="Q132">
        <v>46</v>
      </c>
      <c r="R132">
        <v>36</v>
      </c>
      <c r="S132">
        <v>2</v>
      </c>
      <c r="T132">
        <v>13</v>
      </c>
      <c r="U132">
        <v>36</v>
      </c>
      <c r="V132">
        <v>408</v>
      </c>
      <c r="W132">
        <v>122</v>
      </c>
      <c r="X132">
        <v>2.99</v>
      </c>
      <c r="Y132">
        <v>1.2350000000000001</v>
      </c>
      <c r="Z132">
        <v>9.9</v>
      </c>
      <c r="AA132">
        <v>0.2</v>
      </c>
      <c r="AB132">
        <v>1.2</v>
      </c>
      <c r="AC132">
        <v>3.3</v>
      </c>
      <c r="AD132">
        <v>2.77</v>
      </c>
      <c r="AE132">
        <v>1</v>
      </c>
      <c r="AF132" t="s">
        <v>352</v>
      </c>
    </row>
    <row r="133" spans="1:32" x14ac:dyDescent="0.45">
      <c r="A133">
        <v>163</v>
      </c>
      <c r="B133" t="s">
        <v>357</v>
      </c>
      <c r="C133">
        <v>3.31</v>
      </c>
      <c r="D133">
        <v>9</v>
      </c>
      <c r="E133">
        <v>1928</v>
      </c>
      <c r="F133">
        <v>27</v>
      </c>
      <c r="G133" t="s">
        <v>102</v>
      </c>
      <c r="H133" t="s">
        <v>37</v>
      </c>
      <c r="I133">
        <v>2</v>
      </c>
      <c r="J133">
        <v>3</v>
      </c>
      <c r="K133">
        <v>0.4</v>
      </c>
      <c r="L133">
        <v>3.31</v>
      </c>
      <c r="M133">
        <v>13</v>
      </c>
      <c r="N133">
        <v>9</v>
      </c>
      <c r="O133">
        <v>68</v>
      </c>
      <c r="P133">
        <v>66</v>
      </c>
      <c r="Q133">
        <v>30</v>
      </c>
      <c r="R133">
        <v>25</v>
      </c>
      <c r="S133">
        <v>3</v>
      </c>
      <c r="T133">
        <v>16</v>
      </c>
      <c r="U133">
        <v>25</v>
      </c>
      <c r="V133">
        <v>290</v>
      </c>
      <c r="W133">
        <v>115</v>
      </c>
      <c r="X133">
        <v>3.62</v>
      </c>
      <c r="Y133">
        <v>1.206</v>
      </c>
      <c r="Z133">
        <v>8.6999999999999993</v>
      </c>
      <c r="AA133">
        <v>0.4</v>
      </c>
      <c r="AB133">
        <v>2.1</v>
      </c>
      <c r="AC133">
        <v>3.3</v>
      </c>
      <c r="AD133">
        <v>1.56</v>
      </c>
      <c r="AE133" t="s">
        <v>64</v>
      </c>
      <c r="AF133" t="s">
        <v>358</v>
      </c>
    </row>
    <row r="134" spans="1:32" x14ac:dyDescent="0.45">
      <c r="A134">
        <v>161</v>
      </c>
      <c r="B134" t="s">
        <v>353</v>
      </c>
      <c r="C134">
        <v>3.31</v>
      </c>
      <c r="D134">
        <v>9</v>
      </c>
      <c r="E134">
        <v>2024</v>
      </c>
      <c r="F134">
        <v>31</v>
      </c>
      <c r="G134" t="s">
        <v>102</v>
      </c>
      <c r="H134" t="s">
        <v>37</v>
      </c>
      <c r="I134">
        <v>4</v>
      </c>
      <c r="J134">
        <v>2</v>
      </c>
      <c r="K134">
        <v>0.66700000000000004</v>
      </c>
      <c r="L134">
        <v>3.31</v>
      </c>
      <c r="M134">
        <v>9</v>
      </c>
      <c r="N134">
        <v>9</v>
      </c>
      <c r="O134">
        <v>49</v>
      </c>
      <c r="P134">
        <v>46</v>
      </c>
      <c r="Q134">
        <v>19</v>
      </c>
      <c r="R134">
        <v>18</v>
      </c>
      <c r="S134">
        <v>8</v>
      </c>
      <c r="T134">
        <v>14</v>
      </c>
      <c r="U134">
        <v>49</v>
      </c>
      <c r="V134">
        <v>210</v>
      </c>
      <c r="W134">
        <v>119</v>
      </c>
      <c r="X134">
        <v>4.43</v>
      </c>
      <c r="Y134">
        <v>1.224</v>
      </c>
      <c r="Z134">
        <v>8.4</v>
      </c>
      <c r="AA134">
        <v>1.5</v>
      </c>
      <c r="AB134">
        <v>2.6</v>
      </c>
      <c r="AC134">
        <v>9</v>
      </c>
      <c r="AD134">
        <v>3.5</v>
      </c>
      <c r="AF134" t="s">
        <v>354</v>
      </c>
    </row>
    <row r="135" spans="1:32" x14ac:dyDescent="0.45">
      <c r="A135">
        <v>162</v>
      </c>
      <c r="B135" t="s">
        <v>355</v>
      </c>
      <c r="C135">
        <v>3.31</v>
      </c>
      <c r="D135">
        <v>9</v>
      </c>
      <c r="E135">
        <v>2024</v>
      </c>
      <c r="F135">
        <v>27</v>
      </c>
      <c r="G135" t="s">
        <v>39</v>
      </c>
      <c r="H135" t="s">
        <v>34</v>
      </c>
      <c r="I135">
        <v>2</v>
      </c>
      <c r="J135">
        <v>3</v>
      </c>
      <c r="K135">
        <v>0.4</v>
      </c>
      <c r="L135">
        <v>3.31</v>
      </c>
      <c r="M135">
        <v>9</v>
      </c>
      <c r="N135">
        <v>9</v>
      </c>
      <c r="O135">
        <v>49</v>
      </c>
      <c r="P135">
        <v>53</v>
      </c>
      <c r="Q135">
        <v>23</v>
      </c>
      <c r="R135">
        <v>18</v>
      </c>
      <c r="S135">
        <v>1</v>
      </c>
      <c r="T135">
        <v>18</v>
      </c>
      <c r="U135">
        <v>47</v>
      </c>
      <c r="V135">
        <v>212</v>
      </c>
      <c r="W135">
        <v>123</v>
      </c>
      <c r="X135">
        <v>2.59</v>
      </c>
      <c r="Y135">
        <v>1.4490000000000001</v>
      </c>
      <c r="Z135">
        <v>9.6999999999999993</v>
      </c>
      <c r="AA135">
        <v>0.2</v>
      </c>
      <c r="AB135">
        <v>3.3</v>
      </c>
      <c r="AC135">
        <v>8.6</v>
      </c>
      <c r="AD135">
        <v>2.61</v>
      </c>
      <c r="AF135" t="s">
        <v>356</v>
      </c>
    </row>
    <row r="136" spans="1:32" x14ac:dyDescent="0.45">
      <c r="A136">
        <v>168</v>
      </c>
      <c r="B136" t="s">
        <v>363</v>
      </c>
      <c r="C136">
        <v>3.32</v>
      </c>
      <c r="D136">
        <v>9</v>
      </c>
      <c r="E136">
        <v>1927</v>
      </c>
      <c r="F136">
        <v>22</v>
      </c>
      <c r="G136" t="s">
        <v>364</v>
      </c>
      <c r="H136" t="s">
        <v>49</v>
      </c>
      <c r="I136">
        <v>3</v>
      </c>
      <c r="J136">
        <v>4</v>
      </c>
      <c r="K136">
        <v>0.42899999999999999</v>
      </c>
      <c r="L136">
        <v>3.32</v>
      </c>
      <c r="M136">
        <v>11</v>
      </c>
      <c r="N136">
        <v>9</v>
      </c>
      <c r="O136">
        <v>65</v>
      </c>
      <c r="P136">
        <v>69</v>
      </c>
      <c r="Q136">
        <v>29</v>
      </c>
      <c r="R136">
        <v>24</v>
      </c>
      <c r="T136">
        <v>12</v>
      </c>
      <c r="U136">
        <v>21</v>
      </c>
      <c r="W136">
        <v>113</v>
      </c>
      <c r="Y136">
        <v>1.246</v>
      </c>
      <c r="Z136">
        <v>9.6</v>
      </c>
      <c r="AB136">
        <v>1.7</v>
      </c>
      <c r="AC136">
        <v>2.9</v>
      </c>
      <c r="AD136">
        <v>1.75</v>
      </c>
      <c r="AE136">
        <v>1</v>
      </c>
      <c r="AF136" t="s">
        <v>365</v>
      </c>
    </row>
    <row r="137" spans="1:32" x14ac:dyDescent="0.45">
      <c r="A137">
        <v>167</v>
      </c>
      <c r="B137" t="s">
        <v>361</v>
      </c>
      <c r="C137">
        <v>3.32</v>
      </c>
      <c r="D137">
        <v>9</v>
      </c>
      <c r="E137">
        <v>1945</v>
      </c>
      <c r="F137">
        <v>29</v>
      </c>
      <c r="G137" t="s">
        <v>33</v>
      </c>
      <c r="H137" t="s">
        <v>34</v>
      </c>
      <c r="I137">
        <v>7</v>
      </c>
      <c r="J137">
        <v>4</v>
      </c>
      <c r="K137">
        <v>0.63600000000000001</v>
      </c>
      <c r="L137">
        <v>3.32</v>
      </c>
      <c r="M137">
        <v>28</v>
      </c>
      <c r="N137">
        <v>9</v>
      </c>
      <c r="O137">
        <v>108.1</v>
      </c>
      <c r="P137">
        <v>94</v>
      </c>
      <c r="Q137">
        <v>41</v>
      </c>
      <c r="R137">
        <v>40</v>
      </c>
      <c r="S137">
        <v>5</v>
      </c>
      <c r="T137">
        <v>48</v>
      </c>
      <c r="U137">
        <v>53</v>
      </c>
      <c r="V137">
        <v>467</v>
      </c>
      <c r="W137">
        <v>110</v>
      </c>
      <c r="X137">
        <v>3.84</v>
      </c>
      <c r="Y137">
        <v>1.3109999999999999</v>
      </c>
      <c r="Z137">
        <v>7.8</v>
      </c>
      <c r="AA137">
        <v>0.4</v>
      </c>
      <c r="AB137">
        <v>4</v>
      </c>
      <c r="AC137">
        <v>4.4000000000000004</v>
      </c>
      <c r="AD137">
        <v>1.1000000000000001</v>
      </c>
      <c r="AE137">
        <v>1</v>
      </c>
      <c r="AF137" t="s">
        <v>362</v>
      </c>
    </row>
    <row r="138" spans="1:32" x14ac:dyDescent="0.45">
      <c r="A138">
        <v>166</v>
      </c>
      <c r="B138" t="s">
        <v>359</v>
      </c>
      <c r="C138">
        <v>3.32</v>
      </c>
      <c r="D138">
        <v>9</v>
      </c>
      <c r="E138">
        <v>1965</v>
      </c>
      <c r="F138">
        <v>20</v>
      </c>
      <c r="G138" t="s">
        <v>149</v>
      </c>
      <c r="H138" t="s">
        <v>34</v>
      </c>
      <c r="I138">
        <v>2</v>
      </c>
      <c r="J138">
        <v>7</v>
      </c>
      <c r="K138">
        <v>0.222</v>
      </c>
      <c r="L138">
        <v>3.32</v>
      </c>
      <c r="M138">
        <v>37</v>
      </c>
      <c r="N138">
        <v>9</v>
      </c>
      <c r="O138">
        <v>97.2</v>
      </c>
      <c r="P138">
        <v>88</v>
      </c>
      <c r="Q138">
        <v>47</v>
      </c>
      <c r="R138">
        <v>36</v>
      </c>
      <c r="S138">
        <v>8</v>
      </c>
      <c r="T138">
        <v>48</v>
      </c>
      <c r="U138">
        <v>57</v>
      </c>
      <c r="V138">
        <v>416</v>
      </c>
      <c r="W138">
        <v>106</v>
      </c>
      <c r="X138">
        <v>3.98</v>
      </c>
      <c r="Y138">
        <v>1.3919999999999999</v>
      </c>
      <c r="Z138">
        <v>8.1</v>
      </c>
      <c r="AA138">
        <v>0.7</v>
      </c>
      <c r="AB138">
        <v>4.4000000000000004</v>
      </c>
      <c r="AC138">
        <v>5.3</v>
      </c>
      <c r="AD138">
        <v>1.19</v>
      </c>
      <c r="AE138" t="s">
        <v>64</v>
      </c>
      <c r="AF138" t="s">
        <v>360</v>
      </c>
    </row>
    <row r="139" spans="1:32" x14ac:dyDescent="0.45">
      <c r="A139">
        <v>171</v>
      </c>
      <c r="B139" t="s">
        <v>371</v>
      </c>
      <c r="C139">
        <v>3.33</v>
      </c>
      <c r="D139">
        <v>9</v>
      </c>
      <c r="E139">
        <v>1959</v>
      </c>
      <c r="F139">
        <v>23</v>
      </c>
      <c r="G139" t="s">
        <v>45</v>
      </c>
      <c r="H139" t="s">
        <v>34</v>
      </c>
      <c r="I139">
        <v>3</v>
      </c>
      <c r="J139">
        <v>5</v>
      </c>
      <c r="K139">
        <v>0.375</v>
      </c>
      <c r="L139">
        <v>3.33</v>
      </c>
      <c r="M139">
        <v>13</v>
      </c>
      <c r="N139">
        <v>9</v>
      </c>
      <c r="O139">
        <v>75.2</v>
      </c>
      <c r="P139">
        <v>77</v>
      </c>
      <c r="Q139">
        <v>35</v>
      </c>
      <c r="R139">
        <v>28</v>
      </c>
      <c r="S139">
        <v>4</v>
      </c>
      <c r="T139">
        <v>39</v>
      </c>
      <c r="U139">
        <v>48</v>
      </c>
      <c r="V139">
        <v>333</v>
      </c>
      <c r="W139">
        <v>127</v>
      </c>
      <c r="X139">
        <v>3.55</v>
      </c>
      <c r="Y139">
        <v>1.5329999999999999</v>
      </c>
      <c r="Z139">
        <v>9.1999999999999993</v>
      </c>
      <c r="AA139">
        <v>0.5</v>
      </c>
      <c r="AB139">
        <v>4.5999999999999996</v>
      </c>
      <c r="AC139">
        <v>5.7</v>
      </c>
      <c r="AD139">
        <v>1.23</v>
      </c>
      <c r="AE139" t="s">
        <v>64</v>
      </c>
      <c r="AF139" t="s">
        <v>372</v>
      </c>
    </row>
    <row r="140" spans="1:32" x14ac:dyDescent="0.45">
      <c r="A140">
        <v>169</v>
      </c>
      <c r="B140" t="s">
        <v>366</v>
      </c>
      <c r="C140">
        <v>3.33</v>
      </c>
      <c r="D140">
        <v>9</v>
      </c>
      <c r="E140">
        <v>2016</v>
      </c>
      <c r="F140">
        <v>32</v>
      </c>
      <c r="G140" t="s">
        <v>367</v>
      </c>
      <c r="H140" t="s">
        <v>34</v>
      </c>
      <c r="I140">
        <v>3</v>
      </c>
      <c r="J140">
        <v>4</v>
      </c>
      <c r="K140">
        <v>0.42899999999999999</v>
      </c>
      <c r="L140">
        <v>3.33</v>
      </c>
      <c r="M140">
        <v>36</v>
      </c>
      <c r="N140">
        <v>9</v>
      </c>
      <c r="O140">
        <v>67.2</v>
      </c>
      <c r="P140">
        <v>81</v>
      </c>
      <c r="Q140">
        <v>35</v>
      </c>
      <c r="R140">
        <v>25</v>
      </c>
      <c r="S140">
        <v>4</v>
      </c>
      <c r="T140">
        <v>31</v>
      </c>
      <c r="U140">
        <v>41</v>
      </c>
      <c r="V140">
        <v>306</v>
      </c>
      <c r="W140">
        <v>122</v>
      </c>
      <c r="X140">
        <v>4.17</v>
      </c>
      <c r="Y140">
        <v>1.655</v>
      </c>
      <c r="Z140">
        <v>10.8</v>
      </c>
      <c r="AA140">
        <v>0.5</v>
      </c>
      <c r="AB140">
        <v>4.0999999999999996</v>
      </c>
      <c r="AC140">
        <v>5.5</v>
      </c>
      <c r="AD140">
        <v>1.32</v>
      </c>
      <c r="AE140" t="s">
        <v>64</v>
      </c>
      <c r="AF140" t="s">
        <v>368</v>
      </c>
    </row>
    <row r="141" spans="1:32" x14ac:dyDescent="0.45">
      <c r="A141">
        <v>170</v>
      </c>
      <c r="B141" t="s">
        <v>369</v>
      </c>
      <c r="C141">
        <v>3.33</v>
      </c>
      <c r="D141">
        <v>9</v>
      </c>
      <c r="E141">
        <v>2024</v>
      </c>
      <c r="F141">
        <v>33</v>
      </c>
      <c r="G141" t="s">
        <v>102</v>
      </c>
      <c r="H141" t="s">
        <v>37</v>
      </c>
      <c r="I141">
        <v>3</v>
      </c>
      <c r="J141">
        <v>2</v>
      </c>
      <c r="K141">
        <v>0.6</v>
      </c>
      <c r="L141">
        <v>3.33</v>
      </c>
      <c r="M141">
        <v>9</v>
      </c>
      <c r="N141">
        <v>9</v>
      </c>
      <c r="O141">
        <v>48.2</v>
      </c>
      <c r="P141">
        <v>44</v>
      </c>
      <c r="Q141">
        <v>21</v>
      </c>
      <c r="R141">
        <v>18</v>
      </c>
      <c r="S141">
        <v>7</v>
      </c>
      <c r="T141">
        <v>25</v>
      </c>
      <c r="U141">
        <v>42</v>
      </c>
      <c r="V141">
        <v>211</v>
      </c>
      <c r="W141">
        <v>118</v>
      </c>
      <c r="X141">
        <v>4.95</v>
      </c>
      <c r="Y141">
        <v>1.4179999999999999</v>
      </c>
      <c r="Z141">
        <v>8.1</v>
      </c>
      <c r="AA141">
        <v>1.3</v>
      </c>
      <c r="AB141">
        <v>4.5999999999999996</v>
      </c>
      <c r="AC141">
        <v>7.8</v>
      </c>
      <c r="AD141">
        <v>1.68</v>
      </c>
      <c r="AF141" t="s">
        <v>370</v>
      </c>
    </row>
    <row r="142" spans="1:32" x14ac:dyDescent="0.45">
      <c r="A142">
        <v>172</v>
      </c>
      <c r="B142" t="s">
        <v>373</v>
      </c>
      <c r="C142">
        <v>3.35</v>
      </c>
      <c r="D142">
        <v>9</v>
      </c>
      <c r="E142">
        <v>1924</v>
      </c>
      <c r="F142">
        <v>22</v>
      </c>
      <c r="G142" t="s">
        <v>364</v>
      </c>
      <c r="H142" t="s">
        <v>49</v>
      </c>
      <c r="I142">
        <v>5</v>
      </c>
      <c r="J142">
        <v>4</v>
      </c>
      <c r="K142">
        <v>0.55600000000000005</v>
      </c>
      <c r="L142">
        <v>3.35</v>
      </c>
      <c r="M142">
        <v>18</v>
      </c>
      <c r="N142">
        <v>9</v>
      </c>
      <c r="O142">
        <v>88.2</v>
      </c>
      <c r="P142">
        <v>66</v>
      </c>
      <c r="Q142">
        <v>43</v>
      </c>
      <c r="R142">
        <v>33</v>
      </c>
      <c r="S142">
        <v>2</v>
      </c>
      <c r="T142">
        <v>33</v>
      </c>
      <c r="U142">
        <v>25</v>
      </c>
      <c r="V142">
        <v>373</v>
      </c>
      <c r="W142">
        <v>129</v>
      </c>
      <c r="X142">
        <v>3.76</v>
      </c>
      <c r="Y142">
        <v>1.117</v>
      </c>
      <c r="Z142">
        <v>6.7</v>
      </c>
      <c r="AA142">
        <v>0.2</v>
      </c>
      <c r="AB142">
        <v>3.3</v>
      </c>
      <c r="AC142">
        <v>2.5</v>
      </c>
      <c r="AD142">
        <v>0.76</v>
      </c>
      <c r="AE142" s="1">
        <v>45299</v>
      </c>
      <c r="AF142" t="s">
        <v>374</v>
      </c>
    </row>
    <row r="143" spans="1:32" x14ac:dyDescent="0.45">
      <c r="A143">
        <v>173</v>
      </c>
      <c r="B143" t="s">
        <v>375</v>
      </c>
      <c r="C143">
        <v>3.35</v>
      </c>
      <c r="D143">
        <v>9</v>
      </c>
      <c r="E143">
        <v>1973</v>
      </c>
      <c r="F143">
        <v>25</v>
      </c>
      <c r="G143" t="s">
        <v>149</v>
      </c>
      <c r="H143" t="s">
        <v>34</v>
      </c>
      <c r="I143">
        <v>8</v>
      </c>
      <c r="J143">
        <v>4</v>
      </c>
      <c r="K143">
        <v>0.66700000000000004</v>
      </c>
      <c r="L143">
        <v>3.35</v>
      </c>
      <c r="M143">
        <v>38</v>
      </c>
      <c r="N143">
        <v>9</v>
      </c>
      <c r="O143">
        <v>96.2</v>
      </c>
      <c r="P143">
        <v>79</v>
      </c>
      <c r="Q143">
        <v>40</v>
      </c>
      <c r="R143">
        <v>36</v>
      </c>
      <c r="S143">
        <v>7</v>
      </c>
      <c r="T143">
        <v>36</v>
      </c>
      <c r="U143">
        <v>63</v>
      </c>
      <c r="V143">
        <v>410</v>
      </c>
      <c r="W143">
        <v>109</v>
      </c>
      <c r="X143">
        <v>3.41</v>
      </c>
      <c r="Y143">
        <v>1.19</v>
      </c>
      <c r="Z143">
        <v>7.4</v>
      </c>
      <c r="AA143">
        <v>0.7</v>
      </c>
      <c r="AB143">
        <v>3.4</v>
      </c>
      <c r="AC143">
        <v>5.9</v>
      </c>
      <c r="AD143">
        <v>1.75</v>
      </c>
      <c r="AE143">
        <v>1</v>
      </c>
      <c r="AF143" t="s">
        <v>376</v>
      </c>
    </row>
    <row r="144" spans="1:32" x14ac:dyDescent="0.45">
      <c r="A144">
        <v>175</v>
      </c>
      <c r="B144" t="s">
        <v>379</v>
      </c>
      <c r="C144">
        <v>3.35</v>
      </c>
      <c r="D144">
        <v>9</v>
      </c>
      <c r="E144">
        <v>1981</v>
      </c>
      <c r="F144">
        <v>22</v>
      </c>
      <c r="G144" t="s">
        <v>39</v>
      </c>
      <c r="H144" t="s">
        <v>34</v>
      </c>
      <c r="I144">
        <v>4</v>
      </c>
      <c r="J144">
        <v>3</v>
      </c>
      <c r="K144">
        <v>0.57099999999999995</v>
      </c>
      <c r="L144">
        <v>3.35</v>
      </c>
      <c r="M144">
        <v>9</v>
      </c>
      <c r="N144">
        <v>9</v>
      </c>
      <c r="O144">
        <v>53.2</v>
      </c>
      <c r="P144">
        <v>55</v>
      </c>
      <c r="Q144">
        <v>21</v>
      </c>
      <c r="R144">
        <v>20</v>
      </c>
      <c r="S144">
        <v>3</v>
      </c>
      <c r="T144">
        <v>16</v>
      </c>
      <c r="U144">
        <v>24</v>
      </c>
      <c r="V144">
        <v>227</v>
      </c>
      <c r="W144">
        <v>109</v>
      </c>
      <c r="X144">
        <v>3.38</v>
      </c>
      <c r="Y144">
        <v>1.323</v>
      </c>
      <c r="Z144">
        <v>9.1999999999999993</v>
      </c>
      <c r="AA144">
        <v>0.5</v>
      </c>
      <c r="AB144">
        <v>2.7</v>
      </c>
      <c r="AC144">
        <v>4</v>
      </c>
      <c r="AD144">
        <v>1.5</v>
      </c>
      <c r="AE144" t="s">
        <v>53</v>
      </c>
      <c r="AF144" t="s">
        <v>380</v>
      </c>
    </row>
    <row r="145" spans="1:32" x14ac:dyDescent="0.45">
      <c r="A145">
        <v>174</v>
      </c>
      <c r="B145" t="s">
        <v>377</v>
      </c>
      <c r="C145">
        <v>3.35</v>
      </c>
      <c r="D145">
        <v>9</v>
      </c>
      <c r="E145">
        <v>2005</v>
      </c>
      <c r="F145">
        <v>23</v>
      </c>
      <c r="G145" t="s">
        <v>306</v>
      </c>
      <c r="H145" t="s">
        <v>37</v>
      </c>
      <c r="I145">
        <v>3</v>
      </c>
      <c r="J145">
        <v>3</v>
      </c>
      <c r="K145">
        <v>0.5</v>
      </c>
      <c r="L145">
        <v>3.35</v>
      </c>
      <c r="M145">
        <v>10</v>
      </c>
      <c r="N145">
        <v>9</v>
      </c>
      <c r="O145">
        <v>53.2</v>
      </c>
      <c r="P145">
        <v>48</v>
      </c>
      <c r="Q145">
        <v>21</v>
      </c>
      <c r="R145">
        <v>20</v>
      </c>
      <c r="S145">
        <v>5</v>
      </c>
      <c r="T145">
        <v>14</v>
      </c>
      <c r="U145">
        <v>32</v>
      </c>
      <c r="V145">
        <v>217</v>
      </c>
      <c r="W145">
        <v>133</v>
      </c>
      <c r="X145">
        <v>3.82</v>
      </c>
      <c r="Y145">
        <v>1.155</v>
      </c>
      <c r="Z145">
        <v>8</v>
      </c>
      <c r="AA145">
        <v>0.8</v>
      </c>
      <c r="AB145">
        <v>2.2999999999999998</v>
      </c>
      <c r="AC145">
        <v>5.4</v>
      </c>
      <c r="AD145">
        <v>2.29</v>
      </c>
      <c r="AF145" t="s">
        <v>378</v>
      </c>
    </row>
    <row r="146" spans="1:32" x14ac:dyDescent="0.45">
      <c r="A146">
        <v>176</v>
      </c>
      <c r="B146" t="s">
        <v>381</v>
      </c>
      <c r="C146">
        <v>3.36</v>
      </c>
      <c r="D146">
        <v>9</v>
      </c>
      <c r="E146">
        <v>1949</v>
      </c>
      <c r="F146">
        <v>24</v>
      </c>
      <c r="G146" t="s">
        <v>115</v>
      </c>
      <c r="H146" t="s">
        <v>34</v>
      </c>
      <c r="I146">
        <v>4</v>
      </c>
      <c r="J146">
        <v>11</v>
      </c>
      <c r="K146">
        <v>0.26700000000000002</v>
      </c>
      <c r="L146">
        <v>3.36</v>
      </c>
      <c r="M146">
        <v>39</v>
      </c>
      <c r="N146">
        <v>9</v>
      </c>
      <c r="O146">
        <v>112.2</v>
      </c>
      <c r="P146">
        <v>99</v>
      </c>
      <c r="Q146">
        <v>53</v>
      </c>
      <c r="R146">
        <v>42</v>
      </c>
      <c r="S146">
        <v>9</v>
      </c>
      <c r="T146">
        <v>61</v>
      </c>
      <c r="U146">
        <v>43</v>
      </c>
      <c r="V146">
        <v>481</v>
      </c>
      <c r="W146">
        <v>126</v>
      </c>
      <c r="X146">
        <v>4.49</v>
      </c>
      <c r="Y146">
        <v>1.42</v>
      </c>
      <c r="Z146">
        <v>7.9</v>
      </c>
      <c r="AA146">
        <v>0.7</v>
      </c>
      <c r="AB146">
        <v>4.9000000000000004</v>
      </c>
      <c r="AC146">
        <v>3.4</v>
      </c>
      <c r="AD146">
        <v>0.7</v>
      </c>
      <c r="AE146">
        <v>1</v>
      </c>
      <c r="AF146" t="s">
        <v>382</v>
      </c>
    </row>
    <row r="147" spans="1:32" x14ac:dyDescent="0.45">
      <c r="A147">
        <v>179</v>
      </c>
      <c r="B147" t="s">
        <v>383</v>
      </c>
      <c r="C147">
        <v>3.36</v>
      </c>
      <c r="D147">
        <v>9</v>
      </c>
      <c r="E147">
        <v>1972</v>
      </c>
      <c r="F147">
        <v>26</v>
      </c>
      <c r="G147" t="s">
        <v>384</v>
      </c>
      <c r="H147" t="s">
        <v>37</v>
      </c>
      <c r="I147">
        <v>4</v>
      </c>
      <c r="J147">
        <v>4</v>
      </c>
      <c r="K147">
        <v>0.5</v>
      </c>
      <c r="L147">
        <v>3.36</v>
      </c>
      <c r="M147">
        <v>24</v>
      </c>
      <c r="N147">
        <v>9</v>
      </c>
      <c r="O147">
        <v>80.099999999999994</v>
      </c>
      <c r="P147">
        <v>90</v>
      </c>
      <c r="Q147">
        <v>32</v>
      </c>
      <c r="R147">
        <v>30</v>
      </c>
      <c r="S147">
        <v>3</v>
      </c>
      <c r="T147">
        <v>24</v>
      </c>
      <c r="U147">
        <v>36</v>
      </c>
      <c r="V147">
        <v>340</v>
      </c>
      <c r="W147">
        <v>90</v>
      </c>
      <c r="X147">
        <v>3.11</v>
      </c>
      <c r="Y147">
        <v>1.419</v>
      </c>
      <c r="Z147">
        <v>10.1</v>
      </c>
      <c r="AA147">
        <v>0.3</v>
      </c>
      <c r="AB147">
        <v>2.7</v>
      </c>
      <c r="AC147">
        <v>4</v>
      </c>
      <c r="AD147">
        <v>1.5</v>
      </c>
      <c r="AE147" t="s">
        <v>64</v>
      </c>
      <c r="AF147" t="s">
        <v>385</v>
      </c>
    </row>
    <row r="148" spans="1:32" x14ac:dyDescent="0.45">
      <c r="A148">
        <v>180</v>
      </c>
      <c r="B148" t="s">
        <v>386</v>
      </c>
      <c r="C148">
        <v>3.39</v>
      </c>
      <c r="D148">
        <v>9</v>
      </c>
      <c r="E148">
        <v>1933</v>
      </c>
      <c r="F148">
        <v>29</v>
      </c>
      <c r="G148" t="s">
        <v>387</v>
      </c>
      <c r="H148" t="s">
        <v>57</v>
      </c>
      <c r="I148">
        <v>8</v>
      </c>
      <c r="J148">
        <v>4</v>
      </c>
      <c r="K148">
        <v>0.66700000000000004</v>
      </c>
      <c r="L148">
        <v>3.39</v>
      </c>
      <c r="M148">
        <v>16</v>
      </c>
      <c r="N148">
        <v>9</v>
      </c>
      <c r="O148">
        <v>93</v>
      </c>
      <c r="P148">
        <v>98</v>
      </c>
      <c r="Q148">
        <v>45</v>
      </c>
      <c r="R148">
        <v>35</v>
      </c>
      <c r="S148">
        <v>1</v>
      </c>
      <c r="T148">
        <v>16</v>
      </c>
      <c r="U148">
        <v>43</v>
      </c>
      <c r="V148">
        <v>382</v>
      </c>
      <c r="W148">
        <v>127</v>
      </c>
      <c r="X148">
        <v>2.7</v>
      </c>
      <c r="Y148">
        <v>1.226</v>
      </c>
      <c r="Z148">
        <v>9.5</v>
      </c>
      <c r="AA148">
        <v>0.1</v>
      </c>
      <c r="AB148">
        <v>1.5</v>
      </c>
      <c r="AC148">
        <v>4.2</v>
      </c>
      <c r="AD148">
        <v>2.69</v>
      </c>
      <c r="AE148">
        <v>1</v>
      </c>
      <c r="AF148" t="s">
        <v>388</v>
      </c>
    </row>
    <row r="149" spans="1:32" x14ac:dyDescent="0.45">
      <c r="A149">
        <v>181</v>
      </c>
      <c r="B149" t="s">
        <v>389</v>
      </c>
      <c r="C149">
        <v>3.39</v>
      </c>
      <c r="D149">
        <v>9</v>
      </c>
      <c r="E149">
        <v>1987</v>
      </c>
      <c r="F149">
        <v>24</v>
      </c>
      <c r="G149" t="s">
        <v>139</v>
      </c>
      <c r="H149" t="s">
        <v>37</v>
      </c>
      <c r="I149">
        <v>5</v>
      </c>
      <c r="J149">
        <v>1</v>
      </c>
      <c r="K149">
        <v>0.83299999999999996</v>
      </c>
      <c r="L149">
        <v>3.39</v>
      </c>
      <c r="M149">
        <v>10</v>
      </c>
      <c r="N149">
        <v>9</v>
      </c>
      <c r="O149">
        <v>69</v>
      </c>
      <c r="P149">
        <v>68</v>
      </c>
      <c r="Q149">
        <v>29</v>
      </c>
      <c r="R149">
        <v>26</v>
      </c>
      <c r="S149">
        <v>7</v>
      </c>
      <c r="T149">
        <v>22</v>
      </c>
      <c r="U149">
        <v>28</v>
      </c>
      <c r="V149">
        <v>297</v>
      </c>
      <c r="W149">
        <v>134</v>
      </c>
      <c r="X149">
        <v>4.55</v>
      </c>
      <c r="Y149">
        <v>1.304</v>
      </c>
      <c r="Z149">
        <v>8.9</v>
      </c>
      <c r="AA149">
        <v>0.9</v>
      </c>
      <c r="AB149">
        <v>2.9</v>
      </c>
      <c r="AC149">
        <v>3.7</v>
      </c>
      <c r="AD149">
        <v>1.27</v>
      </c>
      <c r="AF149" t="s">
        <v>390</v>
      </c>
    </row>
    <row r="150" spans="1:32" x14ac:dyDescent="0.45">
      <c r="A150">
        <v>183</v>
      </c>
      <c r="B150" t="s">
        <v>393</v>
      </c>
      <c r="C150">
        <v>3.4</v>
      </c>
      <c r="D150">
        <v>9</v>
      </c>
      <c r="E150">
        <v>1944</v>
      </c>
      <c r="F150">
        <v>35</v>
      </c>
      <c r="G150" t="s">
        <v>88</v>
      </c>
      <c r="H150" t="s">
        <v>34</v>
      </c>
      <c r="I150">
        <v>5</v>
      </c>
      <c r="J150">
        <v>3</v>
      </c>
      <c r="K150">
        <v>0.625</v>
      </c>
      <c r="L150">
        <v>3.4</v>
      </c>
      <c r="M150">
        <v>11</v>
      </c>
      <c r="N150">
        <v>9</v>
      </c>
      <c r="O150">
        <v>79.099999999999994</v>
      </c>
      <c r="P150">
        <v>75</v>
      </c>
      <c r="Q150">
        <v>36</v>
      </c>
      <c r="R150">
        <v>30</v>
      </c>
      <c r="S150">
        <v>4</v>
      </c>
      <c r="T150">
        <v>33</v>
      </c>
      <c r="U150">
        <v>37</v>
      </c>
      <c r="V150">
        <v>349</v>
      </c>
      <c r="W150">
        <v>105</v>
      </c>
      <c r="X150">
        <v>3.77</v>
      </c>
      <c r="Y150">
        <v>1.361</v>
      </c>
      <c r="Z150">
        <v>8.5</v>
      </c>
      <c r="AA150">
        <v>0.5</v>
      </c>
      <c r="AB150">
        <v>3.7</v>
      </c>
      <c r="AC150">
        <v>4.2</v>
      </c>
      <c r="AD150">
        <v>1.1200000000000001</v>
      </c>
      <c r="AE150" t="s">
        <v>64</v>
      </c>
      <c r="AF150" t="s">
        <v>394</v>
      </c>
    </row>
    <row r="151" spans="1:32" x14ac:dyDescent="0.45">
      <c r="A151">
        <v>182</v>
      </c>
      <c r="B151" t="s">
        <v>391</v>
      </c>
      <c r="C151">
        <v>3.4</v>
      </c>
      <c r="D151">
        <v>9</v>
      </c>
      <c r="E151">
        <v>1988</v>
      </c>
      <c r="F151">
        <v>31</v>
      </c>
      <c r="G151" t="s">
        <v>121</v>
      </c>
      <c r="H151" t="s">
        <v>37</v>
      </c>
      <c r="I151">
        <v>8</v>
      </c>
      <c r="J151">
        <v>5</v>
      </c>
      <c r="K151">
        <v>0.61499999999999999</v>
      </c>
      <c r="L151">
        <v>3.4</v>
      </c>
      <c r="M151">
        <v>41</v>
      </c>
      <c r="N151">
        <v>9</v>
      </c>
      <c r="O151">
        <v>129.19999999999999</v>
      </c>
      <c r="P151">
        <v>129</v>
      </c>
      <c r="Q151">
        <v>58</v>
      </c>
      <c r="R151">
        <v>49</v>
      </c>
      <c r="S151">
        <v>14</v>
      </c>
      <c r="T151">
        <v>38</v>
      </c>
      <c r="U151">
        <v>67</v>
      </c>
      <c r="V151">
        <v>541</v>
      </c>
      <c r="W151">
        <v>115</v>
      </c>
      <c r="X151">
        <v>4.09</v>
      </c>
      <c r="Y151">
        <v>1.288</v>
      </c>
      <c r="Z151">
        <v>9</v>
      </c>
      <c r="AA151">
        <v>1</v>
      </c>
      <c r="AB151">
        <v>2.6</v>
      </c>
      <c r="AC151">
        <v>4.7</v>
      </c>
      <c r="AD151">
        <v>1.76</v>
      </c>
      <c r="AF151" t="s">
        <v>392</v>
      </c>
    </row>
    <row r="152" spans="1:32" x14ac:dyDescent="0.45">
      <c r="A152">
        <v>184</v>
      </c>
      <c r="B152" t="s">
        <v>395</v>
      </c>
      <c r="C152">
        <v>3.42</v>
      </c>
      <c r="D152">
        <v>9</v>
      </c>
      <c r="E152">
        <v>1947</v>
      </c>
      <c r="F152">
        <v>19</v>
      </c>
      <c r="G152" t="s">
        <v>61</v>
      </c>
      <c r="H152" t="s">
        <v>37</v>
      </c>
      <c r="I152">
        <v>7</v>
      </c>
      <c r="J152">
        <v>2</v>
      </c>
      <c r="K152">
        <v>0.77800000000000002</v>
      </c>
      <c r="L152">
        <v>3.42</v>
      </c>
      <c r="M152">
        <v>23</v>
      </c>
      <c r="N152">
        <v>9</v>
      </c>
      <c r="O152">
        <v>110.2</v>
      </c>
      <c r="P152">
        <v>106</v>
      </c>
      <c r="Q152">
        <v>51</v>
      </c>
      <c r="R152">
        <v>42</v>
      </c>
      <c r="S152">
        <v>6</v>
      </c>
      <c r="T152">
        <v>36</v>
      </c>
      <c r="U152">
        <v>58</v>
      </c>
      <c r="V152">
        <v>469</v>
      </c>
      <c r="W152">
        <v>111</v>
      </c>
      <c r="X152">
        <v>3.33</v>
      </c>
      <c r="Y152">
        <v>1.2829999999999999</v>
      </c>
      <c r="Z152">
        <v>8.6</v>
      </c>
      <c r="AA152">
        <v>0.5</v>
      </c>
      <c r="AB152">
        <v>2.9</v>
      </c>
      <c r="AC152">
        <v>4.7</v>
      </c>
      <c r="AD152">
        <v>1.61</v>
      </c>
      <c r="AE152">
        <v>1</v>
      </c>
      <c r="AF152" t="s">
        <v>396</v>
      </c>
    </row>
    <row r="153" spans="1:32" x14ac:dyDescent="0.45">
      <c r="A153">
        <v>185</v>
      </c>
      <c r="B153" t="s">
        <v>397</v>
      </c>
      <c r="C153">
        <v>3.42</v>
      </c>
      <c r="D153">
        <v>9</v>
      </c>
      <c r="E153">
        <v>2011</v>
      </c>
      <c r="F153">
        <v>23</v>
      </c>
      <c r="G153" t="s">
        <v>398</v>
      </c>
      <c r="H153" t="s">
        <v>37</v>
      </c>
      <c r="I153">
        <v>3</v>
      </c>
      <c r="J153">
        <v>2</v>
      </c>
      <c r="K153">
        <v>0.6</v>
      </c>
      <c r="L153">
        <v>3.42</v>
      </c>
      <c r="M153">
        <v>9</v>
      </c>
      <c r="N153">
        <v>9</v>
      </c>
      <c r="O153">
        <v>52.2</v>
      </c>
      <c r="P153">
        <v>49</v>
      </c>
      <c r="Q153">
        <v>21</v>
      </c>
      <c r="R153">
        <v>20</v>
      </c>
      <c r="S153">
        <v>3</v>
      </c>
      <c r="T153">
        <v>21</v>
      </c>
      <c r="U153">
        <v>37</v>
      </c>
      <c r="V153">
        <v>224</v>
      </c>
      <c r="W153">
        <v>111</v>
      </c>
      <c r="X153">
        <v>3.61</v>
      </c>
      <c r="Y153">
        <v>1.329</v>
      </c>
      <c r="Z153">
        <v>8.4</v>
      </c>
      <c r="AA153">
        <v>0.5</v>
      </c>
      <c r="AB153">
        <v>3.6</v>
      </c>
      <c r="AC153">
        <v>6.3</v>
      </c>
      <c r="AD153">
        <v>1.76</v>
      </c>
      <c r="AF153" t="s">
        <v>399</v>
      </c>
    </row>
    <row r="154" spans="1:32" x14ac:dyDescent="0.45">
      <c r="A154">
        <v>187</v>
      </c>
      <c r="B154" t="s">
        <v>402</v>
      </c>
      <c r="C154">
        <v>3.43</v>
      </c>
      <c r="D154">
        <v>9</v>
      </c>
      <c r="E154">
        <v>1961</v>
      </c>
      <c r="F154">
        <v>29</v>
      </c>
      <c r="G154" t="s">
        <v>76</v>
      </c>
      <c r="H154" t="s">
        <v>37</v>
      </c>
      <c r="I154">
        <v>3</v>
      </c>
      <c r="J154">
        <v>2</v>
      </c>
      <c r="K154">
        <v>0.6</v>
      </c>
      <c r="L154">
        <v>3.43</v>
      </c>
      <c r="M154">
        <v>10</v>
      </c>
      <c r="N154">
        <v>9</v>
      </c>
      <c r="O154">
        <v>42</v>
      </c>
      <c r="P154">
        <v>37</v>
      </c>
      <c r="Q154">
        <v>21</v>
      </c>
      <c r="R154">
        <v>16</v>
      </c>
      <c r="S154">
        <v>4</v>
      </c>
      <c r="T154">
        <v>29</v>
      </c>
      <c r="U154">
        <v>13</v>
      </c>
      <c r="V154">
        <v>189</v>
      </c>
      <c r="W154">
        <v>122</v>
      </c>
      <c r="X154">
        <v>5.26</v>
      </c>
      <c r="Y154">
        <v>1.571</v>
      </c>
      <c r="Z154">
        <v>7.9</v>
      </c>
      <c r="AA154">
        <v>0.9</v>
      </c>
      <c r="AB154">
        <v>6.2</v>
      </c>
      <c r="AC154">
        <v>2.8</v>
      </c>
      <c r="AD154">
        <v>0.45</v>
      </c>
      <c r="AE154" t="s">
        <v>64</v>
      </c>
      <c r="AF154" t="s">
        <v>403</v>
      </c>
    </row>
    <row r="155" spans="1:32" x14ac:dyDescent="0.45">
      <c r="A155">
        <v>188</v>
      </c>
      <c r="B155" t="s">
        <v>404</v>
      </c>
      <c r="C155">
        <v>3.43</v>
      </c>
      <c r="D155">
        <v>9</v>
      </c>
      <c r="E155">
        <v>1990</v>
      </c>
      <c r="F155">
        <v>29</v>
      </c>
      <c r="G155" t="s">
        <v>118</v>
      </c>
      <c r="H155" t="s">
        <v>34</v>
      </c>
      <c r="I155">
        <v>3</v>
      </c>
      <c r="J155">
        <v>2</v>
      </c>
      <c r="K155">
        <v>0.6</v>
      </c>
      <c r="L155">
        <v>3.43</v>
      </c>
      <c r="M155">
        <v>13</v>
      </c>
      <c r="N155">
        <v>9</v>
      </c>
      <c r="O155">
        <v>63</v>
      </c>
      <c r="P155">
        <v>56</v>
      </c>
      <c r="Q155">
        <v>26</v>
      </c>
      <c r="R155">
        <v>24</v>
      </c>
      <c r="S155">
        <v>2</v>
      </c>
      <c r="T155">
        <v>20</v>
      </c>
      <c r="U155">
        <v>31</v>
      </c>
      <c r="V155">
        <v>265</v>
      </c>
      <c r="W155">
        <v>107</v>
      </c>
      <c r="X155">
        <v>3.28</v>
      </c>
      <c r="Y155">
        <v>1.206</v>
      </c>
      <c r="Z155">
        <v>8</v>
      </c>
      <c r="AA155">
        <v>0.3</v>
      </c>
      <c r="AB155">
        <v>2.9</v>
      </c>
      <c r="AC155">
        <v>4.4000000000000004</v>
      </c>
      <c r="AD155">
        <v>1.55</v>
      </c>
      <c r="AE155">
        <v>1</v>
      </c>
      <c r="AF155" t="s">
        <v>405</v>
      </c>
    </row>
    <row r="156" spans="1:32" x14ac:dyDescent="0.45">
      <c r="A156">
        <v>189</v>
      </c>
      <c r="B156" t="s">
        <v>406</v>
      </c>
      <c r="C156">
        <v>3.43</v>
      </c>
      <c r="D156">
        <v>9</v>
      </c>
      <c r="E156">
        <v>2021</v>
      </c>
      <c r="F156">
        <v>27</v>
      </c>
      <c r="G156" t="s">
        <v>36</v>
      </c>
      <c r="H156" t="s">
        <v>37</v>
      </c>
      <c r="I156">
        <v>4</v>
      </c>
      <c r="J156">
        <v>4</v>
      </c>
      <c r="K156">
        <v>0.5</v>
      </c>
      <c r="L156">
        <v>3.43</v>
      </c>
      <c r="M156">
        <v>20</v>
      </c>
      <c r="N156">
        <v>9</v>
      </c>
      <c r="O156">
        <v>57.2</v>
      </c>
      <c r="P156">
        <v>42</v>
      </c>
      <c r="Q156">
        <v>27</v>
      </c>
      <c r="R156">
        <v>22</v>
      </c>
      <c r="S156">
        <v>10</v>
      </c>
      <c r="T156">
        <v>13</v>
      </c>
      <c r="U156">
        <v>55</v>
      </c>
      <c r="V156">
        <v>222</v>
      </c>
      <c r="W156">
        <v>128</v>
      </c>
      <c r="X156">
        <v>4.1900000000000004</v>
      </c>
      <c r="Y156">
        <v>0.95399999999999996</v>
      </c>
      <c r="Z156">
        <v>6.6</v>
      </c>
      <c r="AA156">
        <v>1.6</v>
      </c>
      <c r="AB156">
        <v>2</v>
      </c>
      <c r="AC156">
        <v>8.6</v>
      </c>
      <c r="AD156">
        <v>4.2300000000000004</v>
      </c>
      <c r="AE156">
        <v>1</v>
      </c>
      <c r="AF156" t="s">
        <v>407</v>
      </c>
    </row>
    <row r="157" spans="1:32" x14ac:dyDescent="0.45">
      <c r="A157">
        <v>186</v>
      </c>
      <c r="B157" t="s">
        <v>400</v>
      </c>
      <c r="C157">
        <v>3.43</v>
      </c>
      <c r="D157">
        <v>9</v>
      </c>
      <c r="E157">
        <v>2023</v>
      </c>
      <c r="F157">
        <v>32</v>
      </c>
      <c r="G157" t="s">
        <v>124</v>
      </c>
      <c r="H157" t="s">
        <v>34</v>
      </c>
      <c r="I157">
        <v>6</v>
      </c>
      <c r="J157">
        <v>4</v>
      </c>
      <c r="K157">
        <v>0.6</v>
      </c>
      <c r="L157">
        <v>3.43</v>
      </c>
      <c r="M157">
        <v>63</v>
      </c>
      <c r="N157">
        <v>9</v>
      </c>
      <c r="O157">
        <v>110.1</v>
      </c>
      <c r="P157">
        <v>99</v>
      </c>
      <c r="Q157">
        <v>45</v>
      </c>
      <c r="R157">
        <v>42</v>
      </c>
      <c r="S157">
        <v>12</v>
      </c>
      <c r="T157">
        <v>40</v>
      </c>
      <c r="U157">
        <v>106</v>
      </c>
      <c r="V157">
        <v>461</v>
      </c>
      <c r="W157">
        <v>121</v>
      </c>
      <c r="X157">
        <v>3.92</v>
      </c>
      <c r="Y157">
        <v>1.26</v>
      </c>
      <c r="Z157">
        <v>8.1</v>
      </c>
      <c r="AA157">
        <v>1</v>
      </c>
      <c r="AB157">
        <v>3.3</v>
      </c>
      <c r="AC157">
        <v>8.6</v>
      </c>
      <c r="AD157">
        <v>2.65</v>
      </c>
      <c r="AF157" t="s">
        <v>401</v>
      </c>
    </row>
    <row r="158" spans="1:32" x14ac:dyDescent="0.45">
      <c r="A158">
        <v>193</v>
      </c>
      <c r="B158" t="s">
        <v>414</v>
      </c>
      <c r="C158">
        <v>3.44</v>
      </c>
      <c r="D158">
        <v>9</v>
      </c>
      <c r="E158">
        <v>1933</v>
      </c>
      <c r="F158">
        <v>28</v>
      </c>
      <c r="G158" t="s">
        <v>250</v>
      </c>
      <c r="H158" t="s">
        <v>57</v>
      </c>
      <c r="I158">
        <v>5</v>
      </c>
      <c r="J158">
        <v>1</v>
      </c>
      <c r="K158">
        <v>0.83299999999999996</v>
      </c>
      <c r="L158">
        <v>3.44</v>
      </c>
      <c r="M158">
        <v>9</v>
      </c>
      <c r="N158">
        <v>9</v>
      </c>
      <c r="O158">
        <v>65.099999999999994</v>
      </c>
      <c r="P158">
        <v>59</v>
      </c>
      <c r="Q158">
        <v>31</v>
      </c>
      <c r="R158">
        <v>25</v>
      </c>
      <c r="S158">
        <v>2</v>
      </c>
      <c r="T158">
        <v>18</v>
      </c>
      <c r="U158">
        <v>27</v>
      </c>
      <c r="V158">
        <v>280</v>
      </c>
      <c r="W158">
        <v>125</v>
      </c>
      <c r="X158">
        <v>3.39</v>
      </c>
      <c r="Y158">
        <v>1.179</v>
      </c>
      <c r="Z158">
        <v>8.1</v>
      </c>
      <c r="AA158">
        <v>0.3</v>
      </c>
      <c r="AB158">
        <v>2.5</v>
      </c>
      <c r="AC158">
        <v>3.7</v>
      </c>
      <c r="AD158">
        <v>1.5</v>
      </c>
      <c r="AE158" t="s">
        <v>415</v>
      </c>
      <c r="AF158" t="s">
        <v>416</v>
      </c>
    </row>
    <row r="159" spans="1:32" x14ac:dyDescent="0.45">
      <c r="A159">
        <v>190</v>
      </c>
      <c r="B159" t="s">
        <v>408</v>
      </c>
      <c r="C159">
        <v>3.44</v>
      </c>
      <c r="D159">
        <v>9</v>
      </c>
      <c r="E159">
        <v>2013</v>
      </c>
      <c r="F159">
        <v>30</v>
      </c>
      <c r="G159" t="s">
        <v>149</v>
      </c>
      <c r="H159" t="s">
        <v>34</v>
      </c>
      <c r="I159">
        <v>4</v>
      </c>
      <c r="J159">
        <v>6</v>
      </c>
      <c r="K159">
        <v>0.4</v>
      </c>
      <c r="L159">
        <v>3.44</v>
      </c>
      <c r="M159">
        <v>33</v>
      </c>
      <c r="N159">
        <v>9</v>
      </c>
      <c r="O159">
        <v>86.1</v>
      </c>
      <c r="P159">
        <v>79</v>
      </c>
      <c r="Q159">
        <v>34</v>
      </c>
      <c r="R159">
        <v>33</v>
      </c>
      <c r="S159">
        <v>15</v>
      </c>
      <c r="T159">
        <v>17</v>
      </c>
      <c r="U159">
        <v>75</v>
      </c>
      <c r="V159">
        <v>352</v>
      </c>
      <c r="W159">
        <v>104</v>
      </c>
      <c r="X159">
        <v>4.3</v>
      </c>
      <c r="Y159">
        <v>1.1120000000000001</v>
      </c>
      <c r="Z159">
        <v>8.1999999999999993</v>
      </c>
      <c r="AA159">
        <v>1.6</v>
      </c>
      <c r="AB159">
        <v>1.8</v>
      </c>
      <c r="AC159">
        <v>7.8</v>
      </c>
      <c r="AD159">
        <v>4.41</v>
      </c>
      <c r="AE159">
        <v>1</v>
      </c>
      <c r="AF159" t="s">
        <v>409</v>
      </c>
    </row>
    <row r="160" spans="1:32" x14ac:dyDescent="0.45">
      <c r="A160">
        <v>192</v>
      </c>
      <c r="B160" t="s">
        <v>412</v>
      </c>
      <c r="C160">
        <v>3.44</v>
      </c>
      <c r="D160">
        <v>9</v>
      </c>
      <c r="E160">
        <v>2020</v>
      </c>
      <c r="F160">
        <v>24</v>
      </c>
      <c r="G160" t="s">
        <v>149</v>
      </c>
      <c r="H160" t="s">
        <v>34</v>
      </c>
      <c r="I160">
        <v>6</v>
      </c>
      <c r="J160">
        <v>2</v>
      </c>
      <c r="K160">
        <v>0.75</v>
      </c>
      <c r="L160">
        <v>3.44</v>
      </c>
      <c r="M160">
        <v>10</v>
      </c>
      <c r="N160">
        <v>9</v>
      </c>
      <c r="O160">
        <v>49.2</v>
      </c>
      <c r="P160">
        <v>36</v>
      </c>
      <c r="Q160">
        <v>20</v>
      </c>
      <c r="R160">
        <v>19</v>
      </c>
      <c r="S160">
        <v>5</v>
      </c>
      <c r="T160">
        <v>24</v>
      </c>
      <c r="U160">
        <v>40</v>
      </c>
      <c r="V160">
        <v>205</v>
      </c>
      <c r="W160">
        <v>125</v>
      </c>
      <c r="X160">
        <v>4.5199999999999996</v>
      </c>
      <c r="Y160">
        <v>1.208</v>
      </c>
      <c r="Z160">
        <v>6.5</v>
      </c>
      <c r="AA160">
        <v>0.9</v>
      </c>
      <c r="AB160">
        <v>4.3</v>
      </c>
      <c r="AC160">
        <v>7.2</v>
      </c>
      <c r="AD160">
        <v>1.67</v>
      </c>
      <c r="AF160" t="s">
        <v>413</v>
      </c>
    </row>
    <row r="161" spans="1:32" x14ac:dyDescent="0.45">
      <c r="A161">
        <v>191</v>
      </c>
      <c r="B161" t="s">
        <v>410</v>
      </c>
      <c r="C161">
        <v>3.44</v>
      </c>
      <c r="D161">
        <v>9</v>
      </c>
      <c r="E161">
        <v>2024</v>
      </c>
      <c r="F161">
        <v>28</v>
      </c>
      <c r="G161" t="s">
        <v>398</v>
      </c>
      <c r="H161" t="s">
        <v>37</v>
      </c>
      <c r="I161">
        <v>2</v>
      </c>
      <c r="J161">
        <v>2</v>
      </c>
      <c r="K161">
        <v>0.5</v>
      </c>
      <c r="L161">
        <v>3.44</v>
      </c>
      <c r="M161">
        <v>9</v>
      </c>
      <c r="N161">
        <v>9</v>
      </c>
      <c r="O161">
        <v>49.2</v>
      </c>
      <c r="P161">
        <v>57</v>
      </c>
      <c r="Q161">
        <v>20</v>
      </c>
      <c r="R161">
        <v>19</v>
      </c>
      <c r="S161">
        <v>4</v>
      </c>
      <c r="T161">
        <v>8</v>
      </c>
      <c r="U161">
        <v>48</v>
      </c>
      <c r="V161">
        <v>212</v>
      </c>
      <c r="W161">
        <v>109</v>
      </c>
      <c r="X161">
        <v>2.86</v>
      </c>
      <c r="Y161">
        <v>1.3089999999999999</v>
      </c>
      <c r="Z161">
        <v>10.3</v>
      </c>
      <c r="AA161">
        <v>0.7</v>
      </c>
      <c r="AB161">
        <v>1.4</v>
      </c>
      <c r="AC161">
        <v>8.6999999999999993</v>
      </c>
      <c r="AD161">
        <v>6</v>
      </c>
      <c r="AF161" t="s">
        <v>411</v>
      </c>
    </row>
    <row r="162" spans="1:32" x14ac:dyDescent="0.45">
      <c r="A162">
        <v>195</v>
      </c>
      <c r="B162" t="s">
        <v>419</v>
      </c>
      <c r="C162">
        <v>3.45</v>
      </c>
      <c r="D162">
        <v>9</v>
      </c>
      <c r="E162">
        <v>1992</v>
      </c>
      <c r="F162">
        <v>22</v>
      </c>
      <c r="G162" t="s">
        <v>102</v>
      </c>
      <c r="H162" t="s">
        <v>37</v>
      </c>
      <c r="I162">
        <v>3</v>
      </c>
      <c r="J162">
        <v>3</v>
      </c>
      <c r="K162">
        <v>0.5</v>
      </c>
      <c r="L162">
        <v>3.45</v>
      </c>
      <c r="M162">
        <v>9</v>
      </c>
      <c r="N162">
        <v>9</v>
      </c>
      <c r="O162">
        <v>60</v>
      </c>
      <c r="P162">
        <v>43</v>
      </c>
      <c r="Q162">
        <v>24</v>
      </c>
      <c r="R162">
        <v>23</v>
      </c>
      <c r="S162">
        <v>6</v>
      </c>
      <c r="T162">
        <v>32</v>
      </c>
      <c r="U162">
        <v>42</v>
      </c>
      <c r="V162">
        <v>255</v>
      </c>
      <c r="W162">
        <v>114</v>
      </c>
      <c r="X162">
        <v>4.38</v>
      </c>
      <c r="Y162">
        <v>1.25</v>
      </c>
      <c r="Z162">
        <v>6.5</v>
      </c>
      <c r="AA162">
        <v>0.9</v>
      </c>
      <c r="AB162">
        <v>4.8</v>
      </c>
      <c r="AC162">
        <v>6.3</v>
      </c>
      <c r="AD162">
        <v>1.31</v>
      </c>
      <c r="AF162" t="s">
        <v>420</v>
      </c>
    </row>
    <row r="163" spans="1:32" x14ac:dyDescent="0.45">
      <c r="A163">
        <v>194</v>
      </c>
      <c r="B163" t="s">
        <v>417</v>
      </c>
      <c r="C163">
        <v>3.45</v>
      </c>
      <c r="D163">
        <v>9</v>
      </c>
      <c r="E163">
        <v>2022</v>
      </c>
      <c r="F163">
        <v>26</v>
      </c>
      <c r="G163" t="s">
        <v>76</v>
      </c>
      <c r="H163" t="s">
        <v>37</v>
      </c>
      <c r="I163">
        <v>4</v>
      </c>
      <c r="J163">
        <v>2</v>
      </c>
      <c r="K163">
        <v>0.66700000000000004</v>
      </c>
      <c r="L163">
        <v>3.45</v>
      </c>
      <c r="M163">
        <v>31</v>
      </c>
      <c r="N163">
        <v>9</v>
      </c>
      <c r="O163">
        <v>78.099999999999994</v>
      </c>
      <c r="P163">
        <v>65</v>
      </c>
      <c r="Q163">
        <v>32</v>
      </c>
      <c r="R163">
        <v>30</v>
      </c>
      <c r="S163">
        <v>10</v>
      </c>
      <c r="T163">
        <v>15</v>
      </c>
      <c r="U163">
        <v>82</v>
      </c>
      <c r="V163">
        <v>311</v>
      </c>
      <c r="W163">
        <v>122</v>
      </c>
      <c r="X163">
        <v>3.29</v>
      </c>
      <c r="Y163">
        <v>1.0209999999999999</v>
      </c>
      <c r="Z163">
        <v>7.5</v>
      </c>
      <c r="AA163">
        <v>1.1000000000000001</v>
      </c>
      <c r="AB163">
        <v>1.7</v>
      </c>
      <c r="AC163">
        <v>9.4</v>
      </c>
      <c r="AD163">
        <v>5.47</v>
      </c>
      <c r="AF163" t="s">
        <v>418</v>
      </c>
    </row>
    <row r="164" spans="1:32" x14ac:dyDescent="0.45">
      <c r="A164">
        <v>199</v>
      </c>
      <c r="B164" t="s">
        <v>427</v>
      </c>
      <c r="C164">
        <v>3.47</v>
      </c>
      <c r="D164">
        <v>9</v>
      </c>
      <c r="E164">
        <v>1991</v>
      </c>
      <c r="F164">
        <v>26</v>
      </c>
      <c r="G164" t="s">
        <v>115</v>
      </c>
      <c r="H164" t="s">
        <v>34</v>
      </c>
      <c r="I164">
        <v>6</v>
      </c>
      <c r="J164">
        <v>4</v>
      </c>
      <c r="K164">
        <v>0.6</v>
      </c>
      <c r="L164">
        <v>3.47</v>
      </c>
      <c r="M164">
        <v>29</v>
      </c>
      <c r="N164">
        <v>9</v>
      </c>
      <c r="O164">
        <v>85.2</v>
      </c>
      <c r="P164">
        <v>93</v>
      </c>
      <c r="Q164">
        <v>43</v>
      </c>
      <c r="R164">
        <v>33</v>
      </c>
      <c r="S164">
        <v>8</v>
      </c>
      <c r="T164">
        <v>40</v>
      </c>
      <c r="U164">
        <v>40</v>
      </c>
      <c r="V164">
        <v>381</v>
      </c>
      <c r="W164">
        <v>111</v>
      </c>
      <c r="X164">
        <v>4.54</v>
      </c>
      <c r="Y164">
        <v>1.5529999999999999</v>
      </c>
      <c r="Z164">
        <v>9.8000000000000007</v>
      </c>
      <c r="AA164">
        <v>0.8</v>
      </c>
      <c r="AB164">
        <v>4.2</v>
      </c>
      <c r="AC164">
        <v>4.2</v>
      </c>
      <c r="AD164">
        <v>1</v>
      </c>
      <c r="AE164">
        <v>1</v>
      </c>
      <c r="AF164" t="s">
        <v>428</v>
      </c>
    </row>
    <row r="165" spans="1:32" x14ac:dyDescent="0.45">
      <c r="A165">
        <v>196</v>
      </c>
      <c r="B165" t="s">
        <v>421</v>
      </c>
      <c r="C165">
        <v>3.47</v>
      </c>
      <c r="D165">
        <v>9</v>
      </c>
      <c r="E165">
        <v>2001</v>
      </c>
      <c r="F165">
        <v>32</v>
      </c>
      <c r="G165" t="s">
        <v>121</v>
      </c>
      <c r="H165" t="s">
        <v>37</v>
      </c>
      <c r="I165">
        <v>2</v>
      </c>
      <c r="J165">
        <v>3</v>
      </c>
      <c r="K165">
        <v>0.4</v>
      </c>
      <c r="L165">
        <v>3.47</v>
      </c>
      <c r="M165">
        <v>9</v>
      </c>
      <c r="N165">
        <v>9</v>
      </c>
      <c r="O165">
        <v>62.1</v>
      </c>
      <c r="P165">
        <v>51</v>
      </c>
      <c r="Q165">
        <v>25</v>
      </c>
      <c r="R165">
        <v>24</v>
      </c>
      <c r="S165">
        <v>7</v>
      </c>
      <c r="T165">
        <v>19</v>
      </c>
      <c r="U165">
        <v>33</v>
      </c>
      <c r="V165">
        <v>252</v>
      </c>
      <c r="W165">
        <v>125</v>
      </c>
      <c r="X165">
        <v>4.3600000000000003</v>
      </c>
      <c r="Y165">
        <v>1.123</v>
      </c>
      <c r="Z165">
        <v>7.4</v>
      </c>
      <c r="AA165">
        <v>1</v>
      </c>
      <c r="AB165">
        <v>2.7</v>
      </c>
      <c r="AC165">
        <v>4.8</v>
      </c>
      <c r="AD165">
        <v>1.74</v>
      </c>
      <c r="AF165" t="s">
        <v>422</v>
      </c>
    </row>
    <row r="166" spans="1:32" x14ac:dyDescent="0.45">
      <c r="A166">
        <v>198</v>
      </c>
      <c r="B166" t="s">
        <v>425</v>
      </c>
      <c r="C166">
        <v>3.47</v>
      </c>
      <c r="D166">
        <v>9</v>
      </c>
      <c r="E166">
        <v>2012</v>
      </c>
      <c r="F166">
        <v>33</v>
      </c>
      <c r="G166" t="s">
        <v>97</v>
      </c>
      <c r="H166" t="s">
        <v>34</v>
      </c>
      <c r="I166">
        <v>4</v>
      </c>
      <c r="J166">
        <v>4</v>
      </c>
      <c r="K166">
        <v>0.5</v>
      </c>
      <c r="L166">
        <v>3.47</v>
      </c>
      <c r="M166">
        <v>9</v>
      </c>
      <c r="N166">
        <v>9</v>
      </c>
      <c r="O166">
        <v>49.1</v>
      </c>
      <c r="P166">
        <v>52</v>
      </c>
      <c r="Q166">
        <v>21</v>
      </c>
      <c r="R166">
        <v>19</v>
      </c>
      <c r="S166">
        <v>6</v>
      </c>
      <c r="T166">
        <v>13</v>
      </c>
      <c r="U166">
        <v>35</v>
      </c>
      <c r="V166">
        <v>207</v>
      </c>
      <c r="W166">
        <v>116</v>
      </c>
      <c r="X166">
        <v>4.1100000000000003</v>
      </c>
      <c r="Y166">
        <v>1.3180000000000001</v>
      </c>
      <c r="Z166">
        <v>9.5</v>
      </c>
      <c r="AA166">
        <v>1.1000000000000001</v>
      </c>
      <c r="AB166">
        <v>2.4</v>
      </c>
      <c r="AC166">
        <v>6.4</v>
      </c>
      <c r="AD166">
        <v>2.69</v>
      </c>
      <c r="AE166" t="s">
        <v>53</v>
      </c>
      <c r="AF166" t="s">
        <v>426</v>
      </c>
    </row>
    <row r="167" spans="1:32" x14ac:dyDescent="0.45">
      <c r="A167">
        <v>197</v>
      </c>
      <c r="B167" t="s">
        <v>423</v>
      </c>
      <c r="C167">
        <v>3.47</v>
      </c>
      <c r="D167">
        <v>9</v>
      </c>
      <c r="E167">
        <v>2020</v>
      </c>
      <c r="F167">
        <v>37</v>
      </c>
      <c r="G167" t="s">
        <v>102</v>
      </c>
      <c r="H167" t="s">
        <v>37</v>
      </c>
      <c r="I167">
        <v>2</v>
      </c>
      <c r="J167">
        <v>2</v>
      </c>
      <c r="K167">
        <v>0.5</v>
      </c>
      <c r="L167">
        <v>3.47</v>
      </c>
      <c r="M167">
        <v>9</v>
      </c>
      <c r="N167">
        <v>9</v>
      </c>
      <c r="O167">
        <v>49.1</v>
      </c>
      <c r="P167">
        <v>37</v>
      </c>
      <c r="Q167">
        <v>19</v>
      </c>
      <c r="R167">
        <v>19</v>
      </c>
      <c r="S167">
        <v>8</v>
      </c>
      <c r="T167">
        <v>15</v>
      </c>
      <c r="U167">
        <v>42</v>
      </c>
      <c r="V167">
        <v>196</v>
      </c>
      <c r="W167">
        <v>123</v>
      </c>
      <c r="X167">
        <v>4.57</v>
      </c>
      <c r="Y167">
        <v>1.054</v>
      </c>
      <c r="Z167">
        <v>6.8</v>
      </c>
      <c r="AA167">
        <v>1.5</v>
      </c>
      <c r="AB167">
        <v>2.7</v>
      </c>
      <c r="AC167">
        <v>7.7</v>
      </c>
      <c r="AD167">
        <v>2.8</v>
      </c>
      <c r="AF167" t="s">
        <v>424</v>
      </c>
    </row>
    <row r="168" spans="1:32" x14ac:dyDescent="0.45">
      <c r="A168">
        <v>200</v>
      </c>
      <c r="B168" t="s">
        <v>429</v>
      </c>
      <c r="C168">
        <v>3.48</v>
      </c>
      <c r="D168">
        <v>9</v>
      </c>
      <c r="E168">
        <v>2001</v>
      </c>
      <c r="F168">
        <v>35</v>
      </c>
      <c r="G168" t="s">
        <v>76</v>
      </c>
      <c r="H168" t="s">
        <v>37</v>
      </c>
      <c r="I168">
        <v>5</v>
      </c>
      <c r="J168">
        <v>4</v>
      </c>
      <c r="K168">
        <v>0.55600000000000005</v>
      </c>
      <c r="L168">
        <v>3.48</v>
      </c>
      <c r="M168">
        <v>41</v>
      </c>
      <c r="N168">
        <v>9</v>
      </c>
      <c r="O168">
        <v>103.1</v>
      </c>
      <c r="P168">
        <v>88</v>
      </c>
      <c r="Q168">
        <v>44</v>
      </c>
      <c r="R168">
        <v>40</v>
      </c>
      <c r="S168">
        <v>8</v>
      </c>
      <c r="T168">
        <v>35</v>
      </c>
      <c r="U168">
        <v>78</v>
      </c>
      <c r="V168">
        <v>438</v>
      </c>
      <c r="W168">
        <v>129</v>
      </c>
      <c r="X168">
        <v>3.91</v>
      </c>
      <c r="Y168">
        <v>1.19</v>
      </c>
      <c r="Z168">
        <v>7.7</v>
      </c>
      <c r="AA168">
        <v>0.7</v>
      </c>
      <c r="AB168">
        <v>3</v>
      </c>
      <c r="AC168">
        <v>6.8</v>
      </c>
      <c r="AD168">
        <v>2.23</v>
      </c>
      <c r="AE168">
        <v>1</v>
      </c>
      <c r="AF168" t="s">
        <v>430</v>
      </c>
    </row>
    <row r="171" spans="1:32" x14ac:dyDescent="0.45">
      <c r="A171" t="s">
        <v>1</v>
      </c>
    </row>
  </sheetData>
  <sortState xmlns:xlrd2="http://schemas.microsoft.com/office/spreadsheetml/2017/richdata2" ref="A6:AF168">
    <sortCondition ref="L6:L1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686-B664-4546-A81B-C98EE9265A2A}">
  <dimension ref="A1:AP208"/>
  <sheetViews>
    <sheetView workbookViewId="0">
      <selection activeCell="M10" sqref="M10"/>
    </sheetView>
  </sheetViews>
  <sheetFormatPr defaultRowHeight="14.25" x14ac:dyDescent="0.45"/>
  <sheetData>
    <row r="1" spans="1:42" x14ac:dyDescent="0.45">
      <c r="A1" s="2" t="s">
        <v>783</v>
      </c>
    </row>
    <row r="4" spans="1:42" x14ac:dyDescent="0.45">
      <c r="A4" t="s">
        <v>0</v>
      </c>
    </row>
    <row r="5" spans="1:42" x14ac:dyDescent="0.45">
      <c r="A5" t="s">
        <v>2</v>
      </c>
      <c r="B5" t="s">
        <v>3</v>
      </c>
      <c r="C5" t="s">
        <v>431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432</v>
      </c>
      <c r="M5" t="s">
        <v>4</v>
      </c>
      <c r="N5" t="s">
        <v>13</v>
      </c>
      <c r="O5" t="s">
        <v>5</v>
      </c>
      <c r="P5" t="s">
        <v>433</v>
      </c>
      <c r="Q5" t="s">
        <v>434</v>
      </c>
      <c r="R5" t="s">
        <v>435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436</v>
      </c>
      <c r="Z5" t="s">
        <v>20</v>
      </c>
      <c r="AA5" t="s">
        <v>437</v>
      </c>
      <c r="AB5" t="s">
        <v>438</v>
      </c>
      <c r="AC5" t="s">
        <v>439</v>
      </c>
      <c r="AD5" t="s">
        <v>21</v>
      </c>
      <c r="AE5" t="s">
        <v>22</v>
      </c>
      <c r="AF5" t="s">
        <v>23</v>
      </c>
      <c r="AG5" t="s">
        <v>24</v>
      </c>
      <c r="AH5" t="s">
        <v>25</v>
      </c>
      <c r="AI5" t="s">
        <v>26</v>
      </c>
      <c r="AJ5" t="s">
        <v>27</v>
      </c>
      <c r="AK5" t="s">
        <v>28</v>
      </c>
      <c r="AL5" t="s">
        <v>29</v>
      </c>
      <c r="AM5" t="s">
        <v>431</v>
      </c>
      <c r="AN5" t="s">
        <v>440</v>
      </c>
      <c r="AO5" t="s">
        <v>30</v>
      </c>
      <c r="AP5" t="s">
        <v>31</v>
      </c>
    </row>
    <row r="6" spans="1:42" x14ac:dyDescent="0.45">
      <c r="A6">
        <v>1</v>
      </c>
      <c r="B6" t="s">
        <v>78</v>
      </c>
      <c r="C6">
        <v>3.6</v>
      </c>
      <c r="D6">
        <v>9</v>
      </c>
      <c r="E6">
        <v>1959</v>
      </c>
      <c r="F6">
        <v>23</v>
      </c>
      <c r="G6" t="s">
        <v>79</v>
      </c>
      <c r="H6" t="s">
        <v>34</v>
      </c>
      <c r="I6">
        <v>7</v>
      </c>
      <c r="J6">
        <v>2</v>
      </c>
      <c r="K6">
        <v>0.77800000000000002</v>
      </c>
      <c r="L6">
        <v>9</v>
      </c>
      <c r="M6">
        <v>2.19</v>
      </c>
      <c r="N6">
        <v>23</v>
      </c>
      <c r="O6">
        <v>9</v>
      </c>
      <c r="P6">
        <v>1</v>
      </c>
      <c r="Q6">
        <v>1</v>
      </c>
      <c r="R6">
        <v>3</v>
      </c>
      <c r="S6">
        <v>94.1</v>
      </c>
      <c r="T6">
        <v>75</v>
      </c>
      <c r="U6">
        <v>27</v>
      </c>
      <c r="V6">
        <v>23</v>
      </c>
      <c r="W6">
        <v>9</v>
      </c>
      <c r="X6">
        <v>43</v>
      </c>
      <c r="Y6">
        <v>5</v>
      </c>
      <c r="Z6">
        <v>72</v>
      </c>
      <c r="AA6">
        <v>2</v>
      </c>
      <c r="AB6">
        <v>0</v>
      </c>
      <c r="AC6">
        <v>1</v>
      </c>
      <c r="AD6">
        <v>392</v>
      </c>
      <c r="AE6">
        <v>193</v>
      </c>
      <c r="AF6">
        <v>3.69</v>
      </c>
      <c r="AG6">
        <v>1.2509999999999999</v>
      </c>
      <c r="AH6">
        <v>7.2</v>
      </c>
      <c r="AI6">
        <v>0.9</v>
      </c>
      <c r="AJ6">
        <v>4.0999999999999996</v>
      </c>
      <c r="AK6">
        <v>6.9</v>
      </c>
      <c r="AL6">
        <v>1.67</v>
      </c>
      <c r="AM6">
        <v>3.6</v>
      </c>
      <c r="AN6">
        <v>2.5</v>
      </c>
      <c r="AO6">
        <v>1</v>
      </c>
      <c r="AP6" t="s">
        <v>80</v>
      </c>
    </row>
    <row r="7" spans="1:42" x14ac:dyDescent="0.45">
      <c r="A7">
        <v>2</v>
      </c>
      <c r="B7" t="s">
        <v>32</v>
      </c>
      <c r="C7">
        <v>3</v>
      </c>
      <c r="D7">
        <v>9</v>
      </c>
      <c r="E7">
        <v>2024</v>
      </c>
      <c r="F7">
        <v>30</v>
      </c>
      <c r="G7" t="s">
        <v>33</v>
      </c>
      <c r="H7" t="s">
        <v>34</v>
      </c>
      <c r="I7">
        <v>5</v>
      </c>
      <c r="J7">
        <v>0</v>
      </c>
      <c r="K7">
        <v>1</v>
      </c>
      <c r="L7">
        <v>5</v>
      </c>
      <c r="M7">
        <v>0.84</v>
      </c>
      <c r="N7">
        <v>9</v>
      </c>
      <c r="O7">
        <v>9</v>
      </c>
      <c r="P7">
        <v>0</v>
      </c>
      <c r="Q7">
        <v>0</v>
      </c>
      <c r="R7">
        <v>0</v>
      </c>
      <c r="S7">
        <v>53.2</v>
      </c>
      <c r="T7">
        <v>40</v>
      </c>
      <c r="U7">
        <v>7</v>
      </c>
      <c r="V7">
        <v>5</v>
      </c>
      <c r="W7">
        <v>3</v>
      </c>
      <c r="X7">
        <v>9</v>
      </c>
      <c r="Y7">
        <v>0</v>
      </c>
      <c r="Z7">
        <v>58</v>
      </c>
      <c r="AA7">
        <v>0</v>
      </c>
      <c r="AB7">
        <v>0</v>
      </c>
      <c r="AC7">
        <v>0</v>
      </c>
      <c r="AD7">
        <v>209</v>
      </c>
      <c r="AE7">
        <v>498</v>
      </c>
      <c r="AF7">
        <v>2.21</v>
      </c>
      <c r="AG7">
        <v>0.91300000000000003</v>
      </c>
      <c r="AH7">
        <v>6.7</v>
      </c>
      <c r="AI7">
        <v>0.5</v>
      </c>
      <c r="AJ7">
        <v>1.5</v>
      </c>
      <c r="AK7">
        <v>9.6999999999999993</v>
      </c>
      <c r="AL7">
        <v>6.44</v>
      </c>
      <c r="AM7">
        <v>3</v>
      </c>
      <c r="AN7">
        <v>2.6</v>
      </c>
      <c r="AP7" t="s">
        <v>35</v>
      </c>
    </row>
    <row r="8" spans="1:42" x14ac:dyDescent="0.45">
      <c r="A8">
        <v>3</v>
      </c>
      <c r="B8" t="s">
        <v>202</v>
      </c>
      <c r="C8">
        <v>2.8</v>
      </c>
      <c r="D8">
        <v>9</v>
      </c>
      <c r="E8">
        <v>1963</v>
      </c>
      <c r="F8">
        <v>25</v>
      </c>
      <c r="G8" t="s">
        <v>45</v>
      </c>
      <c r="H8" t="s">
        <v>34</v>
      </c>
      <c r="I8">
        <v>9</v>
      </c>
      <c r="J8">
        <v>7</v>
      </c>
      <c r="K8">
        <v>0.56299999999999994</v>
      </c>
      <c r="L8">
        <v>16</v>
      </c>
      <c r="M8">
        <v>2.84</v>
      </c>
      <c r="N8">
        <v>54</v>
      </c>
      <c r="O8">
        <v>9</v>
      </c>
      <c r="P8">
        <v>2</v>
      </c>
      <c r="Q8">
        <v>0</v>
      </c>
      <c r="R8">
        <v>11</v>
      </c>
      <c r="S8">
        <v>133.1</v>
      </c>
      <c r="T8">
        <v>119</v>
      </c>
      <c r="U8">
        <v>44</v>
      </c>
      <c r="V8">
        <v>42</v>
      </c>
      <c r="W8">
        <v>10</v>
      </c>
      <c r="X8">
        <v>30</v>
      </c>
      <c r="Y8">
        <v>6</v>
      </c>
      <c r="Z8">
        <v>91</v>
      </c>
      <c r="AA8">
        <v>4</v>
      </c>
      <c r="AB8">
        <v>1</v>
      </c>
      <c r="AC8">
        <v>3</v>
      </c>
      <c r="AD8">
        <v>540</v>
      </c>
      <c r="AE8">
        <v>126</v>
      </c>
      <c r="AF8">
        <v>2.85</v>
      </c>
      <c r="AG8">
        <v>1.1180000000000001</v>
      </c>
      <c r="AH8">
        <v>8</v>
      </c>
      <c r="AI8">
        <v>0.7</v>
      </c>
      <c r="AJ8">
        <v>2</v>
      </c>
      <c r="AK8">
        <v>6.1</v>
      </c>
      <c r="AL8">
        <v>3.03</v>
      </c>
      <c r="AM8">
        <v>2.8</v>
      </c>
      <c r="AN8">
        <v>1.1000000000000001</v>
      </c>
      <c r="AO8">
        <v>1</v>
      </c>
      <c r="AP8" t="s">
        <v>203</v>
      </c>
    </row>
    <row r="9" spans="1:42" x14ac:dyDescent="0.45">
      <c r="A9">
        <v>4</v>
      </c>
      <c r="B9" t="s">
        <v>44</v>
      </c>
      <c r="C9">
        <v>2.7</v>
      </c>
      <c r="D9">
        <v>9</v>
      </c>
      <c r="E9">
        <v>1943</v>
      </c>
      <c r="F9">
        <v>29</v>
      </c>
      <c r="G9" t="s">
        <v>45</v>
      </c>
      <c r="H9" t="s">
        <v>34</v>
      </c>
      <c r="I9">
        <v>8</v>
      </c>
      <c r="J9">
        <v>2</v>
      </c>
      <c r="K9">
        <v>0.8</v>
      </c>
      <c r="L9">
        <v>10</v>
      </c>
      <c r="M9">
        <v>1.53</v>
      </c>
      <c r="N9">
        <v>13</v>
      </c>
      <c r="O9">
        <v>9</v>
      </c>
      <c r="P9">
        <v>8</v>
      </c>
      <c r="Q9">
        <v>1</v>
      </c>
      <c r="R9">
        <v>0</v>
      </c>
      <c r="S9">
        <v>88</v>
      </c>
      <c r="T9">
        <v>74</v>
      </c>
      <c r="U9">
        <v>18</v>
      </c>
      <c r="V9">
        <v>15</v>
      </c>
      <c r="W9">
        <v>0</v>
      </c>
      <c r="X9">
        <v>29</v>
      </c>
      <c r="Y9">
        <v>2</v>
      </c>
      <c r="Z9">
        <v>26</v>
      </c>
      <c r="AA9">
        <v>0</v>
      </c>
      <c r="AB9">
        <v>0</v>
      </c>
      <c r="AC9">
        <v>2</v>
      </c>
      <c r="AD9">
        <v>352</v>
      </c>
      <c r="AE9">
        <v>221</v>
      </c>
      <c r="AF9">
        <v>3.05</v>
      </c>
      <c r="AG9">
        <v>1.17</v>
      </c>
      <c r="AH9">
        <v>7.6</v>
      </c>
      <c r="AI9">
        <v>0</v>
      </c>
      <c r="AJ9">
        <v>3</v>
      </c>
      <c r="AK9">
        <v>2.7</v>
      </c>
      <c r="AL9">
        <v>0.9</v>
      </c>
      <c r="AM9">
        <v>2.7</v>
      </c>
      <c r="AN9">
        <v>2.1</v>
      </c>
      <c r="AO9">
        <v>1</v>
      </c>
      <c r="AP9" t="s">
        <v>46</v>
      </c>
    </row>
    <row r="10" spans="1:42" x14ac:dyDescent="0.45">
      <c r="A10">
        <v>5</v>
      </c>
      <c r="B10" t="s">
        <v>441</v>
      </c>
      <c r="C10">
        <v>2.6</v>
      </c>
      <c r="D10">
        <v>9</v>
      </c>
      <c r="E10">
        <v>1952</v>
      </c>
      <c r="F10">
        <v>25</v>
      </c>
      <c r="G10" t="s">
        <v>41</v>
      </c>
      <c r="H10" t="s">
        <v>34</v>
      </c>
      <c r="I10">
        <v>6</v>
      </c>
      <c r="J10">
        <v>11</v>
      </c>
      <c r="K10">
        <v>0.35299999999999998</v>
      </c>
      <c r="L10">
        <v>17</v>
      </c>
      <c r="M10">
        <v>3.61</v>
      </c>
      <c r="N10">
        <v>45</v>
      </c>
      <c r="O10">
        <v>9</v>
      </c>
      <c r="P10">
        <v>5</v>
      </c>
      <c r="Q10">
        <v>0</v>
      </c>
      <c r="R10">
        <v>7</v>
      </c>
      <c r="S10">
        <v>137</v>
      </c>
      <c r="T10">
        <v>138</v>
      </c>
      <c r="U10">
        <v>58</v>
      </c>
      <c r="V10">
        <v>55</v>
      </c>
      <c r="W10">
        <v>8</v>
      </c>
      <c r="X10">
        <v>47</v>
      </c>
      <c r="Y10">
        <v>5</v>
      </c>
      <c r="Z10">
        <v>47</v>
      </c>
      <c r="AA10">
        <v>2</v>
      </c>
      <c r="AB10">
        <v>2</v>
      </c>
      <c r="AC10">
        <v>2</v>
      </c>
      <c r="AD10">
        <v>579</v>
      </c>
      <c r="AE10">
        <v>100</v>
      </c>
      <c r="AF10">
        <v>3.54</v>
      </c>
      <c r="AG10">
        <v>1.35</v>
      </c>
      <c r="AH10">
        <v>9.1</v>
      </c>
      <c r="AI10">
        <v>0.5</v>
      </c>
      <c r="AJ10">
        <v>3.1</v>
      </c>
      <c r="AK10">
        <v>3.1</v>
      </c>
      <c r="AL10">
        <v>1</v>
      </c>
      <c r="AM10">
        <v>2.6</v>
      </c>
      <c r="AN10">
        <v>1.2</v>
      </c>
      <c r="AO10">
        <v>1</v>
      </c>
      <c r="AP10" t="s">
        <v>442</v>
      </c>
    </row>
    <row r="11" spans="1:42" x14ac:dyDescent="0.45">
      <c r="A11">
        <v>6</v>
      </c>
      <c r="B11" t="s">
        <v>297</v>
      </c>
      <c r="C11">
        <v>2.4</v>
      </c>
      <c r="D11">
        <v>9</v>
      </c>
      <c r="E11">
        <v>2008</v>
      </c>
      <c r="F11">
        <v>23</v>
      </c>
      <c r="G11" t="s">
        <v>76</v>
      </c>
      <c r="H11" t="s">
        <v>37</v>
      </c>
      <c r="I11">
        <v>6</v>
      </c>
      <c r="J11">
        <v>5</v>
      </c>
      <c r="K11">
        <v>0.54500000000000004</v>
      </c>
      <c r="L11">
        <v>11</v>
      </c>
      <c r="M11">
        <v>3.16</v>
      </c>
      <c r="N11">
        <v>36</v>
      </c>
      <c r="O11">
        <v>9</v>
      </c>
      <c r="P11">
        <v>0</v>
      </c>
      <c r="Q11">
        <v>0</v>
      </c>
      <c r="R11">
        <v>0</v>
      </c>
      <c r="S11">
        <v>88.1</v>
      </c>
      <c r="T11">
        <v>68</v>
      </c>
      <c r="U11">
        <v>31</v>
      </c>
      <c r="V11">
        <v>31</v>
      </c>
      <c r="W11">
        <v>10</v>
      </c>
      <c r="X11">
        <v>40</v>
      </c>
      <c r="Y11">
        <v>3</v>
      </c>
      <c r="Z11">
        <v>68</v>
      </c>
      <c r="AA11">
        <v>8</v>
      </c>
      <c r="AB11">
        <v>0</v>
      </c>
      <c r="AC11">
        <v>1</v>
      </c>
      <c r="AD11">
        <v>365</v>
      </c>
      <c r="AE11">
        <v>147</v>
      </c>
      <c r="AF11">
        <v>4.6900000000000004</v>
      </c>
      <c r="AG11">
        <v>1.2230000000000001</v>
      </c>
      <c r="AH11">
        <v>6.9</v>
      </c>
      <c r="AI11">
        <v>1</v>
      </c>
      <c r="AJ11">
        <v>4.0999999999999996</v>
      </c>
      <c r="AK11">
        <v>6.9</v>
      </c>
      <c r="AL11">
        <v>1.7</v>
      </c>
      <c r="AM11">
        <v>2.4</v>
      </c>
      <c r="AN11">
        <v>1.6</v>
      </c>
      <c r="AO11">
        <v>1</v>
      </c>
      <c r="AP11" t="s">
        <v>298</v>
      </c>
    </row>
    <row r="12" spans="1:42" x14ac:dyDescent="0.45">
      <c r="A12">
        <v>7</v>
      </c>
      <c r="B12" t="s">
        <v>443</v>
      </c>
      <c r="C12">
        <v>2.2999999999999998</v>
      </c>
      <c r="D12">
        <v>9</v>
      </c>
      <c r="E12">
        <v>1955</v>
      </c>
      <c r="F12">
        <v>20</v>
      </c>
      <c r="G12" t="s">
        <v>168</v>
      </c>
      <c r="H12" t="s">
        <v>37</v>
      </c>
      <c r="I12">
        <v>5</v>
      </c>
      <c r="J12">
        <v>11</v>
      </c>
      <c r="K12">
        <v>0.313</v>
      </c>
      <c r="L12">
        <v>16</v>
      </c>
      <c r="M12">
        <v>3.88</v>
      </c>
      <c r="N12">
        <v>45</v>
      </c>
      <c r="O12">
        <v>9</v>
      </c>
      <c r="P12">
        <v>3</v>
      </c>
      <c r="Q12">
        <v>1</v>
      </c>
      <c r="R12">
        <v>5</v>
      </c>
      <c r="S12">
        <v>130</v>
      </c>
      <c r="T12">
        <v>121</v>
      </c>
      <c r="U12">
        <v>62</v>
      </c>
      <c r="V12">
        <v>56</v>
      </c>
      <c r="W12">
        <v>13</v>
      </c>
      <c r="X12">
        <v>39</v>
      </c>
      <c r="Y12">
        <v>3</v>
      </c>
      <c r="Z12">
        <v>34</v>
      </c>
      <c r="AA12">
        <v>11</v>
      </c>
      <c r="AB12">
        <v>1</v>
      </c>
      <c r="AC12">
        <v>2</v>
      </c>
      <c r="AD12">
        <v>548</v>
      </c>
      <c r="AE12">
        <v>101</v>
      </c>
      <c r="AF12">
        <v>4.3</v>
      </c>
      <c r="AG12">
        <v>1.2310000000000001</v>
      </c>
      <c r="AH12">
        <v>8.4</v>
      </c>
      <c r="AI12">
        <v>0.9</v>
      </c>
      <c r="AJ12">
        <v>2.7</v>
      </c>
      <c r="AK12">
        <v>2.4</v>
      </c>
      <c r="AL12">
        <v>0.87</v>
      </c>
      <c r="AM12">
        <v>2.2999999999999998</v>
      </c>
      <c r="AN12">
        <v>1.3</v>
      </c>
      <c r="AO12" t="s">
        <v>444</v>
      </c>
      <c r="AP12" t="s">
        <v>445</v>
      </c>
    </row>
    <row r="13" spans="1:42" x14ac:dyDescent="0.45">
      <c r="A13">
        <v>8</v>
      </c>
      <c r="B13" t="s">
        <v>96</v>
      </c>
      <c r="C13">
        <v>2.2000000000000002</v>
      </c>
      <c r="D13">
        <v>9</v>
      </c>
      <c r="E13">
        <v>1966</v>
      </c>
      <c r="F13">
        <v>25</v>
      </c>
      <c r="G13" t="s">
        <v>97</v>
      </c>
      <c r="H13" t="s">
        <v>34</v>
      </c>
      <c r="I13">
        <v>6</v>
      </c>
      <c r="J13">
        <v>2</v>
      </c>
      <c r="K13">
        <v>0.75</v>
      </c>
      <c r="L13">
        <v>8</v>
      </c>
      <c r="M13">
        <v>2.31</v>
      </c>
      <c r="N13">
        <v>10</v>
      </c>
      <c r="O13">
        <v>9</v>
      </c>
      <c r="P13">
        <v>3</v>
      </c>
      <c r="Q13">
        <v>1</v>
      </c>
      <c r="R13">
        <v>0</v>
      </c>
      <c r="S13">
        <v>62.1</v>
      </c>
      <c r="T13">
        <v>46</v>
      </c>
      <c r="U13">
        <v>16</v>
      </c>
      <c r="V13">
        <v>16</v>
      </c>
      <c r="W13">
        <v>1</v>
      </c>
      <c r="X13">
        <v>12</v>
      </c>
      <c r="Y13">
        <v>2</v>
      </c>
      <c r="Z13">
        <v>41</v>
      </c>
      <c r="AA13">
        <v>1</v>
      </c>
      <c r="AB13">
        <v>0</v>
      </c>
      <c r="AC13">
        <v>0</v>
      </c>
      <c r="AD13">
        <v>238</v>
      </c>
      <c r="AE13">
        <v>160</v>
      </c>
      <c r="AF13">
        <v>2.0699999999999998</v>
      </c>
      <c r="AG13">
        <v>0.93</v>
      </c>
      <c r="AH13">
        <v>6.6</v>
      </c>
      <c r="AI13">
        <v>0.1</v>
      </c>
      <c r="AJ13">
        <v>1.7</v>
      </c>
      <c r="AK13">
        <v>5.9</v>
      </c>
      <c r="AL13">
        <v>3.42</v>
      </c>
      <c r="AM13">
        <v>2.2000000000000002</v>
      </c>
      <c r="AN13">
        <v>1.7</v>
      </c>
      <c r="AO13">
        <v>1</v>
      </c>
      <c r="AP13" t="s">
        <v>98</v>
      </c>
    </row>
    <row r="14" spans="1:42" x14ac:dyDescent="0.45">
      <c r="A14">
        <v>9</v>
      </c>
      <c r="B14" t="s">
        <v>111</v>
      </c>
      <c r="C14">
        <v>2.2000000000000002</v>
      </c>
      <c r="D14">
        <v>9</v>
      </c>
      <c r="E14">
        <v>1982</v>
      </c>
      <c r="F14">
        <v>25</v>
      </c>
      <c r="G14" t="s">
        <v>112</v>
      </c>
      <c r="H14" t="s">
        <v>37</v>
      </c>
      <c r="I14">
        <v>3</v>
      </c>
      <c r="J14">
        <v>3</v>
      </c>
      <c r="K14">
        <v>0.5</v>
      </c>
      <c r="L14">
        <v>6</v>
      </c>
      <c r="M14">
        <v>2.41</v>
      </c>
      <c r="N14">
        <v>9</v>
      </c>
      <c r="O14">
        <v>9</v>
      </c>
      <c r="P14">
        <v>2</v>
      </c>
      <c r="Q14">
        <v>1</v>
      </c>
      <c r="R14">
        <v>0</v>
      </c>
      <c r="S14">
        <v>67.099999999999994</v>
      </c>
      <c r="T14">
        <v>48</v>
      </c>
      <c r="U14">
        <v>22</v>
      </c>
      <c r="V14">
        <v>18</v>
      </c>
      <c r="W14">
        <v>7</v>
      </c>
      <c r="X14">
        <v>18</v>
      </c>
      <c r="Y14">
        <v>0</v>
      </c>
      <c r="Z14">
        <v>24</v>
      </c>
      <c r="AA14">
        <v>3</v>
      </c>
      <c r="AB14">
        <v>0</v>
      </c>
      <c r="AC14">
        <v>2</v>
      </c>
      <c r="AD14">
        <v>259</v>
      </c>
      <c r="AE14">
        <v>177</v>
      </c>
      <c r="AF14">
        <v>4.29</v>
      </c>
      <c r="AG14">
        <v>0.98</v>
      </c>
      <c r="AH14">
        <v>6.4</v>
      </c>
      <c r="AI14">
        <v>0.9</v>
      </c>
      <c r="AJ14">
        <v>2.4</v>
      </c>
      <c r="AK14">
        <v>3.2</v>
      </c>
      <c r="AL14">
        <v>1.33</v>
      </c>
      <c r="AM14">
        <v>2.2000000000000002</v>
      </c>
      <c r="AN14">
        <v>1.6</v>
      </c>
      <c r="AP14" t="s">
        <v>113</v>
      </c>
    </row>
    <row r="15" spans="1:42" x14ac:dyDescent="0.45">
      <c r="A15">
        <v>10</v>
      </c>
      <c r="B15" t="s">
        <v>87</v>
      </c>
      <c r="C15">
        <v>2.2000000000000002</v>
      </c>
      <c r="D15">
        <v>9</v>
      </c>
      <c r="E15">
        <v>1924</v>
      </c>
      <c r="F15">
        <v>29</v>
      </c>
      <c r="G15" t="s">
        <v>88</v>
      </c>
      <c r="H15" t="s">
        <v>34</v>
      </c>
      <c r="I15">
        <v>5</v>
      </c>
      <c r="J15">
        <v>3</v>
      </c>
      <c r="K15">
        <v>0.625</v>
      </c>
      <c r="L15">
        <v>8</v>
      </c>
      <c r="M15">
        <v>2.2599999999999998</v>
      </c>
      <c r="N15">
        <v>15</v>
      </c>
      <c r="O15">
        <v>9</v>
      </c>
      <c r="P15">
        <v>6</v>
      </c>
      <c r="Q15">
        <v>2</v>
      </c>
      <c r="R15">
        <v>0</v>
      </c>
      <c r="S15">
        <v>83.2</v>
      </c>
      <c r="T15">
        <v>71</v>
      </c>
      <c r="U15">
        <v>27</v>
      </c>
      <c r="V15">
        <v>21</v>
      </c>
      <c r="W15">
        <v>5</v>
      </c>
      <c r="X15">
        <v>17</v>
      </c>
      <c r="Z15">
        <v>13</v>
      </c>
      <c r="AA15">
        <v>1</v>
      </c>
      <c r="AB15">
        <v>0</v>
      </c>
      <c r="AC15">
        <v>0</v>
      </c>
      <c r="AD15">
        <v>326</v>
      </c>
      <c r="AE15">
        <v>167</v>
      </c>
      <c r="AF15">
        <v>3.85</v>
      </c>
      <c r="AG15">
        <v>1.052</v>
      </c>
      <c r="AH15">
        <v>7.6</v>
      </c>
      <c r="AI15">
        <v>0.5</v>
      </c>
      <c r="AJ15">
        <v>1.8</v>
      </c>
      <c r="AK15">
        <v>1.4</v>
      </c>
      <c r="AL15">
        <v>0.76</v>
      </c>
      <c r="AM15">
        <v>2.2000000000000002</v>
      </c>
      <c r="AN15">
        <v>1.5</v>
      </c>
      <c r="AO15">
        <v>1</v>
      </c>
      <c r="AP15" t="s">
        <v>89</v>
      </c>
    </row>
    <row r="16" spans="1:42" x14ac:dyDescent="0.45">
      <c r="A16">
        <v>11</v>
      </c>
      <c r="B16" t="s">
        <v>389</v>
      </c>
      <c r="C16">
        <v>2.2000000000000002</v>
      </c>
      <c r="D16">
        <v>9</v>
      </c>
      <c r="E16">
        <v>1987</v>
      </c>
      <c r="F16">
        <v>24</v>
      </c>
      <c r="G16" t="s">
        <v>139</v>
      </c>
      <c r="H16" t="s">
        <v>37</v>
      </c>
      <c r="I16">
        <v>5</v>
      </c>
      <c r="J16">
        <v>1</v>
      </c>
      <c r="K16">
        <v>0.83299999999999996</v>
      </c>
      <c r="L16">
        <v>6</v>
      </c>
      <c r="M16">
        <v>3.39</v>
      </c>
      <c r="N16">
        <v>10</v>
      </c>
      <c r="O16">
        <v>9</v>
      </c>
      <c r="P16">
        <v>1</v>
      </c>
      <c r="Q16">
        <v>0</v>
      </c>
      <c r="R16">
        <v>0</v>
      </c>
      <c r="S16">
        <v>69</v>
      </c>
      <c r="T16">
        <v>68</v>
      </c>
      <c r="U16">
        <v>29</v>
      </c>
      <c r="V16">
        <v>26</v>
      </c>
      <c r="W16">
        <v>7</v>
      </c>
      <c r="X16">
        <v>22</v>
      </c>
      <c r="Y16">
        <v>1</v>
      </c>
      <c r="Z16">
        <v>28</v>
      </c>
      <c r="AA16">
        <v>5</v>
      </c>
      <c r="AB16">
        <v>1</v>
      </c>
      <c r="AC16">
        <v>1</v>
      </c>
      <c r="AD16">
        <v>297</v>
      </c>
      <c r="AE16">
        <v>134</v>
      </c>
      <c r="AF16">
        <v>4.55</v>
      </c>
      <c r="AG16">
        <v>1.304</v>
      </c>
      <c r="AH16">
        <v>8.9</v>
      </c>
      <c r="AI16">
        <v>0.9</v>
      </c>
      <c r="AJ16">
        <v>2.9</v>
      </c>
      <c r="AK16">
        <v>3.7</v>
      </c>
      <c r="AL16">
        <v>1.27</v>
      </c>
      <c r="AM16">
        <v>2.2000000000000002</v>
      </c>
      <c r="AN16">
        <v>1.6</v>
      </c>
      <c r="AP16" t="s">
        <v>390</v>
      </c>
    </row>
    <row r="17" spans="1:42" x14ac:dyDescent="0.45">
      <c r="A17">
        <v>12</v>
      </c>
      <c r="B17" t="s">
        <v>93</v>
      </c>
      <c r="C17">
        <v>2</v>
      </c>
      <c r="D17">
        <v>9</v>
      </c>
      <c r="E17">
        <v>1947</v>
      </c>
      <c r="F17">
        <v>24</v>
      </c>
      <c r="G17" t="s">
        <v>94</v>
      </c>
      <c r="H17" t="s">
        <v>57</v>
      </c>
      <c r="I17">
        <v>5</v>
      </c>
      <c r="J17">
        <v>2</v>
      </c>
      <c r="K17">
        <v>0.71399999999999997</v>
      </c>
      <c r="L17">
        <v>7</v>
      </c>
      <c r="M17">
        <v>2.2999999999999998</v>
      </c>
      <c r="N17">
        <v>13</v>
      </c>
      <c r="O17">
        <v>9</v>
      </c>
      <c r="P17">
        <v>4</v>
      </c>
      <c r="Q17">
        <v>1</v>
      </c>
      <c r="R17">
        <v>1</v>
      </c>
      <c r="S17">
        <v>78.099999999999994</v>
      </c>
      <c r="T17">
        <v>61</v>
      </c>
      <c r="U17">
        <v>28</v>
      </c>
      <c r="V17">
        <v>20</v>
      </c>
      <c r="W17">
        <v>4</v>
      </c>
      <c r="X17">
        <v>25</v>
      </c>
      <c r="Y17">
        <v>0</v>
      </c>
      <c r="Z17">
        <v>64</v>
      </c>
      <c r="AA17">
        <v>0</v>
      </c>
      <c r="AB17">
        <v>0</v>
      </c>
      <c r="AC17">
        <v>1</v>
      </c>
      <c r="AD17">
        <v>316</v>
      </c>
      <c r="AE17">
        <v>175</v>
      </c>
      <c r="AF17">
        <v>2.66</v>
      </c>
      <c r="AG17">
        <v>1.0980000000000001</v>
      </c>
      <c r="AH17">
        <v>7</v>
      </c>
      <c r="AI17">
        <v>0.5</v>
      </c>
      <c r="AJ17">
        <v>2.9</v>
      </c>
      <c r="AK17">
        <v>7.4</v>
      </c>
      <c r="AL17">
        <v>2.56</v>
      </c>
      <c r="AM17">
        <v>2</v>
      </c>
      <c r="AN17">
        <v>1.4</v>
      </c>
      <c r="AO17">
        <v>1</v>
      </c>
      <c r="AP17" t="s">
        <v>95</v>
      </c>
    </row>
    <row r="18" spans="1:42" x14ac:dyDescent="0.45">
      <c r="A18">
        <v>13</v>
      </c>
      <c r="B18" t="s">
        <v>446</v>
      </c>
      <c r="C18">
        <v>2</v>
      </c>
      <c r="D18">
        <v>9</v>
      </c>
      <c r="E18">
        <v>1924</v>
      </c>
      <c r="F18">
        <v>24</v>
      </c>
      <c r="G18" t="s">
        <v>447</v>
      </c>
      <c r="H18" t="s">
        <v>155</v>
      </c>
      <c r="I18">
        <v>2</v>
      </c>
      <c r="J18">
        <v>6</v>
      </c>
      <c r="K18">
        <v>0.25</v>
      </c>
      <c r="L18">
        <v>8</v>
      </c>
      <c r="M18">
        <v>3.78</v>
      </c>
      <c r="N18">
        <v>13</v>
      </c>
      <c r="O18">
        <v>9</v>
      </c>
      <c r="P18">
        <v>4</v>
      </c>
      <c r="Q18">
        <v>0</v>
      </c>
      <c r="R18">
        <v>1</v>
      </c>
      <c r="S18">
        <v>83.1</v>
      </c>
      <c r="T18">
        <v>81</v>
      </c>
      <c r="U18">
        <v>37</v>
      </c>
      <c r="V18">
        <v>35</v>
      </c>
      <c r="X18">
        <v>23</v>
      </c>
      <c r="Z18">
        <v>33</v>
      </c>
      <c r="AA18">
        <v>1</v>
      </c>
      <c r="AC18">
        <v>2</v>
      </c>
      <c r="AE18">
        <v>112</v>
      </c>
      <c r="AG18">
        <v>1.248</v>
      </c>
      <c r="AH18">
        <v>8.6999999999999993</v>
      </c>
      <c r="AJ18">
        <v>2.5</v>
      </c>
      <c r="AK18">
        <v>3.6</v>
      </c>
      <c r="AL18">
        <v>1.43</v>
      </c>
      <c r="AM18">
        <v>2</v>
      </c>
      <c r="AN18">
        <v>1.4</v>
      </c>
      <c r="AO18">
        <v>1</v>
      </c>
      <c r="AP18" t="s">
        <v>448</v>
      </c>
    </row>
    <row r="19" spans="1:42" x14ac:dyDescent="0.45">
      <c r="A19">
        <v>14</v>
      </c>
      <c r="B19" t="s">
        <v>345</v>
      </c>
      <c r="C19">
        <v>1.9</v>
      </c>
      <c r="D19">
        <v>9</v>
      </c>
      <c r="E19">
        <v>2003</v>
      </c>
      <c r="F19">
        <v>31</v>
      </c>
      <c r="G19" t="s">
        <v>102</v>
      </c>
      <c r="H19" t="s">
        <v>37</v>
      </c>
      <c r="I19">
        <v>7</v>
      </c>
      <c r="J19">
        <v>2</v>
      </c>
      <c r="K19">
        <v>0.77800000000000002</v>
      </c>
      <c r="L19">
        <v>9</v>
      </c>
      <c r="M19">
        <v>3.3</v>
      </c>
      <c r="N19">
        <v>18</v>
      </c>
      <c r="O19">
        <v>9</v>
      </c>
      <c r="P19">
        <v>0</v>
      </c>
      <c r="Q19">
        <v>0</v>
      </c>
      <c r="R19">
        <v>0</v>
      </c>
      <c r="S19">
        <v>71</v>
      </c>
      <c r="T19">
        <v>52</v>
      </c>
      <c r="U19">
        <v>27</v>
      </c>
      <c r="V19">
        <v>26</v>
      </c>
      <c r="W19">
        <v>4</v>
      </c>
      <c r="X19">
        <v>30</v>
      </c>
      <c r="Y19">
        <v>1</v>
      </c>
      <c r="Z19">
        <v>72</v>
      </c>
      <c r="AA19">
        <v>5</v>
      </c>
      <c r="AB19">
        <v>0</v>
      </c>
      <c r="AC19">
        <v>2</v>
      </c>
      <c r="AD19">
        <v>293</v>
      </c>
      <c r="AE19">
        <v>134</v>
      </c>
      <c r="AF19">
        <v>3.21</v>
      </c>
      <c r="AG19">
        <v>1.155</v>
      </c>
      <c r="AH19">
        <v>6.6</v>
      </c>
      <c r="AI19">
        <v>0.5</v>
      </c>
      <c r="AJ19">
        <v>3.8</v>
      </c>
      <c r="AK19">
        <v>9.1</v>
      </c>
      <c r="AL19">
        <v>2.4</v>
      </c>
      <c r="AM19">
        <v>1.9</v>
      </c>
      <c r="AN19">
        <v>1.3</v>
      </c>
      <c r="AO19">
        <v>1</v>
      </c>
      <c r="AP19" t="s">
        <v>346</v>
      </c>
    </row>
    <row r="20" spans="1:42" x14ac:dyDescent="0.45">
      <c r="A20">
        <v>15</v>
      </c>
      <c r="B20" t="s">
        <v>192</v>
      </c>
      <c r="C20">
        <v>1.9</v>
      </c>
      <c r="D20">
        <v>9</v>
      </c>
      <c r="E20">
        <v>2013</v>
      </c>
      <c r="F20">
        <v>21</v>
      </c>
      <c r="G20" t="s">
        <v>45</v>
      </c>
      <c r="H20" t="s">
        <v>34</v>
      </c>
      <c r="I20">
        <v>4</v>
      </c>
      <c r="J20">
        <v>1</v>
      </c>
      <c r="K20">
        <v>0.8</v>
      </c>
      <c r="L20">
        <v>5</v>
      </c>
      <c r="M20">
        <v>2.78</v>
      </c>
      <c r="N20">
        <v>15</v>
      </c>
      <c r="O20">
        <v>9</v>
      </c>
      <c r="P20">
        <v>0</v>
      </c>
      <c r="Q20">
        <v>0</v>
      </c>
      <c r="R20">
        <v>0</v>
      </c>
      <c r="S20">
        <v>64.2</v>
      </c>
      <c r="T20">
        <v>52</v>
      </c>
      <c r="U20">
        <v>20</v>
      </c>
      <c r="V20">
        <v>20</v>
      </c>
      <c r="W20">
        <v>5</v>
      </c>
      <c r="X20">
        <v>19</v>
      </c>
      <c r="Y20">
        <v>0</v>
      </c>
      <c r="Z20">
        <v>65</v>
      </c>
      <c r="AA20">
        <v>0</v>
      </c>
      <c r="AB20">
        <v>0</v>
      </c>
      <c r="AC20">
        <v>3</v>
      </c>
      <c r="AD20">
        <v>260</v>
      </c>
      <c r="AE20">
        <v>135</v>
      </c>
      <c r="AF20">
        <v>2.92</v>
      </c>
      <c r="AG20">
        <v>1.0980000000000001</v>
      </c>
      <c r="AH20">
        <v>7.2</v>
      </c>
      <c r="AI20">
        <v>0.7</v>
      </c>
      <c r="AJ20">
        <v>2.6</v>
      </c>
      <c r="AK20">
        <v>9</v>
      </c>
      <c r="AL20">
        <v>3.42</v>
      </c>
      <c r="AM20">
        <v>1.9</v>
      </c>
      <c r="AN20">
        <v>1.4</v>
      </c>
      <c r="AO20">
        <v>1</v>
      </c>
      <c r="AP20" t="s">
        <v>193</v>
      </c>
    </row>
    <row r="21" spans="1:42" x14ac:dyDescent="0.45">
      <c r="A21">
        <v>16</v>
      </c>
      <c r="B21" t="s">
        <v>449</v>
      </c>
      <c r="C21">
        <v>1.6</v>
      </c>
      <c r="D21">
        <v>9</v>
      </c>
      <c r="E21">
        <v>1980</v>
      </c>
      <c r="F21">
        <v>26</v>
      </c>
      <c r="G21" t="s">
        <v>306</v>
      </c>
      <c r="H21" t="s">
        <v>37</v>
      </c>
      <c r="I21">
        <v>6</v>
      </c>
      <c r="J21">
        <v>2</v>
      </c>
      <c r="K21">
        <v>0.75</v>
      </c>
      <c r="L21">
        <v>8</v>
      </c>
      <c r="M21">
        <v>3.51</v>
      </c>
      <c r="N21">
        <v>18</v>
      </c>
      <c r="O21">
        <v>9</v>
      </c>
      <c r="P21">
        <v>3</v>
      </c>
      <c r="Q21">
        <v>0</v>
      </c>
      <c r="R21">
        <v>1</v>
      </c>
      <c r="S21">
        <v>77</v>
      </c>
      <c r="T21">
        <v>73</v>
      </c>
      <c r="U21">
        <v>33</v>
      </c>
      <c r="V21">
        <v>30</v>
      </c>
      <c r="W21">
        <v>9</v>
      </c>
      <c r="X21">
        <v>30</v>
      </c>
      <c r="Y21">
        <v>1</v>
      </c>
      <c r="Z21">
        <v>35</v>
      </c>
      <c r="AA21">
        <v>0</v>
      </c>
      <c r="AB21">
        <v>1</v>
      </c>
      <c r="AC21">
        <v>3</v>
      </c>
      <c r="AD21">
        <v>321</v>
      </c>
      <c r="AE21">
        <v>125</v>
      </c>
      <c r="AF21">
        <v>4.53</v>
      </c>
      <c r="AG21">
        <v>1.3380000000000001</v>
      </c>
      <c r="AH21">
        <v>8.5</v>
      </c>
      <c r="AI21">
        <v>1.1000000000000001</v>
      </c>
      <c r="AJ21">
        <v>3.5</v>
      </c>
      <c r="AK21">
        <v>4.0999999999999996</v>
      </c>
      <c r="AL21">
        <v>1.17</v>
      </c>
      <c r="AM21">
        <v>1.6</v>
      </c>
      <c r="AN21">
        <v>1</v>
      </c>
      <c r="AP21" t="s">
        <v>450</v>
      </c>
    </row>
    <row r="22" spans="1:42" x14ac:dyDescent="0.45">
      <c r="A22">
        <v>17</v>
      </c>
      <c r="B22" t="s">
        <v>412</v>
      </c>
      <c r="C22">
        <v>1.6</v>
      </c>
      <c r="D22">
        <v>9</v>
      </c>
      <c r="E22">
        <v>2020</v>
      </c>
      <c r="F22">
        <v>24</v>
      </c>
      <c r="G22" t="s">
        <v>149</v>
      </c>
      <c r="H22" t="s">
        <v>34</v>
      </c>
      <c r="I22">
        <v>6</v>
      </c>
      <c r="J22">
        <v>2</v>
      </c>
      <c r="K22">
        <v>0.75</v>
      </c>
      <c r="L22">
        <v>8</v>
      </c>
      <c r="M22">
        <v>3.44</v>
      </c>
      <c r="N22">
        <v>10</v>
      </c>
      <c r="O22">
        <v>9</v>
      </c>
      <c r="P22">
        <v>0</v>
      </c>
      <c r="Q22">
        <v>0</v>
      </c>
      <c r="R22">
        <v>0</v>
      </c>
      <c r="S22">
        <v>49.2</v>
      </c>
      <c r="T22">
        <v>36</v>
      </c>
      <c r="U22">
        <v>20</v>
      </c>
      <c r="V22">
        <v>19</v>
      </c>
      <c r="W22">
        <v>5</v>
      </c>
      <c r="X22">
        <v>24</v>
      </c>
      <c r="Y22">
        <v>0</v>
      </c>
      <c r="Z22">
        <v>40</v>
      </c>
      <c r="AA22">
        <v>3</v>
      </c>
      <c r="AB22">
        <v>0</v>
      </c>
      <c r="AC22">
        <v>1</v>
      </c>
      <c r="AD22">
        <v>205</v>
      </c>
      <c r="AE22">
        <v>125</v>
      </c>
      <c r="AF22">
        <v>4.5199999999999996</v>
      </c>
      <c r="AG22">
        <v>1.208</v>
      </c>
      <c r="AH22">
        <v>6.5</v>
      </c>
      <c r="AI22">
        <v>0.9</v>
      </c>
      <c r="AJ22">
        <v>4.3</v>
      </c>
      <c r="AK22">
        <v>7.2</v>
      </c>
      <c r="AL22">
        <v>1.67</v>
      </c>
      <c r="AM22">
        <v>1.6</v>
      </c>
      <c r="AN22">
        <v>1.2</v>
      </c>
      <c r="AP22" t="s">
        <v>413</v>
      </c>
    </row>
    <row r="23" spans="1:42" x14ac:dyDescent="0.45">
      <c r="A23">
        <v>18</v>
      </c>
      <c r="B23" t="s">
        <v>451</v>
      </c>
      <c r="C23">
        <v>1.6</v>
      </c>
      <c r="D23">
        <v>9</v>
      </c>
      <c r="E23">
        <v>2009</v>
      </c>
      <c r="F23">
        <v>26</v>
      </c>
      <c r="G23" t="s">
        <v>306</v>
      </c>
      <c r="H23" t="s">
        <v>37</v>
      </c>
      <c r="I23">
        <v>5</v>
      </c>
      <c r="J23">
        <v>2</v>
      </c>
      <c r="K23">
        <v>0.71399999999999997</v>
      </c>
      <c r="L23">
        <v>7</v>
      </c>
      <c r="M23">
        <v>3.64</v>
      </c>
      <c r="N23">
        <v>24</v>
      </c>
      <c r="O23">
        <v>9</v>
      </c>
      <c r="P23">
        <v>0</v>
      </c>
      <c r="Q23">
        <v>0</v>
      </c>
      <c r="R23">
        <v>0</v>
      </c>
      <c r="S23">
        <v>84</v>
      </c>
      <c r="T23">
        <v>84</v>
      </c>
      <c r="U23">
        <v>37</v>
      </c>
      <c r="V23">
        <v>34</v>
      </c>
      <c r="W23">
        <v>7</v>
      </c>
      <c r="X23">
        <v>31</v>
      </c>
      <c r="Y23">
        <v>1</v>
      </c>
      <c r="Z23">
        <v>53</v>
      </c>
      <c r="AA23">
        <v>3</v>
      </c>
      <c r="AB23">
        <v>0</v>
      </c>
      <c r="AC23">
        <v>1</v>
      </c>
      <c r="AD23">
        <v>359</v>
      </c>
      <c r="AE23">
        <v>121</v>
      </c>
      <c r="AF23">
        <v>4.13</v>
      </c>
      <c r="AG23">
        <v>1.369</v>
      </c>
      <c r="AH23">
        <v>9</v>
      </c>
      <c r="AI23">
        <v>0.8</v>
      </c>
      <c r="AJ23">
        <v>3.3</v>
      </c>
      <c r="AK23">
        <v>5.7</v>
      </c>
      <c r="AL23">
        <v>1.71</v>
      </c>
      <c r="AM23">
        <v>1.6</v>
      </c>
      <c r="AN23">
        <v>0.9</v>
      </c>
      <c r="AP23" t="s">
        <v>452</v>
      </c>
    </row>
    <row r="24" spans="1:42" x14ac:dyDescent="0.45">
      <c r="A24">
        <v>19</v>
      </c>
      <c r="B24" t="s">
        <v>453</v>
      </c>
      <c r="C24">
        <v>1.6</v>
      </c>
      <c r="D24">
        <v>9</v>
      </c>
      <c r="E24">
        <v>1962</v>
      </c>
      <c r="F24">
        <v>26</v>
      </c>
      <c r="G24" t="s">
        <v>454</v>
      </c>
      <c r="H24" t="s">
        <v>37</v>
      </c>
      <c r="I24">
        <v>11</v>
      </c>
      <c r="J24">
        <v>4</v>
      </c>
      <c r="K24">
        <v>0.73299999999999998</v>
      </c>
      <c r="L24">
        <v>15</v>
      </c>
      <c r="M24">
        <v>4.17</v>
      </c>
      <c r="N24">
        <v>30</v>
      </c>
      <c r="O24">
        <v>9</v>
      </c>
      <c r="P24">
        <v>3</v>
      </c>
      <c r="Q24">
        <v>0</v>
      </c>
      <c r="R24">
        <v>1</v>
      </c>
      <c r="S24">
        <v>110</v>
      </c>
      <c r="T24">
        <v>105</v>
      </c>
      <c r="U24">
        <v>53</v>
      </c>
      <c r="V24">
        <v>51</v>
      </c>
      <c r="W24">
        <v>13</v>
      </c>
      <c r="X24">
        <v>43</v>
      </c>
      <c r="Y24">
        <v>1</v>
      </c>
      <c r="Z24">
        <v>61</v>
      </c>
      <c r="AA24">
        <v>8</v>
      </c>
      <c r="AB24">
        <v>0</v>
      </c>
      <c r="AC24">
        <v>1</v>
      </c>
      <c r="AD24">
        <v>467</v>
      </c>
      <c r="AE24">
        <v>101</v>
      </c>
      <c r="AF24">
        <v>4.4400000000000004</v>
      </c>
      <c r="AG24">
        <v>1.345</v>
      </c>
      <c r="AH24">
        <v>8.6</v>
      </c>
      <c r="AI24">
        <v>1.1000000000000001</v>
      </c>
      <c r="AJ24">
        <v>3.5</v>
      </c>
      <c r="AK24">
        <v>5</v>
      </c>
      <c r="AL24">
        <v>1.42</v>
      </c>
      <c r="AM24">
        <v>1.6</v>
      </c>
      <c r="AN24">
        <v>0.7</v>
      </c>
      <c r="AO24">
        <v>1</v>
      </c>
      <c r="AP24" t="s">
        <v>455</v>
      </c>
    </row>
    <row r="25" spans="1:42" x14ac:dyDescent="0.45">
      <c r="A25">
        <v>20</v>
      </c>
      <c r="B25" t="s">
        <v>371</v>
      </c>
      <c r="C25">
        <v>1.5</v>
      </c>
      <c r="D25">
        <v>9</v>
      </c>
      <c r="E25">
        <v>1959</v>
      </c>
      <c r="F25">
        <v>23</v>
      </c>
      <c r="G25" t="s">
        <v>45</v>
      </c>
      <c r="H25" t="s">
        <v>34</v>
      </c>
      <c r="I25">
        <v>3</v>
      </c>
      <c r="J25">
        <v>5</v>
      </c>
      <c r="K25">
        <v>0.375</v>
      </c>
      <c r="L25">
        <v>8</v>
      </c>
      <c r="M25">
        <v>3.33</v>
      </c>
      <c r="N25">
        <v>13</v>
      </c>
      <c r="O25">
        <v>9</v>
      </c>
      <c r="P25">
        <v>2</v>
      </c>
      <c r="Q25">
        <v>1</v>
      </c>
      <c r="R25">
        <v>0</v>
      </c>
      <c r="S25">
        <v>75.2</v>
      </c>
      <c r="T25">
        <v>77</v>
      </c>
      <c r="U25">
        <v>35</v>
      </c>
      <c r="V25">
        <v>28</v>
      </c>
      <c r="W25">
        <v>4</v>
      </c>
      <c r="X25">
        <v>39</v>
      </c>
      <c r="Y25">
        <v>2</v>
      </c>
      <c r="Z25">
        <v>48</v>
      </c>
      <c r="AA25">
        <v>1</v>
      </c>
      <c r="AB25">
        <v>0</v>
      </c>
      <c r="AC25">
        <v>4</v>
      </c>
      <c r="AD25">
        <v>333</v>
      </c>
      <c r="AE25">
        <v>127</v>
      </c>
      <c r="AF25">
        <v>3.55</v>
      </c>
      <c r="AG25">
        <v>1.5329999999999999</v>
      </c>
      <c r="AH25">
        <v>9.1999999999999993</v>
      </c>
      <c r="AI25">
        <v>0.5</v>
      </c>
      <c r="AJ25">
        <v>4.5999999999999996</v>
      </c>
      <c r="AK25">
        <v>5.7</v>
      </c>
      <c r="AL25">
        <v>1.23</v>
      </c>
      <c r="AM25">
        <v>1.5</v>
      </c>
      <c r="AN25">
        <v>0.8</v>
      </c>
      <c r="AO25" t="s">
        <v>64</v>
      </c>
      <c r="AP25" t="s">
        <v>372</v>
      </c>
    </row>
    <row r="26" spans="1:42" x14ac:dyDescent="0.45">
      <c r="A26">
        <v>21</v>
      </c>
      <c r="B26" t="s">
        <v>105</v>
      </c>
      <c r="C26">
        <v>1.5</v>
      </c>
      <c r="D26">
        <v>9</v>
      </c>
      <c r="E26">
        <v>2024</v>
      </c>
      <c r="F26">
        <v>26</v>
      </c>
      <c r="G26" t="s">
        <v>102</v>
      </c>
      <c r="H26" t="s">
        <v>37</v>
      </c>
      <c r="I26">
        <v>5</v>
      </c>
      <c r="J26">
        <v>1</v>
      </c>
      <c r="K26">
        <v>0.83299999999999996</v>
      </c>
      <c r="L26">
        <v>6</v>
      </c>
      <c r="M26">
        <v>2.39</v>
      </c>
      <c r="N26">
        <v>9</v>
      </c>
      <c r="O26">
        <v>9</v>
      </c>
      <c r="P26">
        <v>0</v>
      </c>
      <c r="Q26">
        <v>0</v>
      </c>
      <c r="R26">
        <v>0</v>
      </c>
      <c r="S26">
        <v>49</v>
      </c>
      <c r="T26">
        <v>26</v>
      </c>
      <c r="U26">
        <v>14</v>
      </c>
      <c r="V26">
        <v>13</v>
      </c>
      <c r="W26">
        <v>3</v>
      </c>
      <c r="X26">
        <v>27</v>
      </c>
      <c r="Y26">
        <v>0</v>
      </c>
      <c r="Z26">
        <v>62</v>
      </c>
      <c r="AA26">
        <v>1</v>
      </c>
      <c r="AB26">
        <v>2</v>
      </c>
      <c r="AC26">
        <v>3</v>
      </c>
      <c r="AD26">
        <v>199</v>
      </c>
      <c r="AE26">
        <v>164</v>
      </c>
      <c r="AF26">
        <v>3.12</v>
      </c>
      <c r="AG26">
        <v>1.0820000000000001</v>
      </c>
      <c r="AH26">
        <v>4.8</v>
      </c>
      <c r="AI26">
        <v>0.6</v>
      </c>
      <c r="AJ26">
        <v>5</v>
      </c>
      <c r="AK26">
        <v>11.4</v>
      </c>
      <c r="AL26">
        <v>2.2999999999999998</v>
      </c>
      <c r="AM26">
        <v>1.5</v>
      </c>
      <c r="AN26">
        <v>1.1000000000000001</v>
      </c>
      <c r="AP26" t="s">
        <v>106</v>
      </c>
    </row>
    <row r="27" spans="1:42" x14ac:dyDescent="0.45">
      <c r="A27">
        <v>22</v>
      </c>
      <c r="B27" t="s">
        <v>225</v>
      </c>
      <c r="C27">
        <v>1.5</v>
      </c>
      <c r="D27">
        <v>9</v>
      </c>
      <c r="E27">
        <v>2024</v>
      </c>
      <c r="F27">
        <v>22</v>
      </c>
      <c r="G27" t="s">
        <v>110</v>
      </c>
      <c r="H27" t="s">
        <v>34</v>
      </c>
      <c r="I27">
        <v>3</v>
      </c>
      <c r="J27">
        <v>4</v>
      </c>
      <c r="K27">
        <v>0.42899999999999999</v>
      </c>
      <c r="L27">
        <v>7</v>
      </c>
      <c r="M27">
        <v>2.89</v>
      </c>
      <c r="N27">
        <v>9</v>
      </c>
      <c r="O27">
        <v>9</v>
      </c>
      <c r="P27">
        <v>0</v>
      </c>
      <c r="Q27">
        <v>0</v>
      </c>
      <c r="R27">
        <v>0</v>
      </c>
      <c r="S27">
        <v>53</v>
      </c>
      <c r="T27">
        <v>41</v>
      </c>
      <c r="U27">
        <v>18</v>
      </c>
      <c r="V27">
        <v>17</v>
      </c>
      <c r="W27">
        <v>9</v>
      </c>
      <c r="X27">
        <v>7</v>
      </c>
      <c r="Y27">
        <v>0</v>
      </c>
      <c r="Z27">
        <v>63</v>
      </c>
      <c r="AA27">
        <v>1</v>
      </c>
      <c r="AB27">
        <v>0</v>
      </c>
      <c r="AC27">
        <v>1</v>
      </c>
      <c r="AD27">
        <v>206</v>
      </c>
      <c r="AE27">
        <v>140</v>
      </c>
      <c r="AF27">
        <v>3.43</v>
      </c>
      <c r="AG27">
        <v>0.90600000000000003</v>
      </c>
      <c r="AH27">
        <v>7</v>
      </c>
      <c r="AI27">
        <v>1.5</v>
      </c>
      <c r="AJ27">
        <v>1.2</v>
      </c>
      <c r="AK27">
        <v>10.7</v>
      </c>
      <c r="AL27">
        <v>9</v>
      </c>
      <c r="AM27">
        <v>1.5</v>
      </c>
      <c r="AN27">
        <v>1.1000000000000001</v>
      </c>
      <c r="AP27" t="s">
        <v>226</v>
      </c>
    </row>
    <row r="28" spans="1:42" x14ac:dyDescent="0.45">
      <c r="A28">
        <v>23</v>
      </c>
      <c r="B28" t="s">
        <v>229</v>
      </c>
      <c r="C28">
        <v>1.5</v>
      </c>
      <c r="D28">
        <v>9</v>
      </c>
      <c r="E28">
        <v>1938</v>
      </c>
      <c r="F28">
        <v>22</v>
      </c>
      <c r="G28" t="s">
        <v>230</v>
      </c>
      <c r="H28" t="s">
        <v>85</v>
      </c>
      <c r="I28">
        <v>5</v>
      </c>
      <c r="J28">
        <v>3</v>
      </c>
      <c r="K28">
        <v>0.625</v>
      </c>
      <c r="L28">
        <v>8</v>
      </c>
      <c r="M28">
        <v>2.92</v>
      </c>
      <c r="N28">
        <v>23</v>
      </c>
      <c r="O28">
        <v>9</v>
      </c>
      <c r="P28">
        <v>6</v>
      </c>
      <c r="Q28">
        <v>0</v>
      </c>
      <c r="R28">
        <v>3</v>
      </c>
      <c r="S28">
        <v>98.2</v>
      </c>
      <c r="T28">
        <v>97</v>
      </c>
      <c r="U28">
        <v>52</v>
      </c>
      <c r="V28">
        <v>32</v>
      </c>
      <c r="W28">
        <v>4</v>
      </c>
      <c r="X28">
        <v>21</v>
      </c>
      <c r="Z28">
        <v>55</v>
      </c>
      <c r="AA28">
        <v>1</v>
      </c>
      <c r="AC28">
        <v>1</v>
      </c>
      <c r="AD28">
        <v>418</v>
      </c>
      <c r="AE28">
        <v>140</v>
      </c>
      <c r="AF28">
        <v>3.13</v>
      </c>
      <c r="AG28">
        <v>1.196</v>
      </c>
      <c r="AH28">
        <v>8.8000000000000007</v>
      </c>
      <c r="AI28">
        <v>0.4</v>
      </c>
      <c r="AJ28">
        <v>1.9</v>
      </c>
      <c r="AK28">
        <v>5</v>
      </c>
      <c r="AL28">
        <v>2.62</v>
      </c>
      <c r="AM28">
        <v>1.5</v>
      </c>
      <c r="AN28">
        <v>0.7</v>
      </c>
      <c r="AO28">
        <v>1</v>
      </c>
      <c r="AP28" t="s">
        <v>231</v>
      </c>
    </row>
    <row r="29" spans="1:42" x14ac:dyDescent="0.45">
      <c r="A29">
        <v>24</v>
      </c>
      <c r="B29" t="s">
        <v>114</v>
      </c>
      <c r="C29">
        <v>1.4</v>
      </c>
      <c r="D29">
        <v>9</v>
      </c>
      <c r="E29">
        <v>2004</v>
      </c>
      <c r="F29">
        <v>27</v>
      </c>
      <c r="G29" t="s">
        <v>115</v>
      </c>
      <c r="H29" t="s">
        <v>34</v>
      </c>
      <c r="I29">
        <v>4</v>
      </c>
      <c r="J29">
        <v>2</v>
      </c>
      <c r="K29">
        <v>0.66700000000000004</v>
      </c>
      <c r="L29">
        <v>6</v>
      </c>
      <c r="M29">
        <v>2.42</v>
      </c>
      <c r="N29">
        <v>9</v>
      </c>
      <c r="O29">
        <v>9</v>
      </c>
      <c r="P29">
        <v>0</v>
      </c>
      <c r="Q29">
        <v>0</v>
      </c>
      <c r="R29">
        <v>0</v>
      </c>
      <c r="S29">
        <v>48.1</v>
      </c>
      <c r="T29">
        <v>36</v>
      </c>
      <c r="U29">
        <v>16</v>
      </c>
      <c r="V29">
        <v>13</v>
      </c>
      <c r="W29">
        <v>3</v>
      </c>
      <c r="X29">
        <v>25</v>
      </c>
      <c r="Y29">
        <v>1</v>
      </c>
      <c r="Z29">
        <v>38</v>
      </c>
      <c r="AA29">
        <v>2</v>
      </c>
      <c r="AB29">
        <v>0</v>
      </c>
      <c r="AC29">
        <v>5</v>
      </c>
      <c r="AD29">
        <v>204</v>
      </c>
      <c r="AE29">
        <v>176</v>
      </c>
      <c r="AF29">
        <v>3.96</v>
      </c>
      <c r="AG29">
        <v>1.262</v>
      </c>
      <c r="AH29">
        <v>6.7</v>
      </c>
      <c r="AI29">
        <v>0.6</v>
      </c>
      <c r="AJ29">
        <v>4.7</v>
      </c>
      <c r="AK29">
        <v>7.1</v>
      </c>
      <c r="AL29">
        <v>1.52</v>
      </c>
      <c r="AM29">
        <v>1.4</v>
      </c>
      <c r="AN29">
        <v>1</v>
      </c>
      <c r="AO29" t="s">
        <v>53</v>
      </c>
      <c r="AP29" t="s">
        <v>116</v>
      </c>
    </row>
    <row r="30" spans="1:42" x14ac:dyDescent="0.45">
      <c r="A30">
        <v>25</v>
      </c>
      <c r="B30" t="s">
        <v>419</v>
      </c>
      <c r="C30">
        <v>1.4</v>
      </c>
      <c r="D30">
        <v>9</v>
      </c>
      <c r="E30">
        <v>1992</v>
      </c>
      <c r="F30">
        <v>22</v>
      </c>
      <c r="G30" t="s">
        <v>102</v>
      </c>
      <c r="H30" t="s">
        <v>37</v>
      </c>
      <c r="I30">
        <v>3</v>
      </c>
      <c r="J30">
        <v>3</v>
      </c>
      <c r="K30">
        <v>0.5</v>
      </c>
      <c r="L30">
        <v>6</v>
      </c>
      <c r="M30">
        <v>3.45</v>
      </c>
      <c r="N30">
        <v>9</v>
      </c>
      <c r="O30">
        <v>9</v>
      </c>
      <c r="P30">
        <v>0</v>
      </c>
      <c r="Q30">
        <v>0</v>
      </c>
      <c r="R30">
        <v>0</v>
      </c>
      <c r="S30">
        <v>60</v>
      </c>
      <c r="T30">
        <v>43</v>
      </c>
      <c r="U30">
        <v>24</v>
      </c>
      <c r="V30">
        <v>23</v>
      </c>
      <c r="W30">
        <v>6</v>
      </c>
      <c r="X30">
        <v>32</v>
      </c>
      <c r="Y30">
        <v>1</v>
      </c>
      <c r="Z30">
        <v>42</v>
      </c>
      <c r="AA30">
        <v>2</v>
      </c>
      <c r="AB30">
        <v>0</v>
      </c>
      <c r="AC30">
        <v>1</v>
      </c>
      <c r="AD30">
        <v>255</v>
      </c>
      <c r="AE30">
        <v>114</v>
      </c>
      <c r="AF30">
        <v>4.38</v>
      </c>
      <c r="AG30">
        <v>1.25</v>
      </c>
      <c r="AH30">
        <v>6.5</v>
      </c>
      <c r="AI30">
        <v>0.9</v>
      </c>
      <c r="AJ30">
        <v>4.8</v>
      </c>
      <c r="AK30">
        <v>6.3</v>
      </c>
      <c r="AL30">
        <v>1.31</v>
      </c>
      <c r="AM30">
        <v>1.4</v>
      </c>
      <c r="AN30">
        <v>0.8</v>
      </c>
      <c r="AP30" t="s">
        <v>420</v>
      </c>
    </row>
    <row r="31" spans="1:42" x14ac:dyDescent="0.45">
      <c r="A31">
        <v>26</v>
      </c>
      <c r="B31" t="s">
        <v>373</v>
      </c>
      <c r="C31">
        <v>1.3</v>
      </c>
      <c r="D31">
        <v>9</v>
      </c>
      <c r="E31">
        <v>1924</v>
      </c>
      <c r="F31">
        <v>22</v>
      </c>
      <c r="G31" t="s">
        <v>364</v>
      </c>
      <c r="H31" t="s">
        <v>49</v>
      </c>
      <c r="I31">
        <v>5</v>
      </c>
      <c r="J31">
        <v>4</v>
      </c>
      <c r="K31">
        <v>0.55600000000000005</v>
      </c>
      <c r="L31">
        <v>9</v>
      </c>
      <c r="M31">
        <v>3.35</v>
      </c>
      <c r="N31">
        <v>18</v>
      </c>
      <c r="O31">
        <v>9</v>
      </c>
      <c r="P31">
        <v>4</v>
      </c>
      <c r="Q31">
        <v>2</v>
      </c>
      <c r="R31">
        <v>2</v>
      </c>
      <c r="S31">
        <v>88.2</v>
      </c>
      <c r="T31">
        <v>66</v>
      </c>
      <c r="U31">
        <v>43</v>
      </c>
      <c r="V31">
        <v>33</v>
      </c>
      <c r="W31">
        <v>2</v>
      </c>
      <c r="X31">
        <v>33</v>
      </c>
      <c r="Z31">
        <v>25</v>
      </c>
      <c r="AA31">
        <v>5</v>
      </c>
      <c r="AB31">
        <v>1</v>
      </c>
      <c r="AC31">
        <v>0</v>
      </c>
      <c r="AD31">
        <v>373</v>
      </c>
      <c r="AE31">
        <v>129</v>
      </c>
      <c r="AF31">
        <v>3.76</v>
      </c>
      <c r="AG31">
        <v>1.117</v>
      </c>
      <c r="AH31">
        <v>6.7</v>
      </c>
      <c r="AI31">
        <v>0.2</v>
      </c>
      <c r="AJ31">
        <v>3.3</v>
      </c>
      <c r="AK31">
        <v>2.5</v>
      </c>
      <c r="AL31">
        <v>0.76</v>
      </c>
      <c r="AM31">
        <v>1.3</v>
      </c>
      <c r="AN31">
        <v>0.6</v>
      </c>
      <c r="AO31" s="1">
        <v>45299</v>
      </c>
      <c r="AP31" t="s">
        <v>374</v>
      </c>
    </row>
    <row r="32" spans="1:42" x14ac:dyDescent="0.45">
      <c r="A32">
        <v>27</v>
      </c>
      <c r="B32" t="s">
        <v>456</v>
      </c>
      <c r="C32">
        <v>1.3</v>
      </c>
      <c r="D32">
        <v>9</v>
      </c>
      <c r="E32">
        <v>1941</v>
      </c>
      <c r="F32">
        <v>33</v>
      </c>
      <c r="G32" t="s">
        <v>457</v>
      </c>
      <c r="H32" t="s">
        <v>34</v>
      </c>
      <c r="I32">
        <v>3</v>
      </c>
      <c r="J32">
        <v>5</v>
      </c>
      <c r="K32">
        <v>0.375</v>
      </c>
      <c r="L32">
        <v>8</v>
      </c>
      <c r="M32">
        <v>3.81</v>
      </c>
      <c r="N32">
        <v>38</v>
      </c>
      <c r="O32">
        <v>9</v>
      </c>
      <c r="P32">
        <v>1</v>
      </c>
      <c r="Q32">
        <v>0</v>
      </c>
      <c r="R32">
        <v>7</v>
      </c>
      <c r="S32">
        <v>104</v>
      </c>
      <c r="T32">
        <v>110</v>
      </c>
      <c r="U32">
        <v>47</v>
      </c>
      <c r="V32">
        <v>44</v>
      </c>
      <c r="W32">
        <v>6</v>
      </c>
      <c r="X32">
        <v>31</v>
      </c>
      <c r="Y32">
        <v>4</v>
      </c>
      <c r="Z32">
        <v>41</v>
      </c>
      <c r="AA32">
        <v>0</v>
      </c>
      <c r="AB32">
        <v>1</v>
      </c>
      <c r="AC32">
        <v>3</v>
      </c>
      <c r="AD32">
        <v>435</v>
      </c>
      <c r="AE32">
        <v>98</v>
      </c>
      <c r="AF32">
        <v>3.64</v>
      </c>
      <c r="AG32">
        <v>1.3560000000000001</v>
      </c>
      <c r="AH32">
        <v>9.5</v>
      </c>
      <c r="AI32">
        <v>0.5</v>
      </c>
      <c r="AJ32">
        <v>2.7</v>
      </c>
      <c r="AK32">
        <v>3.5</v>
      </c>
      <c r="AL32">
        <v>1.32</v>
      </c>
      <c r="AM32">
        <v>1.3</v>
      </c>
      <c r="AN32">
        <v>0.3</v>
      </c>
      <c r="AO32">
        <v>1</v>
      </c>
      <c r="AP32" t="s">
        <v>458</v>
      </c>
    </row>
    <row r="33" spans="1:42" x14ac:dyDescent="0.45">
      <c r="A33">
        <v>28</v>
      </c>
      <c r="B33" t="s">
        <v>335</v>
      </c>
      <c r="C33">
        <v>1.3</v>
      </c>
      <c r="D33">
        <v>9</v>
      </c>
      <c r="E33">
        <v>1991</v>
      </c>
      <c r="F33">
        <v>25</v>
      </c>
      <c r="G33" t="s">
        <v>124</v>
      </c>
      <c r="H33" t="s">
        <v>34</v>
      </c>
      <c r="I33">
        <v>8</v>
      </c>
      <c r="J33">
        <v>5</v>
      </c>
      <c r="K33">
        <v>0.61499999999999999</v>
      </c>
      <c r="L33">
        <v>13</v>
      </c>
      <c r="M33">
        <v>3.27</v>
      </c>
      <c r="N33">
        <v>31</v>
      </c>
      <c r="O33">
        <v>9</v>
      </c>
      <c r="P33">
        <v>0</v>
      </c>
      <c r="Q33">
        <v>0</v>
      </c>
      <c r="R33">
        <v>3</v>
      </c>
      <c r="S33">
        <v>93.2</v>
      </c>
      <c r="T33">
        <v>77</v>
      </c>
      <c r="U33">
        <v>35</v>
      </c>
      <c r="V33">
        <v>34</v>
      </c>
      <c r="W33">
        <v>11</v>
      </c>
      <c r="X33">
        <v>24</v>
      </c>
      <c r="Y33">
        <v>3</v>
      </c>
      <c r="Z33">
        <v>60</v>
      </c>
      <c r="AA33">
        <v>1</v>
      </c>
      <c r="AB33">
        <v>2</v>
      </c>
      <c r="AC33">
        <v>3</v>
      </c>
      <c r="AD33">
        <v>381</v>
      </c>
      <c r="AE33">
        <v>117</v>
      </c>
      <c r="AF33">
        <v>3.9</v>
      </c>
      <c r="AG33">
        <v>1.0780000000000001</v>
      </c>
      <c r="AH33">
        <v>7.4</v>
      </c>
      <c r="AI33">
        <v>1.1000000000000001</v>
      </c>
      <c r="AJ33">
        <v>2.2999999999999998</v>
      </c>
      <c r="AK33">
        <v>5.8</v>
      </c>
      <c r="AL33">
        <v>2.5</v>
      </c>
      <c r="AM33">
        <v>1.3</v>
      </c>
      <c r="AN33">
        <v>0.5</v>
      </c>
      <c r="AO33">
        <v>1</v>
      </c>
      <c r="AP33" t="s">
        <v>336</v>
      </c>
    </row>
    <row r="34" spans="1:42" x14ac:dyDescent="0.45">
      <c r="A34">
        <v>29</v>
      </c>
      <c r="B34" t="s">
        <v>363</v>
      </c>
      <c r="C34">
        <v>1.2</v>
      </c>
      <c r="D34">
        <v>9</v>
      </c>
      <c r="E34">
        <v>1927</v>
      </c>
      <c r="F34">
        <v>22</v>
      </c>
      <c r="G34" t="s">
        <v>364</v>
      </c>
      <c r="H34" t="s">
        <v>49</v>
      </c>
      <c r="I34">
        <v>3</v>
      </c>
      <c r="J34">
        <v>4</v>
      </c>
      <c r="K34">
        <v>0.42899999999999999</v>
      </c>
      <c r="L34">
        <v>7</v>
      </c>
      <c r="M34">
        <v>3.32</v>
      </c>
      <c r="N34">
        <v>11</v>
      </c>
      <c r="O34">
        <v>9</v>
      </c>
      <c r="P34">
        <v>4</v>
      </c>
      <c r="Q34">
        <v>1</v>
      </c>
      <c r="R34">
        <v>0</v>
      </c>
      <c r="S34">
        <v>65</v>
      </c>
      <c r="T34">
        <v>69</v>
      </c>
      <c r="U34">
        <v>29</v>
      </c>
      <c r="V34">
        <v>24</v>
      </c>
      <c r="X34">
        <v>12</v>
      </c>
      <c r="Z34">
        <v>21</v>
      </c>
      <c r="AA34">
        <v>1</v>
      </c>
      <c r="AC34">
        <v>1</v>
      </c>
      <c r="AE34">
        <v>113</v>
      </c>
      <c r="AG34">
        <v>1.246</v>
      </c>
      <c r="AH34">
        <v>9.6</v>
      </c>
      <c r="AJ34">
        <v>1.7</v>
      </c>
      <c r="AK34">
        <v>2.9</v>
      </c>
      <c r="AL34">
        <v>1.75</v>
      </c>
      <c r="AM34">
        <v>1.2</v>
      </c>
      <c r="AN34">
        <v>0.7</v>
      </c>
      <c r="AO34">
        <v>1</v>
      </c>
      <c r="AP34" t="s">
        <v>365</v>
      </c>
    </row>
    <row r="35" spans="1:42" x14ac:dyDescent="0.45">
      <c r="A35">
        <v>30</v>
      </c>
      <c r="B35" t="s">
        <v>375</v>
      </c>
      <c r="C35">
        <v>1.2</v>
      </c>
      <c r="D35">
        <v>9</v>
      </c>
      <c r="E35">
        <v>1973</v>
      </c>
      <c r="F35">
        <v>25</v>
      </c>
      <c r="G35" t="s">
        <v>149</v>
      </c>
      <c r="H35" t="s">
        <v>34</v>
      </c>
      <c r="I35">
        <v>8</v>
      </c>
      <c r="J35">
        <v>4</v>
      </c>
      <c r="K35">
        <v>0.66700000000000004</v>
      </c>
      <c r="L35">
        <v>12</v>
      </c>
      <c r="M35">
        <v>3.35</v>
      </c>
      <c r="N35">
        <v>38</v>
      </c>
      <c r="O35">
        <v>9</v>
      </c>
      <c r="P35">
        <v>0</v>
      </c>
      <c r="Q35">
        <v>0</v>
      </c>
      <c r="R35">
        <v>5</v>
      </c>
      <c r="S35">
        <v>96.2</v>
      </c>
      <c r="T35">
        <v>79</v>
      </c>
      <c r="U35">
        <v>40</v>
      </c>
      <c r="V35">
        <v>36</v>
      </c>
      <c r="W35">
        <v>7</v>
      </c>
      <c r="X35">
        <v>36</v>
      </c>
      <c r="Y35">
        <v>3</v>
      </c>
      <c r="Z35">
        <v>63</v>
      </c>
      <c r="AA35">
        <v>3</v>
      </c>
      <c r="AB35">
        <v>0</v>
      </c>
      <c r="AC35">
        <v>2</v>
      </c>
      <c r="AD35">
        <v>410</v>
      </c>
      <c r="AE35">
        <v>109</v>
      </c>
      <c r="AF35">
        <v>3.41</v>
      </c>
      <c r="AG35">
        <v>1.19</v>
      </c>
      <c r="AH35">
        <v>7.4</v>
      </c>
      <c r="AI35">
        <v>0.7</v>
      </c>
      <c r="AJ35">
        <v>3.4</v>
      </c>
      <c r="AK35">
        <v>5.9</v>
      </c>
      <c r="AL35">
        <v>1.75</v>
      </c>
      <c r="AM35">
        <v>1.2</v>
      </c>
      <c r="AN35">
        <v>0.3</v>
      </c>
      <c r="AO35">
        <v>1</v>
      </c>
      <c r="AP35" t="s">
        <v>376</v>
      </c>
    </row>
    <row r="36" spans="1:42" x14ac:dyDescent="0.45">
      <c r="A36">
        <v>31</v>
      </c>
      <c r="B36" t="s">
        <v>377</v>
      </c>
      <c r="C36">
        <v>1.2</v>
      </c>
      <c r="D36">
        <v>9</v>
      </c>
      <c r="E36">
        <v>2005</v>
      </c>
      <c r="F36">
        <v>23</v>
      </c>
      <c r="G36" t="s">
        <v>306</v>
      </c>
      <c r="H36" t="s">
        <v>37</v>
      </c>
      <c r="I36">
        <v>3</v>
      </c>
      <c r="J36">
        <v>3</v>
      </c>
      <c r="K36">
        <v>0.5</v>
      </c>
      <c r="L36">
        <v>6</v>
      </c>
      <c r="M36">
        <v>3.35</v>
      </c>
      <c r="N36">
        <v>10</v>
      </c>
      <c r="O36">
        <v>9</v>
      </c>
      <c r="P36">
        <v>0</v>
      </c>
      <c r="Q36">
        <v>0</v>
      </c>
      <c r="R36">
        <v>0</v>
      </c>
      <c r="S36">
        <v>53.2</v>
      </c>
      <c r="T36">
        <v>48</v>
      </c>
      <c r="U36">
        <v>21</v>
      </c>
      <c r="V36">
        <v>20</v>
      </c>
      <c r="W36">
        <v>5</v>
      </c>
      <c r="X36">
        <v>14</v>
      </c>
      <c r="Y36">
        <v>0</v>
      </c>
      <c r="Z36">
        <v>32</v>
      </c>
      <c r="AA36">
        <v>0</v>
      </c>
      <c r="AB36">
        <v>0</v>
      </c>
      <c r="AC36">
        <v>0</v>
      </c>
      <c r="AD36">
        <v>217</v>
      </c>
      <c r="AE36">
        <v>133</v>
      </c>
      <c r="AF36">
        <v>3.82</v>
      </c>
      <c r="AG36">
        <v>1.155</v>
      </c>
      <c r="AH36">
        <v>8</v>
      </c>
      <c r="AI36">
        <v>0.8</v>
      </c>
      <c r="AJ36">
        <v>2.2999999999999998</v>
      </c>
      <c r="AK36">
        <v>5.4</v>
      </c>
      <c r="AL36">
        <v>2.29</v>
      </c>
      <c r="AM36">
        <v>1.2</v>
      </c>
      <c r="AN36">
        <v>0.7</v>
      </c>
      <c r="AP36" t="s">
        <v>378</v>
      </c>
    </row>
    <row r="37" spans="1:42" x14ac:dyDescent="0.45">
      <c r="A37">
        <v>32</v>
      </c>
      <c r="B37" t="s">
        <v>459</v>
      </c>
      <c r="C37">
        <v>1.1000000000000001</v>
      </c>
      <c r="D37">
        <v>9</v>
      </c>
      <c r="E37">
        <v>1973</v>
      </c>
      <c r="F37">
        <v>26</v>
      </c>
      <c r="G37" t="s">
        <v>45</v>
      </c>
      <c r="H37" t="s">
        <v>34</v>
      </c>
      <c r="I37">
        <v>4</v>
      </c>
      <c r="J37">
        <v>4</v>
      </c>
      <c r="K37">
        <v>0.5</v>
      </c>
      <c r="L37">
        <v>8</v>
      </c>
      <c r="M37">
        <v>3.61</v>
      </c>
      <c r="N37">
        <v>34</v>
      </c>
      <c r="O37">
        <v>9</v>
      </c>
      <c r="P37">
        <v>1</v>
      </c>
      <c r="Q37">
        <v>0</v>
      </c>
      <c r="R37">
        <v>3</v>
      </c>
      <c r="S37">
        <v>82.1</v>
      </c>
      <c r="T37">
        <v>74</v>
      </c>
      <c r="U37">
        <v>34</v>
      </c>
      <c r="V37">
        <v>33</v>
      </c>
      <c r="W37">
        <v>10</v>
      </c>
      <c r="X37">
        <v>34</v>
      </c>
      <c r="Y37">
        <v>4</v>
      </c>
      <c r="Z37">
        <v>44</v>
      </c>
      <c r="AA37">
        <v>3</v>
      </c>
      <c r="AB37">
        <v>1</v>
      </c>
      <c r="AC37">
        <v>3</v>
      </c>
      <c r="AD37">
        <v>350</v>
      </c>
      <c r="AE37">
        <v>102</v>
      </c>
      <c r="AF37">
        <v>4.42</v>
      </c>
      <c r="AG37">
        <v>1.3120000000000001</v>
      </c>
      <c r="AH37">
        <v>8.1</v>
      </c>
      <c r="AI37">
        <v>1.1000000000000001</v>
      </c>
      <c r="AJ37">
        <v>3.7</v>
      </c>
      <c r="AK37">
        <v>4.8</v>
      </c>
      <c r="AL37">
        <v>1.29</v>
      </c>
      <c r="AM37">
        <v>1.1000000000000001</v>
      </c>
      <c r="AN37">
        <v>0.4</v>
      </c>
      <c r="AO37">
        <v>1</v>
      </c>
      <c r="AP37" t="s">
        <v>460</v>
      </c>
    </row>
    <row r="38" spans="1:42" x14ac:dyDescent="0.45">
      <c r="A38">
        <v>33</v>
      </c>
      <c r="B38" t="s">
        <v>379</v>
      </c>
      <c r="C38">
        <v>1.1000000000000001</v>
      </c>
      <c r="D38">
        <v>9</v>
      </c>
      <c r="E38">
        <v>1981</v>
      </c>
      <c r="F38">
        <v>22</v>
      </c>
      <c r="G38" t="s">
        <v>39</v>
      </c>
      <c r="H38" t="s">
        <v>34</v>
      </c>
      <c r="I38">
        <v>4</v>
      </c>
      <c r="J38">
        <v>3</v>
      </c>
      <c r="K38">
        <v>0.57099999999999995</v>
      </c>
      <c r="L38">
        <v>7</v>
      </c>
      <c r="M38">
        <v>3.35</v>
      </c>
      <c r="N38">
        <v>9</v>
      </c>
      <c r="O38">
        <v>9</v>
      </c>
      <c r="P38">
        <v>1</v>
      </c>
      <c r="Q38">
        <v>0</v>
      </c>
      <c r="R38">
        <v>0</v>
      </c>
      <c r="S38">
        <v>53.2</v>
      </c>
      <c r="T38">
        <v>55</v>
      </c>
      <c r="U38">
        <v>21</v>
      </c>
      <c r="V38">
        <v>20</v>
      </c>
      <c r="W38">
        <v>3</v>
      </c>
      <c r="X38">
        <v>16</v>
      </c>
      <c r="Y38">
        <v>1</v>
      </c>
      <c r="Z38">
        <v>24</v>
      </c>
      <c r="AA38">
        <v>1</v>
      </c>
      <c r="AB38">
        <v>1</v>
      </c>
      <c r="AC38">
        <v>0</v>
      </c>
      <c r="AD38">
        <v>227</v>
      </c>
      <c r="AE38">
        <v>109</v>
      </c>
      <c r="AF38">
        <v>3.38</v>
      </c>
      <c r="AG38">
        <v>1.323</v>
      </c>
      <c r="AH38">
        <v>9.1999999999999993</v>
      </c>
      <c r="AI38">
        <v>0.5</v>
      </c>
      <c r="AJ38">
        <v>2.7</v>
      </c>
      <c r="AK38">
        <v>4</v>
      </c>
      <c r="AL38">
        <v>1.5</v>
      </c>
      <c r="AM38">
        <v>1.1000000000000001</v>
      </c>
      <c r="AN38">
        <v>0.6</v>
      </c>
      <c r="AO38" t="s">
        <v>53</v>
      </c>
      <c r="AP38" t="s">
        <v>380</v>
      </c>
    </row>
    <row r="39" spans="1:42" x14ac:dyDescent="0.45">
      <c r="A39">
        <v>34</v>
      </c>
      <c r="B39" t="s">
        <v>461</v>
      </c>
      <c r="C39">
        <v>1.1000000000000001</v>
      </c>
      <c r="D39">
        <v>9</v>
      </c>
      <c r="E39">
        <v>1991</v>
      </c>
      <c r="F39">
        <v>27</v>
      </c>
      <c r="G39" t="s">
        <v>102</v>
      </c>
      <c r="H39" t="s">
        <v>37</v>
      </c>
      <c r="I39">
        <v>4</v>
      </c>
      <c r="J39">
        <v>4</v>
      </c>
      <c r="K39">
        <v>0.5</v>
      </c>
      <c r="L39">
        <v>8</v>
      </c>
      <c r="M39">
        <v>3.9</v>
      </c>
      <c r="N39">
        <v>9</v>
      </c>
      <c r="O39">
        <v>9</v>
      </c>
      <c r="P39">
        <v>0</v>
      </c>
      <c r="Q39">
        <v>0</v>
      </c>
      <c r="R39">
        <v>0</v>
      </c>
      <c r="S39">
        <v>55.1</v>
      </c>
      <c r="T39">
        <v>54</v>
      </c>
      <c r="U39">
        <v>24</v>
      </c>
      <c r="V39">
        <v>24</v>
      </c>
      <c r="W39">
        <v>8</v>
      </c>
      <c r="X39">
        <v>22</v>
      </c>
      <c r="Y39">
        <v>1</v>
      </c>
      <c r="Z39">
        <v>34</v>
      </c>
      <c r="AA39">
        <v>3</v>
      </c>
      <c r="AB39">
        <v>0</v>
      </c>
      <c r="AC39">
        <v>1</v>
      </c>
      <c r="AD39">
        <v>239</v>
      </c>
      <c r="AE39">
        <v>107</v>
      </c>
      <c r="AF39">
        <v>4.8600000000000003</v>
      </c>
      <c r="AG39">
        <v>1.373</v>
      </c>
      <c r="AH39">
        <v>8.8000000000000007</v>
      </c>
      <c r="AI39">
        <v>1.3</v>
      </c>
      <c r="AJ39">
        <v>3.6</v>
      </c>
      <c r="AK39">
        <v>5.5</v>
      </c>
      <c r="AL39">
        <v>1.55</v>
      </c>
      <c r="AM39">
        <v>1.1000000000000001</v>
      </c>
      <c r="AN39">
        <v>0.6</v>
      </c>
      <c r="AP39" t="s">
        <v>462</v>
      </c>
    </row>
    <row r="40" spans="1:42" x14ac:dyDescent="0.45">
      <c r="A40">
        <v>35</v>
      </c>
      <c r="B40" t="s">
        <v>253</v>
      </c>
      <c r="C40">
        <v>1.1000000000000001</v>
      </c>
      <c r="D40">
        <v>9</v>
      </c>
      <c r="E40">
        <v>1952</v>
      </c>
      <c r="F40">
        <v>23</v>
      </c>
      <c r="G40" t="s">
        <v>39</v>
      </c>
      <c r="H40" t="s">
        <v>34</v>
      </c>
      <c r="I40">
        <v>4</v>
      </c>
      <c r="J40">
        <v>2</v>
      </c>
      <c r="K40">
        <v>0.66700000000000004</v>
      </c>
      <c r="L40">
        <v>6</v>
      </c>
      <c r="M40">
        <v>3.01</v>
      </c>
      <c r="N40">
        <v>24</v>
      </c>
      <c r="O40">
        <v>9</v>
      </c>
      <c r="P40">
        <v>2</v>
      </c>
      <c r="Q40">
        <v>0</v>
      </c>
      <c r="R40">
        <v>0</v>
      </c>
      <c r="S40">
        <v>92.2</v>
      </c>
      <c r="T40">
        <v>74</v>
      </c>
      <c r="U40">
        <v>37</v>
      </c>
      <c r="V40">
        <v>31</v>
      </c>
      <c r="W40">
        <v>11</v>
      </c>
      <c r="X40">
        <v>37</v>
      </c>
      <c r="Y40">
        <v>1</v>
      </c>
      <c r="Z40">
        <v>43</v>
      </c>
      <c r="AA40">
        <v>1</v>
      </c>
      <c r="AB40">
        <v>0</v>
      </c>
      <c r="AC40">
        <v>0</v>
      </c>
      <c r="AD40">
        <v>381</v>
      </c>
      <c r="AE40">
        <v>122</v>
      </c>
      <c r="AF40">
        <v>4.24</v>
      </c>
      <c r="AG40">
        <v>1.198</v>
      </c>
      <c r="AH40">
        <v>7.2</v>
      </c>
      <c r="AI40">
        <v>1.1000000000000001</v>
      </c>
      <c r="AJ40">
        <v>3.6</v>
      </c>
      <c r="AK40">
        <v>4.2</v>
      </c>
      <c r="AL40">
        <v>1.1599999999999999</v>
      </c>
      <c r="AM40">
        <v>1.1000000000000001</v>
      </c>
      <c r="AN40">
        <v>0.3</v>
      </c>
      <c r="AO40">
        <v>1</v>
      </c>
      <c r="AP40" t="s">
        <v>254</v>
      </c>
    </row>
    <row r="41" spans="1:42" x14ac:dyDescent="0.45">
      <c r="A41">
        <v>36</v>
      </c>
      <c r="B41" t="s">
        <v>463</v>
      </c>
      <c r="C41">
        <v>1.1000000000000001</v>
      </c>
      <c r="D41">
        <v>9</v>
      </c>
      <c r="E41">
        <v>1923</v>
      </c>
      <c r="F41">
        <v>22</v>
      </c>
      <c r="G41" t="s">
        <v>464</v>
      </c>
      <c r="H41" t="s">
        <v>155</v>
      </c>
      <c r="I41">
        <v>4</v>
      </c>
      <c r="J41">
        <v>4</v>
      </c>
      <c r="K41">
        <v>0.5</v>
      </c>
      <c r="L41">
        <v>8</v>
      </c>
      <c r="M41">
        <v>4.0599999999999996</v>
      </c>
      <c r="N41">
        <v>10</v>
      </c>
      <c r="O41">
        <v>9</v>
      </c>
      <c r="P41">
        <v>7</v>
      </c>
      <c r="Q41">
        <v>1</v>
      </c>
      <c r="R41">
        <v>1</v>
      </c>
      <c r="S41">
        <v>68.2</v>
      </c>
      <c r="T41">
        <v>81</v>
      </c>
      <c r="U41">
        <v>37</v>
      </c>
      <c r="V41">
        <v>31</v>
      </c>
      <c r="W41">
        <v>2</v>
      </c>
      <c r="X41">
        <v>14</v>
      </c>
      <c r="Z41">
        <v>31</v>
      </c>
      <c r="AA41">
        <v>0</v>
      </c>
      <c r="AC41">
        <v>0</v>
      </c>
      <c r="AD41">
        <v>292</v>
      </c>
      <c r="AE41">
        <v>98</v>
      </c>
      <c r="AF41">
        <v>3.12</v>
      </c>
      <c r="AG41">
        <v>1.383</v>
      </c>
      <c r="AH41">
        <v>10.6</v>
      </c>
      <c r="AI41">
        <v>0.3</v>
      </c>
      <c r="AJ41">
        <v>1.8</v>
      </c>
      <c r="AK41">
        <v>4.0999999999999996</v>
      </c>
      <c r="AL41">
        <v>2.21</v>
      </c>
      <c r="AM41">
        <v>1.1000000000000001</v>
      </c>
      <c r="AN41">
        <v>0.5</v>
      </c>
      <c r="AO41">
        <v>1</v>
      </c>
      <c r="AP41" t="s">
        <v>465</v>
      </c>
    </row>
    <row r="42" spans="1:42" x14ac:dyDescent="0.45">
      <c r="A42">
        <v>37</v>
      </c>
      <c r="B42" t="s">
        <v>395</v>
      </c>
      <c r="C42">
        <v>1.1000000000000001</v>
      </c>
      <c r="D42">
        <v>9</v>
      </c>
      <c r="E42">
        <v>1947</v>
      </c>
      <c r="F42">
        <v>19</v>
      </c>
      <c r="G42" t="s">
        <v>61</v>
      </c>
      <c r="H42" t="s">
        <v>37</v>
      </c>
      <c r="I42">
        <v>7</v>
      </c>
      <c r="J42">
        <v>2</v>
      </c>
      <c r="K42">
        <v>0.77800000000000002</v>
      </c>
      <c r="L42">
        <v>9</v>
      </c>
      <c r="M42">
        <v>3.42</v>
      </c>
      <c r="N42">
        <v>23</v>
      </c>
      <c r="O42">
        <v>9</v>
      </c>
      <c r="P42">
        <v>7</v>
      </c>
      <c r="Q42">
        <v>2</v>
      </c>
      <c r="R42">
        <v>0</v>
      </c>
      <c r="S42">
        <v>110.2</v>
      </c>
      <c r="T42">
        <v>106</v>
      </c>
      <c r="U42">
        <v>51</v>
      </c>
      <c r="V42">
        <v>42</v>
      </c>
      <c r="W42">
        <v>6</v>
      </c>
      <c r="X42">
        <v>36</v>
      </c>
      <c r="Y42">
        <v>0</v>
      </c>
      <c r="Z42">
        <v>58</v>
      </c>
      <c r="AA42">
        <v>1</v>
      </c>
      <c r="AB42">
        <v>0</v>
      </c>
      <c r="AC42">
        <v>0</v>
      </c>
      <c r="AD42">
        <v>469</v>
      </c>
      <c r="AE42">
        <v>111</v>
      </c>
      <c r="AF42">
        <v>3.33</v>
      </c>
      <c r="AG42">
        <v>1.2829999999999999</v>
      </c>
      <c r="AH42">
        <v>8.6</v>
      </c>
      <c r="AI42">
        <v>0.5</v>
      </c>
      <c r="AJ42">
        <v>2.9</v>
      </c>
      <c r="AK42">
        <v>4.7</v>
      </c>
      <c r="AL42">
        <v>1.61</v>
      </c>
      <c r="AM42">
        <v>1.1000000000000001</v>
      </c>
      <c r="AN42">
        <v>0.3</v>
      </c>
      <c r="AO42">
        <v>1</v>
      </c>
      <c r="AP42" t="s">
        <v>396</v>
      </c>
    </row>
    <row r="43" spans="1:42" x14ac:dyDescent="0.45">
      <c r="A43">
        <v>38</v>
      </c>
      <c r="B43" t="s">
        <v>466</v>
      </c>
      <c r="C43">
        <v>1.1000000000000001</v>
      </c>
      <c r="D43">
        <v>9</v>
      </c>
      <c r="E43">
        <v>1962</v>
      </c>
      <c r="F43">
        <v>27</v>
      </c>
      <c r="G43" t="s">
        <v>454</v>
      </c>
      <c r="H43" t="s">
        <v>37</v>
      </c>
      <c r="I43">
        <v>10</v>
      </c>
      <c r="J43">
        <v>7</v>
      </c>
      <c r="K43">
        <v>0.58799999999999997</v>
      </c>
      <c r="L43">
        <v>17</v>
      </c>
      <c r="M43">
        <v>4.46</v>
      </c>
      <c r="N43">
        <v>59</v>
      </c>
      <c r="O43">
        <v>9</v>
      </c>
      <c r="P43">
        <v>0</v>
      </c>
      <c r="Q43">
        <v>0</v>
      </c>
      <c r="R43">
        <v>11</v>
      </c>
      <c r="S43">
        <v>125</v>
      </c>
      <c r="T43">
        <v>121</v>
      </c>
      <c r="U43">
        <v>66</v>
      </c>
      <c r="V43">
        <v>62</v>
      </c>
      <c r="W43">
        <v>12</v>
      </c>
      <c r="X43">
        <v>80</v>
      </c>
      <c r="Y43">
        <v>5</v>
      </c>
      <c r="Z43">
        <v>106</v>
      </c>
      <c r="AA43">
        <v>5</v>
      </c>
      <c r="AB43">
        <v>0</v>
      </c>
      <c r="AC43">
        <v>8</v>
      </c>
      <c r="AD43">
        <v>571</v>
      </c>
      <c r="AE43">
        <v>95</v>
      </c>
      <c r="AF43">
        <v>4.21</v>
      </c>
      <c r="AG43">
        <v>1.6080000000000001</v>
      </c>
      <c r="AH43">
        <v>8.6999999999999993</v>
      </c>
      <c r="AI43">
        <v>0.9</v>
      </c>
      <c r="AJ43">
        <v>5.8</v>
      </c>
      <c r="AK43">
        <v>7.6</v>
      </c>
      <c r="AL43">
        <v>1.33</v>
      </c>
      <c r="AM43">
        <v>1.1000000000000001</v>
      </c>
      <c r="AN43">
        <v>0.1</v>
      </c>
      <c r="AO43">
        <v>1</v>
      </c>
      <c r="AP43" t="s">
        <v>467</v>
      </c>
    </row>
    <row r="44" spans="1:42" x14ac:dyDescent="0.45">
      <c r="A44">
        <v>39</v>
      </c>
      <c r="B44" t="s">
        <v>268</v>
      </c>
      <c r="C44">
        <v>1</v>
      </c>
      <c r="D44">
        <v>9</v>
      </c>
      <c r="E44">
        <v>1965</v>
      </c>
      <c r="F44">
        <v>25</v>
      </c>
      <c r="G44" t="s">
        <v>102</v>
      </c>
      <c r="H44" t="s">
        <v>37</v>
      </c>
      <c r="I44">
        <v>3</v>
      </c>
      <c r="J44">
        <v>4</v>
      </c>
      <c r="K44">
        <v>0.42899999999999999</v>
      </c>
      <c r="L44">
        <v>7</v>
      </c>
      <c r="M44">
        <v>3.05</v>
      </c>
      <c r="N44">
        <v>12</v>
      </c>
      <c r="O44">
        <v>9</v>
      </c>
      <c r="P44">
        <v>2</v>
      </c>
      <c r="Q44">
        <v>1</v>
      </c>
      <c r="R44">
        <v>0</v>
      </c>
      <c r="S44">
        <v>59</v>
      </c>
      <c r="T44">
        <v>59</v>
      </c>
      <c r="U44">
        <v>22</v>
      </c>
      <c r="V44">
        <v>20</v>
      </c>
      <c r="W44">
        <v>2</v>
      </c>
      <c r="X44">
        <v>21</v>
      </c>
      <c r="Y44">
        <v>2</v>
      </c>
      <c r="Z44">
        <v>25</v>
      </c>
      <c r="AA44">
        <v>0</v>
      </c>
      <c r="AB44">
        <v>0</v>
      </c>
      <c r="AC44">
        <v>1</v>
      </c>
      <c r="AD44">
        <v>250</v>
      </c>
      <c r="AE44">
        <v>112</v>
      </c>
      <c r="AF44">
        <v>3.18</v>
      </c>
      <c r="AG44">
        <v>1.3560000000000001</v>
      </c>
      <c r="AH44">
        <v>9</v>
      </c>
      <c r="AI44">
        <v>0.3</v>
      </c>
      <c r="AJ44">
        <v>3.2</v>
      </c>
      <c r="AK44">
        <v>3.8</v>
      </c>
      <c r="AL44">
        <v>1.19</v>
      </c>
      <c r="AM44">
        <v>1</v>
      </c>
      <c r="AN44">
        <v>0.6</v>
      </c>
      <c r="AO44">
        <v>1</v>
      </c>
      <c r="AP44" t="s">
        <v>269</v>
      </c>
    </row>
    <row r="45" spans="1:42" x14ac:dyDescent="0.45">
      <c r="A45">
        <v>40</v>
      </c>
      <c r="B45" t="s">
        <v>468</v>
      </c>
      <c r="C45">
        <v>1</v>
      </c>
      <c r="D45">
        <v>9</v>
      </c>
      <c r="E45">
        <v>1937</v>
      </c>
      <c r="F45">
        <v>23</v>
      </c>
      <c r="G45" t="s">
        <v>168</v>
      </c>
      <c r="H45" t="s">
        <v>37</v>
      </c>
      <c r="I45">
        <v>4</v>
      </c>
      <c r="J45">
        <v>3</v>
      </c>
      <c r="K45">
        <v>0.57099999999999995</v>
      </c>
      <c r="L45">
        <v>7</v>
      </c>
      <c r="M45">
        <v>4.13</v>
      </c>
      <c r="N45">
        <v>14</v>
      </c>
      <c r="O45">
        <v>9</v>
      </c>
      <c r="P45">
        <v>4</v>
      </c>
      <c r="Q45">
        <v>0</v>
      </c>
      <c r="R45">
        <v>0</v>
      </c>
      <c r="S45">
        <v>76.099999999999994</v>
      </c>
      <c r="T45">
        <v>74</v>
      </c>
      <c r="U45">
        <v>41</v>
      </c>
      <c r="V45">
        <v>35</v>
      </c>
      <c r="W45">
        <v>4</v>
      </c>
      <c r="X45">
        <v>60</v>
      </c>
      <c r="Y45">
        <v>0</v>
      </c>
      <c r="Z45">
        <v>43</v>
      </c>
      <c r="AA45">
        <v>0</v>
      </c>
      <c r="AB45">
        <v>0</v>
      </c>
      <c r="AC45">
        <v>1</v>
      </c>
      <c r="AD45">
        <v>352</v>
      </c>
      <c r="AE45">
        <v>108</v>
      </c>
      <c r="AF45">
        <v>5.1100000000000003</v>
      </c>
      <c r="AG45">
        <v>1.7549999999999999</v>
      </c>
      <c r="AH45">
        <v>8.6999999999999993</v>
      </c>
      <c r="AI45">
        <v>0.5</v>
      </c>
      <c r="AJ45">
        <v>7.1</v>
      </c>
      <c r="AK45">
        <v>5.0999999999999996</v>
      </c>
      <c r="AL45">
        <v>0.72</v>
      </c>
      <c r="AM45">
        <v>1</v>
      </c>
      <c r="AN45">
        <v>0.3</v>
      </c>
      <c r="AO45">
        <v>1</v>
      </c>
      <c r="AP45" t="s">
        <v>469</v>
      </c>
    </row>
    <row r="46" spans="1:42" x14ac:dyDescent="0.45">
      <c r="A46">
        <v>41</v>
      </c>
      <c r="B46" t="s">
        <v>470</v>
      </c>
      <c r="C46">
        <v>1</v>
      </c>
      <c r="D46">
        <v>9</v>
      </c>
      <c r="E46">
        <v>1994</v>
      </c>
      <c r="F46">
        <v>25</v>
      </c>
      <c r="G46" t="s">
        <v>471</v>
      </c>
      <c r="H46" t="s">
        <v>37</v>
      </c>
      <c r="I46">
        <v>0</v>
      </c>
      <c r="J46">
        <v>3</v>
      </c>
      <c r="K46">
        <v>0</v>
      </c>
      <c r="L46">
        <v>3</v>
      </c>
      <c r="M46">
        <v>4.1500000000000004</v>
      </c>
      <c r="N46">
        <v>27</v>
      </c>
      <c r="O46">
        <v>9</v>
      </c>
      <c r="P46">
        <v>0</v>
      </c>
      <c r="Q46">
        <v>0</v>
      </c>
      <c r="R46">
        <v>1</v>
      </c>
      <c r="S46">
        <v>78</v>
      </c>
      <c r="T46">
        <v>71</v>
      </c>
      <c r="U46">
        <v>38</v>
      </c>
      <c r="V46">
        <v>36</v>
      </c>
      <c r="W46">
        <v>10</v>
      </c>
      <c r="X46">
        <v>44</v>
      </c>
      <c r="Y46">
        <v>1</v>
      </c>
      <c r="Z46">
        <v>57</v>
      </c>
      <c r="AA46">
        <v>2</v>
      </c>
      <c r="AB46">
        <v>0</v>
      </c>
      <c r="AC46">
        <v>3</v>
      </c>
      <c r="AD46">
        <v>344</v>
      </c>
      <c r="AE46">
        <v>107</v>
      </c>
      <c r="AF46">
        <v>5.1100000000000003</v>
      </c>
      <c r="AG46">
        <v>1.474</v>
      </c>
      <c r="AH46">
        <v>8.1999999999999993</v>
      </c>
      <c r="AI46">
        <v>1.2</v>
      </c>
      <c r="AJ46">
        <v>5.0999999999999996</v>
      </c>
      <c r="AK46">
        <v>6.6</v>
      </c>
      <c r="AL46">
        <v>1.3</v>
      </c>
      <c r="AM46">
        <v>1</v>
      </c>
      <c r="AN46">
        <v>0.3</v>
      </c>
      <c r="AO46">
        <v>1</v>
      </c>
      <c r="AP46" t="s">
        <v>472</v>
      </c>
    </row>
    <row r="47" spans="1:42" x14ac:dyDescent="0.45">
      <c r="A47">
        <v>42</v>
      </c>
      <c r="B47" t="s">
        <v>329</v>
      </c>
      <c r="C47">
        <v>1</v>
      </c>
      <c r="D47">
        <v>9</v>
      </c>
      <c r="E47">
        <v>1948</v>
      </c>
      <c r="F47">
        <v>21</v>
      </c>
      <c r="G47" t="s">
        <v>88</v>
      </c>
      <c r="H47" t="s">
        <v>34</v>
      </c>
      <c r="I47">
        <v>6</v>
      </c>
      <c r="J47">
        <v>3</v>
      </c>
      <c r="K47">
        <v>0.66700000000000004</v>
      </c>
      <c r="L47">
        <v>9</v>
      </c>
      <c r="M47">
        <v>3.23</v>
      </c>
      <c r="N47">
        <v>17</v>
      </c>
      <c r="O47">
        <v>9</v>
      </c>
      <c r="P47">
        <v>3</v>
      </c>
      <c r="Q47">
        <v>0</v>
      </c>
      <c r="R47">
        <v>0</v>
      </c>
      <c r="S47">
        <v>64</v>
      </c>
      <c r="T47">
        <v>51</v>
      </c>
      <c r="U47">
        <v>28</v>
      </c>
      <c r="V47">
        <v>23</v>
      </c>
      <c r="W47">
        <v>5</v>
      </c>
      <c r="X47">
        <v>35</v>
      </c>
      <c r="Y47">
        <v>2</v>
      </c>
      <c r="Z47">
        <v>29</v>
      </c>
      <c r="AA47">
        <v>1</v>
      </c>
      <c r="AB47">
        <v>0</v>
      </c>
      <c r="AC47">
        <v>0</v>
      </c>
      <c r="AD47">
        <v>263</v>
      </c>
      <c r="AE47">
        <v>124</v>
      </c>
      <c r="AF47">
        <v>4.55</v>
      </c>
      <c r="AG47">
        <v>1.3440000000000001</v>
      </c>
      <c r="AH47">
        <v>7.2</v>
      </c>
      <c r="AI47">
        <v>0.7</v>
      </c>
      <c r="AJ47">
        <v>4.9000000000000004</v>
      </c>
      <c r="AK47">
        <v>4.0999999999999996</v>
      </c>
      <c r="AL47">
        <v>0.83</v>
      </c>
      <c r="AM47">
        <v>1</v>
      </c>
      <c r="AN47">
        <v>0.3</v>
      </c>
      <c r="AO47">
        <v>1</v>
      </c>
      <c r="AP47" t="s">
        <v>330</v>
      </c>
    </row>
    <row r="48" spans="1:42" x14ac:dyDescent="0.45">
      <c r="A48">
        <v>43</v>
      </c>
      <c r="B48" t="s">
        <v>301</v>
      </c>
      <c r="C48">
        <v>1</v>
      </c>
      <c r="D48">
        <v>9</v>
      </c>
      <c r="E48">
        <v>2022</v>
      </c>
      <c r="F48">
        <v>23</v>
      </c>
      <c r="G48" t="s">
        <v>97</v>
      </c>
      <c r="H48" t="s">
        <v>34</v>
      </c>
      <c r="I48">
        <v>2</v>
      </c>
      <c r="J48">
        <v>4</v>
      </c>
      <c r="K48">
        <v>0.33300000000000002</v>
      </c>
      <c r="L48">
        <v>6</v>
      </c>
      <c r="M48">
        <v>3.17</v>
      </c>
      <c r="N48">
        <v>10</v>
      </c>
      <c r="O48">
        <v>9</v>
      </c>
      <c r="P48">
        <v>1</v>
      </c>
      <c r="Q48">
        <v>1</v>
      </c>
      <c r="R48">
        <v>0</v>
      </c>
      <c r="S48">
        <v>54</v>
      </c>
      <c r="T48">
        <v>44</v>
      </c>
      <c r="U48">
        <v>19</v>
      </c>
      <c r="V48">
        <v>19</v>
      </c>
      <c r="W48">
        <v>4</v>
      </c>
      <c r="X48">
        <v>23</v>
      </c>
      <c r="Y48">
        <v>1</v>
      </c>
      <c r="Z48">
        <v>47</v>
      </c>
      <c r="AA48">
        <v>3</v>
      </c>
      <c r="AB48">
        <v>0</v>
      </c>
      <c r="AC48">
        <v>0</v>
      </c>
      <c r="AD48">
        <v>227</v>
      </c>
      <c r="AE48">
        <v>130</v>
      </c>
      <c r="AF48">
        <v>3.78</v>
      </c>
      <c r="AG48">
        <v>1.2410000000000001</v>
      </c>
      <c r="AH48">
        <v>7.3</v>
      </c>
      <c r="AI48">
        <v>0.7</v>
      </c>
      <c r="AJ48">
        <v>3.8</v>
      </c>
      <c r="AK48">
        <v>7.8</v>
      </c>
      <c r="AL48">
        <v>2.04</v>
      </c>
      <c r="AM48">
        <v>1</v>
      </c>
      <c r="AN48">
        <v>0.5</v>
      </c>
      <c r="AP48" t="s">
        <v>302</v>
      </c>
    </row>
    <row r="49" spans="1:42" x14ac:dyDescent="0.45">
      <c r="A49">
        <v>44</v>
      </c>
      <c r="B49" t="s">
        <v>473</v>
      </c>
      <c r="C49">
        <v>0.9</v>
      </c>
      <c r="D49">
        <v>9</v>
      </c>
      <c r="E49">
        <v>1949</v>
      </c>
      <c r="F49">
        <v>25</v>
      </c>
      <c r="G49" t="s">
        <v>168</v>
      </c>
      <c r="H49" t="s">
        <v>37</v>
      </c>
      <c r="I49">
        <v>5</v>
      </c>
      <c r="J49">
        <v>7</v>
      </c>
      <c r="K49">
        <v>0.41699999999999998</v>
      </c>
      <c r="L49">
        <v>12</v>
      </c>
      <c r="M49">
        <v>4.21</v>
      </c>
      <c r="N49">
        <v>36</v>
      </c>
      <c r="O49">
        <v>9</v>
      </c>
      <c r="P49">
        <v>3</v>
      </c>
      <c r="Q49">
        <v>2</v>
      </c>
      <c r="R49">
        <v>0</v>
      </c>
      <c r="S49">
        <v>109</v>
      </c>
      <c r="T49">
        <v>123</v>
      </c>
      <c r="U49">
        <v>62</v>
      </c>
      <c r="V49">
        <v>51</v>
      </c>
      <c r="W49">
        <v>2</v>
      </c>
      <c r="X49">
        <v>57</v>
      </c>
      <c r="Y49">
        <v>2</v>
      </c>
      <c r="Z49">
        <v>32</v>
      </c>
      <c r="AA49">
        <v>0</v>
      </c>
      <c r="AB49">
        <v>0</v>
      </c>
      <c r="AC49">
        <v>2</v>
      </c>
      <c r="AD49">
        <v>501</v>
      </c>
      <c r="AE49">
        <v>101</v>
      </c>
      <c r="AF49">
        <v>3.73</v>
      </c>
      <c r="AG49">
        <v>1.651</v>
      </c>
      <c r="AH49">
        <v>10.199999999999999</v>
      </c>
      <c r="AI49">
        <v>0.2</v>
      </c>
      <c r="AJ49">
        <v>4.7</v>
      </c>
      <c r="AK49">
        <v>2.6</v>
      </c>
      <c r="AL49">
        <v>0.56000000000000005</v>
      </c>
      <c r="AM49">
        <v>0.9</v>
      </c>
      <c r="AN49">
        <v>0.2</v>
      </c>
      <c r="AO49">
        <v>1</v>
      </c>
      <c r="AP49" t="s">
        <v>474</v>
      </c>
    </row>
    <row r="50" spans="1:42" x14ac:dyDescent="0.45">
      <c r="A50">
        <v>45</v>
      </c>
      <c r="B50" t="s">
        <v>475</v>
      </c>
      <c r="C50">
        <v>0.9</v>
      </c>
      <c r="D50">
        <v>9</v>
      </c>
      <c r="E50">
        <v>1954</v>
      </c>
      <c r="F50">
        <v>23</v>
      </c>
      <c r="G50" t="s">
        <v>76</v>
      </c>
      <c r="H50" t="s">
        <v>37</v>
      </c>
      <c r="I50">
        <v>5</v>
      </c>
      <c r="J50">
        <v>3</v>
      </c>
      <c r="K50">
        <v>0.625</v>
      </c>
      <c r="L50">
        <v>8</v>
      </c>
      <c r="M50">
        <v>3.82</v>
      </c>
      <c r="N50">
        <v>19</v>
      </c>
      <c r="O50">
        <v>9</v>
      </c>
      <c r="P50">
        <v>2</v>
      </c>
      <c r="Q50">
        <v>1</v>
      </c>
      <c r="R50">
        <v>0</v>
      </c>
      <c r="S50">
        <v>75.099999999999994</v>
      </c>
      <c r="T50">
        <v>71</v>
      </c>
      <c r="U50">
        <v>35</v>
      </c>
      <c r="V50">
        <v>32</v>
      </c>
      <c r="W50">
        <v>4</v>
      </c>
      <c r="X50">
        <v>41</v>
      </c>
      <c r="Y50">
        <v>2</v>
      </c>
      <c r="Z50">
        <v>37</v>
      </c>
      <c r="AA50">
        <v>2</v>
      </c>
      <c r="AB50">
        <v>2</v>
      </c>
      <c r="AC50">
        <v>1</v>
      </c>
      <c r="AD50">
        <v>328</v>
      </c>
      <c r="AE50">
        <v>109</v>
      </c>
      <c r="AF50">
        <v>3.82</v>
      </c>
      <c r="AG50">
        <v>1.4870000000000001</v>
      </c>
      <c r="AH50">
        <v>8.5</v>
      </c>
      <c r="AI50">
        <v>0.5</v>
      </c>
      <c r="AJ50">
        <v>4.9000000000000004</v>
      </c>
      <c r="AK50">
        <v>4.4000000000000004</v>
      </c>
      <c r="AL50">
        <v>0.9</v>
      </c>
      <c r="AM50">
        <v>0.9</v>
      </c>
      <c r="AN50">
        <v>0.4</v>
      </c>
      <c r="AO50">
        <v>1</v>
      </c>
      <c r="AP50" t="s">
        <v>476</v>
      </c>
    </row>
    <row r="51" spans="1:42" x14ac:dyDescent="0.45">
      <c r="A51">
        <v>46</v>
      </c>
      <c r="B51" t="s">
        <v>477</v>
      </c>
      <c r="C51">
        <v>0.9</v>
      </c>
      <c r="D51">
        <v>9</v>
      </c>
      <c r="E51">
        <v>1933</v>
      </c>
      <c r="F51">
        <v>26</v>
      </c>
      <c r="G51" t="s">
        <v>63</v>
      </c>
      <c r="H51" t="s">
        <v>37</v>
      </c>
      <c r="I51">
        <v>1</v>
      </c>
      <c r="J51">
        <v>8</v>
      </c>
      <c r="K51">
        <v>0.111</v>
      </c>
      <c r="L51">
        <v>9</v>
      </c>
      <c r="M51">
        <v>5.01</v>
      </c>
      <c r="N51">
        <v>20</v>
      </c>
      <c r="O51">
        <v>9</v>
      </c>
      <c r="P51">
        <v>0</v>
      </c>
      <c r="Q51">
        <v>0</v>
      </c>
      <c r="R51">
        <v>0</v>
      </c>
      <c r="S51">
        <v>82.2</v>
      </c>
      <c r="T51">
        <v>88</v>
      </c>
      <c r="U51">
        <v>51</v>
      </c>
      <c r="V51">
        <v>46</v>
      </c>
      <c r="W51">
        <v>11</v>
      </c>
      <c r="X51">
        <v>33</v>
      </c>
      <c r="Y51">
        <v>6</v>
      </c>
      <c r="Z51">
        <v>19</v>
      </c>
      <c r="AA51">
        <v>2</v>
      </c>
      <c r="AB51">
        <v>1</v>
      </c>
      <c r="AC51">
        <v>1</v>
      </c>
      <c r="AD51">
        <v>369</v>
      </c>
      <c r="AE51">
        <v>93</v>
      </c>
      <c r="AF51">
        <v>5.44</v>
      </c>
      <c r="AG51">
        <v>1.464</v>
      </c>
      <c r="AH51">
        <v>9.6</v>
      </c>
      <c r="AI51">
        <v>1.2</v>
      </c>
      <c r="AJ51">
        <v>3.6</v>
      </c>
      <c r="AK51">
        <v>2.1</v>
      </c>
      <c r="AL51">
        <v>0.57999999999999996</v>
      </c>
      <c r="AM51">
        <v>0.9</v>
      </c>
      <c r="AN51">
        <v>0.1</v>
      </c>
      <c r="AO51">
        <v>1</v>
      </c>
      <c r="AP51" t="s">
        <v>478</v>
      </c>
    </row>
    <row r="52" spans="1:42" x14ac:dyDescent="0.45">
      <c r="A52">
        <v>47</v>
      </c>
      <c r="B52" t="s">
        <v>141</v>
      </c>
      <c r="C52">
        <v>0.9</v>
      </c>
      <c r="D52">
        <v>9</v>
      </c>
      <c r="E52">
        <v>1978</v>
      </c>
      <c r="F52">
        <v>21</v>
      </c>
      <c r="G52" t="s">
        <v>142</v>
      </c>
      <c r="H52" t="s">
        <v>34</v>
      </c>
      <c r="I52">
        <v>4</v>
      </c>
      <c r="J52">
        <v>2</v>
      </c>
      <c r="K52">
        <v>0.66700000000000004</v>
      </c>
      <c r="L52">
        <v>6</v>
      </c>
      <c r="M52">
        <v>2.5099999999999998</v>
      </c>
      <c r="N52">
        <v>10</v>
      </c>
      <c r="O52">
        <v>9</v>
      </c>
      <c r="P52">
        <v>1</v>
      </c>
      <c r="Q52">
        <v>1</v>
      </c>
      <c r="R52">
        <v>0</v>
      </c>
      <c r="S52">
        <v>61</v>
      </c>
      <c r="T52">
        <v>52</v>
      </c>
      <c r="U52">
        <v>20</v>
      </c>
      <c r="V52">
        <v>17</v>
      </c>
      <c r="W52">
        <v>3</v>
      </c>
      <c r="X52">
        <v>21</v>
      </c>
      <c r="Y52">
        <v>0</v>
      </c>
      <c r="Z52">
        <v>50</v>
      </c>
      <c r="AA52">
        <v>1</v>
      </c>
      <c r="AB52">
        <v>0</v>
      </c>
      <c r="AC52">
        <v>2</v>
      </c>
      <c r="AD52">
        <v>251</v>
      </c>
      <c r="AE52">
        <v>141</v>
      </c>
      <c r="AF52">
        <v>2.67</v>
      </c>
      <c r="AG52">
        <v>1.1970000000000001</v>
      </c>
      <c r="AH52">
        <v>7.7</v>
      </c>
      <c r="AI52">
        <v>0.4</v>
      </c>
      <c r="AJ52">
        <v>3.1</v>
      </c>
      <c r="AK52">
        <v>7.4</v>
      </c>
      <c r="AL52">
        <v>2.38</v>
      </c>
      <c r="AM52">
        <v>0.9</v>
      </c>
      <c r="AN52">
        <v>0.4</v>
      </c>
      <c r="AO52">
        <v>1</v>
      </c>
      <c r="AP52" t="s">
        <v>143</v>
      </c>
    </row>
    <row r="53" spans="1:42" x14ac:dyDescent="0.45">
      <c r="A53">
        <v>48</v>
      </c>
      <c r="B53" t="s">
        <v>295</v>
      </c>
      <c r="C53">
        <v>0.9</v>
      </c>
      <c r="D53">
        <v>9</v>
      </c>
      <c r="E53">
        <v>1944</v>
      </c>
      <c r="F53">
        <v>28</v>
      </c>
      <c r="G53" t="s">
        <v>45</v>
      </c>
      <c r="H53" t="s">
        <v>34</v>
      </c>
      <c r="I53">
        <v>7</v>
      </c>
      <c r="J53">
        <v>3</v>
      </c>
      <c r="K53">
        <v>0.7</v>
      </c>
      <c r="L53">
        <v>10</v>
      </c>
      <c r="M53">
        <v>3.15</v>
      </c>
      <c r="N53">
        <v>37</v>
      </c>
      <c r="O53">
        <v>9</v>
      </c>
      <c r="P53">
        <v>3</v>
      </c>
      <c r="Q53">
        <v>2</v>
      </c>
      <c r="R53">
        <v>5</v>
      </c>
      <c r="S53">
        <v>114.1</v>
      </c>
      <c r="T53">
        <v>94</v>
      </c>
      <c r="U53">
        <v>48</v>
      </c>
      <c r="V53">
        <v>40</v>
      </c>
      <c r="W53">
        <v>5</v>
      </c>
      <c r="X53">
        <v>58</v>
      </c>
      <c r="Y53">
        <v>4</v>
      </c>
      <c r="Z53">
        <v>58</v>
      </c>
      <c r="AA53">
        <v>1</v>
      </c>
      <c r="AB53">
        <v>0</v>
      </c>
      <c r="AC53">
        <v>0</v>
      </c>
      <c r="AD53">
        <v>488</v>
      </c>
      <c r="AE53">
        <v>114</v>
      </c>
      <c r="AF53">
        <v>3.78</v>
      </c>
      <c r="AG53">
        <v>1.329</v>
      </c>
      <c r="AH53">
        <v>7.4</v>
      </c>
      <c r="AI53">
        <v>0.4</v>
      </c>
      <c r="AJ53">
        <v>4.5999999999999996</v>
      </c>
      <c r="AK53">
        <v>4.5999999999999996</v>
      </c>
      <c r="AL53">
        <v>1</v>
      </c>
      <c r="AM53">
        <v>0.9</v>
      </c>
      <c r="AN53">
        <v>0</v>
      </c>
      <c r="AO53">
        <v>1</v>
      </c>
      <c r="AP53" t="s">
        <v>296</v>
      </c>
    </row>
    <row r="54" spans="1:42" x14ac:dyDescent="0.45">
      <c r="A54">
        <v>49</v>
      </c>
      <c r="B54" t="s">
        <v>479</v>
      </c>
      <c r="C54">
        <v>0.9</v>
      </c>
      <c r="D54">
        <v>9</v>
      </c>
      <c r="E54">
        <v>2019</v>
      </c>
      <c r="F54">
        <v>21</v>
      </c>
      <c r="G54" t="s">
        <v>70</v>
      </c>
      <c r="H54" t="s">
        <v>37</v>
      </c>
      <c r="I54">
        <v>4</v>
      </c>
      <c r="J54">
        <v>2</v>
      </c>
      <c r="K54">
        <v>0.66700000000000004</v>
      </c>
      <c r="L54">
        <v>6</v>
      </c>
      <c r="M54">
        <v>4.96</v>
      </c>
      <c r="N54">
        <v>9</v>
      </c>
      <c r="O54">
        <v>9</v>
      </c>
      <c r="P54">
        <v>0</v>
      </c>
      <c r="Q54">
        <v>0</v>
      </c>
      <c r="R54">
        <v>0</v>
      </c>
      <c r="S54">
        <v>45.1</v>
      </c>
      <c r="T54">
        <v>52</v>
      </c>
      <c r="U54">
        <v>26</v>
      </c>
      <c r="V54">
        <v>25</v>
      </c>
      <c r="W54">
        <v>3</v>
      </c>
      <c r="X54">
        <v>19</v>
      </c>
      <c r="Y54">
        <v>0</v>
      </c>
      <c r="Z54">
        <v>33</v>
      </c>
      <c r="AA54">
        <v>2</v>
      </c>
      <c r="AB54">
        <v>0</v>
      </c>
      <c r="AC54">
        <v>1</v>
      </c>
      <c r="AD54">
        <v>208</v>
      </c>
      <c r="AE54">
        <v>105</v>
      </c>
      <c r="AF54">
        <v>4.01</v>
      </c>
      <c r="AG54">
        <v>1.5660000000000001</v>
      </c>
      <c r="AH54">
        <v>10.3</v>
      </c>
      <c r="AI54">
        <v>0.6</v>
      </c>
      <c r="AJ54">
        <v>3.8</v>
      </c>
      <c r="AK54">
        <v>6.6</v>
      </c>
      <c r="AL54">
        <v>1.74</v>
      </c>
      <c r="AM54">
        <v>0.9</v>
      </c>
      <c r="AN54">
        <v>0.5</v>
      </c>
      <c r="AO54" t="s">
        <v>53</v>
      </c>
      <c r="AP54" t="s">
        <v>480</v>
      </c>
    </row>
    <row r="55" spans="1:42" x14ac:dyDescent="0.45">
      <c r="A55">
        <v>50</v>
      </c>
      <c r="B55" t="s">
        <v>481</v>
      </c>
      <c r="C55">
        <v>0.9</v>
      </c>
      <c r="D55">
        <v>9</v>
      </c>
      <c r="E55">
        <v>1921</v>
      </c>
      <c r="F55">
        <v>26</v>
      </c>
      <c r="G55" t="s">
        <v>88</v>
      </c>
      <c r="H55" t="s">
        <v>34</v>
      </c>
      <c r="I55">
        <v>6</v>
      </c>
      <c r="J55">
        <v>3</v>
      </c>
      <c r="K55">
        <v>0.66700000000000004</v>
      </c>
      <c r="L55">
        <v>9</v>
      </c>
      <c r="M55">
        <v>4.2300000000000004</v>
      </c>
      <c r="N55">
        <v>28</v>
      </c>
      <c r="O55">
        <v>9</v>
      </c>
      <c r="P55">
        <v>3</v>
      </c>
      <c r="Q55">
        <v>0</v>
      </c>
      <c r="R55">
        <v>1</v>
      </c>
      <c r="S55">
        <v>93.2</v>
      </c>
      <c r="T55">
        <v>115</v>
      </c>
      <c r="U55">
        <v>49</v>
      </c>
      <c r="V55">
        <v>44</v>
      </c>
      <c r="W55">
        <v>1</v>
      </c>
      <c r="X55">
        <v>27</v>
      </c>
      <c r="Z55">
        <v>37</v>
      </c>
      <c r="AA55">
        <v>2</v>
      </c>
      <c r="AB55">
        <v>0</v>
      </c>
      <c r="AC55">
        <v>1</v>
      </c>
      <c r="AD55">
        <v>408</v>
      </c>
      <c r="AE55">
        <v>93</v>
      </c>
      <c r="AF55">
        <v>3.41</v>
      </c>
      <c r="AG55">
        <v>1.516</v>
      </c>
      <c r="AH55">
        <v>11</v>
      </c>
      <c r="AI55">
        <v>0.1</v>
      </c>
      <c r="AJ55">
        <v>2.6</v>
      </c>
      <c r="AK55">
        <v>3.6</v>
      </c>
      <c r="AL55">
        <v>1.37</v>
      </c>
      <c r="AM55">
        <v>0.9</v>
      </c>
      <c r="AN55">
        <v>0.1</v>
      </c>
      <c r="AO55">
        <v>1</v>
      </c>
      <c r="AP55" t="s">
        <v>482</v>
      </c>
    </row>
    <row r="56" spans="1:42" x14ac:dyDescent="0.45">
      <c r="A56">
        <v>51</v>
      </c>
      <c r="B56" t="s">
        <v>305</v>
      </c>
      <c r="C56">
        <v>0.8</v>
      </c>
      <c r="D56">
        <v>9</v>
      </c>
      <c r="E56">
        <v>1965</v>
      </c>
      <c r="F56">
        <v>21</v>
      </c>
      <c r="G56" t="s">
        <v>306</v>
      </c>
      <c r="H56" t="s">
        <v>37</v>
      </c>
      <c r="I56">
        <v>5</v>
      </c>
      <c r="J56">
        <v>4</v>
      </c>
      <c r="K56">
        <v>0.55600000000000005</v>
      </c>
      <c r="L56">
        <v>9</v>
      </c>
      <c r="M56">
        <v>3.17</v>
      </c>
      <c r="N56">
        <v>16</v>
      </c>
      <c r="O56">
        <v>9</v>
      </c>
      <c r="P56">
        <v>1</v>
      </c>
      <c r="Q56">
        <v>0</v>
      </c>
      <c r="R56">
        <v>2</v>
      </c>
      <c r="S56">
        <v>76.2</v>
      </c>
      <c r="T56">
        <v>68</v>
      </c>
      <c r="U56">
        <v>29</v>
      </c>
      <c r="V56">
        <v>27</v>
      </c>
      <c r="W56">
        <v>11</v>
      </c>
      <c r="X56">
        <v>20</v>
      </c>
      <c r="Y56">
        <v>1</v>
      </c>
      <c r="Z56">
        <v>61</v>
      </c>
      <c r="AA56">
        <v>0</v>
      </c>
      <c r="AB56">
        <v>0</v>
      </c>
      <c r="AC56">
        <v>0</v>
      </c>
      <c r="AD56">
        <v>311</v>
      </c>
      <c r="AE56">
        <v>113</v>
      </c>
      <c r="AF56">
        <v>3.57</v>
      </c>
      <c r="AG56">
        <v>1.1479999999999999</v>
      </c>
      <c r="AH56">
        <v>8</v>
      </c>
      <c r="AI56">
        <v>1.3</v>
      </c>
      <c r="AJ56">
        <v>2.2999999999999998</v>
      </c>
      <c r="AK56">
        <v>7.2</v>
      </c>
      <c r="AL56">
        <v>3.05</v>
      </c>
      <c r="AM56">
        <v>0.8</v>
      </c>
      <c r="AN56">
        <v>0.2</v>
      </c>
      <c r="AO56">
        <v>1</v>
      </c>
      <c r="AP56" t="s">
        <v>307</v>
      </c>
    </row>
    <row r="57" spans="1:42" x14ac:dyDescent="0.45">
      <c r="A57">
        <v>52</v>
      </c>
      <c r="B57" t="s">
        <v>359</v>
      </c>
      <c r="C57">
        <v>0.8</v>
      </c>
      <c r="D57">
        <v>9</v>
      </c>
      <c r="E57">
        <v>1965</v>
      </c>
      <c r="F57">
        <v>20</v>
      </c>
      <c r="G57" t="s">
        <v>149</v>
      </c>
      <c r="H57" t="s">
        <v>34</v>
      </c>
      <c r="I57">
        <v>2</v>
      </c>
      <c r="J57">
        <v>7</v>
      </c>
      <c r="K57">
        <v>0.222</v>
      </c>
      <c r="L57">
        <v>9</v>
      </c>
      <c r="M57">
        <v>3.32</v>
      </c>
      <c r="N57">
        <v>37</v>
      </c>
      <c r="O57">
        <v>9</v>
      </c>
      <c r="P57">
        <v>2</v>
      </c>
      <c r="Q57">
        <v>0</v>
      </c>
      <c r="R57">
        <v>1</v>
      </c>
      <c r="S57">
        <v>97.2</v>
      </c>
      <c r="T57">
        <v>88</v>
      </c>
      <c r="U57">
        <v>47</v>
      </c>
      <c r="V57">
        <v>36</v>
      </c>
      <c r="W57">
        <v>8</v>
      </c>
      <c r="X57">
        <v>48</v>
      </c>
      <c r="Y57">
        <v>2</v>
      </c>
      <c r="Z57">
        <v>57</v>
      </c>
      <c r="AA57">
        <v>3</v>
      </c>
      <c r="AB57">
        <v>0</v>
      </c>
      <c r="AC57">
        <v>7</v>
      </c>
      <c r="AD57">
        <v>416</v>
      </c>
      <c r="AE57">
        <v>106</v>
      </c>
      <c r="AF57">
        <v>3.98</v>
      </c>
      <c r="AG57">
        <v>1.3919999999999999</v>
      </c>
      <c r="AH57">
        <v>8.1</v>
      </c>
      <c r="AI57">
        <v>0.7</v>
      </c>
      <c r="AJ57">
        <v>4.4000000000000004</v>
      </c>
      <c r="AK57">
        <v>5.3</v>
      </c>
      <c r="AL57">
        <v>1.19</v>
      </c>
      <c r="AM57">
        <v>0.8</v>
      </c>
      <c r="AN57">
        <v>-0.1</v>
      </c>
      <c r="AO57" t="s">
        <v>64</v>
      </c>
      <c r="AP57" t="s">
        <v>360</v>
      </c>
    </row>
    <row r="58" spans="1:42" x14ac:dyDescent="0.45">
      <c r="A58">
        <v>53</v>
      </c>
      <c r="B58" t="s">
        <v>483</v>
      </c>
      <c r="C58">
        <v>0.8</v>
      </c>
      <c r="D58">
        <v>9</v>
      </c>
      <c r="E58">
        <v>1938</v>
      </c>
      <c r="F58">
        <v>26</v>
      </c>
      <c r="G58" t="s">
        <v>195</v>
      </c>
      <c r="H58" t="s">
        <v>57</v>
      </c>
      <c r="I58">
        <v>5</v>
      </c>
      <c r="J58">
        <v>4</v>
      </c>
      <c r="K58">
        <v>0.55600000000000005</v>
      </c>
      <c r="L58">
        <v>9</v>
      </c>
      <c r="M58">
        <v>3.71</v>
      </c>
      <c r="N58">
        <v>11</v>
      </c>
      <c r="O58">
        <v>9</v>
      </c>
      <c r="P58">
        <v>5</v>
      </c>
      <c r="Q58">
        <v>0</v>
      </c>
      <c r="R58">
        <v>2</v>
      </c>
      <c r="S58">
        <v>70.099999999999994</v>
      </c>
      <c r="T58">
        <v>59</v>
      </c>
      <c r="U58">
        <v>37</v>
      </c>
      <c r="V58">
        <v>29</v>
      </c>
      <c r="W58">
        <v>4</v>
      </c>
      <c r="X58">
        <v>29</v>
      </c>
      <c r="Z58">
        <v>41</v>
      </c>
      <c r="AA58">
        <v>1</v>
      </c>
      <c r="AC58">
        <v>0</v>
      </c>
      <c r="AD58">
        <v>296</v>
      </c>
      <c r="AE58">
        <v>128</v>
      </c>
      <c r="AF58">
        <v>3.9</v>
      </c>
      <c r="AG58">
        <v>1.2509999999999999</v>
      </c>
      <c r="AH58">
        <v>7.5</v>
      </c>
      <c r="AI58">
        <v>0.5</v>
      </c>
      <c r="AJ58">
        <v>3.7</v>
      </c>
      <c r="AK58">
        <v>5.2</v>
      </c>
      <c r="AL58">
        <v>1.41</v>
      </c>
      <c r="AM58">
        <v>0.8</v>
      </c>
      <c r="AN58">
        <v>0.3</v>
      </c>
      <c r="AO58" t="s">
        <v>484</v>
      </c>
      <c r="AP58" t="s">
        <v>485</v>
      </c>
    </row>
    <row r="59" spans="1:42" x14ac:dyDescent="0.45">
      <c r="A59">
        <v>54</v>
      </c>
      <c r="B59" t="s">
        <v>486</v>
      </c>
      <c r="C59">
        <v>0.8</v>
      </c>
      <c r="D59">
        <v>9</v>
      </c>
      <c r="E59">
        <v>2020</v>
      </c>
      <c r="F59">
        <v>22</v>
      </c>
      <c r="G59" t="s">
        <v>471</v>
      </c>
      <c r="H59" t="s">
        <v>37</v>
      </c>
      <c r="I59">
        <v>3</v>
      </c>
      <c r="J59">
        <v>2</v>
      </c>
      <c r="K59">
        <v>0.6</v>
      </c>
      <c r="L59">
        <v>5</v>
      </c>
      <c r="M59">
        <v>4.12</v>
      </c>
      <c r="N59">
        <v>12</v>
      </c>
      <c r="O59">
        <v>9</v>
      </c>
      <c r="P59">
        <v>0</v>
      </c>
      <c r="Q59">
        <v>0</v>
      </c>
      <c r="R59">
        <v>0</v>
      </c>
      <c r="S59">
        <v>59</v>
      </c>
      <c r="T59">
        <v>58</v>
      </c>
      <c r="U59">
        <v>27</v>
      </c>
      <c r="V59">
        <v>27</v>
      </c>
      <c r="W59">
        <v>9</v>
      </c>
      <c r="X59">
        <v>17</v>
      </c>
      <c r="Y59">
        <v>1</v>
      </c>
      <c r="Z59">
        <v>59</v>
      </c>
      <c r="AA59">
        <v>3</v>
      </c>
      <c r="AB59">
        <v>1</v>
      </c>
      <c r="AC59">
        <v>3</v>
      </c>
      <c r="AD59">
        <v>248</v>
      </c>
      <c r="AE59">
        <v>102</v>
      </c>
      <c r="AF59">
        <v>4.1900000000000004</v>
      </c>
      <c r="AG59">
        <v>1.2709999999999999</v>
      </c>
      <c r="AH59">
        <v>8.8000000000000007</v>
      </c>
      <c r="AI59">
        <v>1.4</v>
      </c>
      <c r="AJ59">
        <v>2.6</v>
      </c>
      <c r="AK59">
        <v>9</v>
      </c>
      <c r="AL59">
        <v>3.47</v>
      </c>
      <c r="AM59">
        <v>0.8</v>
      </c>
      <c r="AN59">
        <v>0.3</v>
      </c>
      <c r="AP59" t="s">
        <v>487</v>
      </c>
    </row>
    <row r="60" spans="1:42" x14ac:dyDescent="0.45">
      <c r="A60">
        <v>55</v>
      </c>
      <c r="B60" t="s">
        <v>312</v>
      </c>
      <c r="C60">
        <v>0.8</v>
      </c>
      <c r="D60">
        <v>9</v>
      </c>
      <c r="E60">
        <v>2024</v>
      </c>
      <c r="F60">
        <v>25</v>
      </c>
      <c r="G60" t="s">
        <v>79</v>
      </c>
      <c r="H60" t="s">
        <v>34</v>
      </c>
      <c r="I60">
        <v>4</v>
      </c>
      <c r="J60">
        <v>1</v>
      </c>
      <c r="K60">
        <v>0.8</v>
      </c>
      <c r="L60">
        <v>5</v>
      </c>
      <c r="M60">
        <v>3.21</v>
      </c>
      <c r="N60">
        <v>9</v>
      </c>
      <c r="O60">
        <v>9</v>
      </c>
      <c r="P60">
        <v>0</v>
      </c>
      <c r="Q60">
        <v>0</v>
      </c>
      <c r="R60">
        <v>0</v>
      </c>
      <c r="S60">
        <v>47.2</v>
      </c>
      <c r="T60">
        <v>39</v>
      </c>
      <c r="U60">
        <v>18</v>
      </c>
      <c r="V60">
        <v>17</v>
      </c>
      <c r="W60">
        <v>6</v>
      </c>
      <c r="X60">
        <v>10</v>
      </c>
      <c r="Y60">
        <v>0</v>
      </c>
      <c r="Z60">
        <v>53</v>
      </c>
      <c r="AA60">
        <v>1</v>
      </c>
      <c r="AB60">
        <v>0</v>
      </c>
      <c r="AC60">
        <v>1</v>
      </c>
      <c r="AD60">
        <v>193</v>
      </c>
      <c r="AE60">
        <v>128</v>
      </c>
      <c r="AF60">
        <v>3.25</v>
      </c>
      <c r="AG60">
        <v>1.028</v>
      </c>
      <c r="AH60">
        <v>7.4</v>
      </c>
      <c r="AI60">
        <v>1.1000000000000001</v>
      </c>
      <c r="AJ60">
        <v>1.9</v>
      </c>
      <c r="AK60">
        <v>10</v>
      </c>
      <c r="AL60">
        <v>5.3</v>
      </c>
      <c r="AM60">
        <v>0.8</v>
      </c>
      <c r="AN60">
        <v>0.4</v>
      </c>
      <c r="AP60" t="s">
        <v>313</v>
      </c>
    </row>
    <row r="61" spans="1:42" x14ac:dyDescent="0.45">
      <c r="A61">
        <v>56</v>
      </c>
      <c r="B61" t="s">
        <v>488</v>
      </c>
      <c r="C61">
        <v>0.7</v>
      </c>
      <c r="D61">
        <v>9</v>
      </c>
      <c r="E61">
        <v>1985</v>
      </c>
      <c r="F61">
        <v>28</v>
      </c>
      <c r="G61" t="s">
        <v>160</v>
      </c>
      <c r="H61" t="s">
        <v>37</v>
      </c>
      <c r="I61">
        <v>7</v>
      </c>
      <c r="J61">
        <v>0</v>
      </c>
      <c r="K61">
        <v>1</v>
      </c>
      <c r="L61">
        <v>7</v>
      </c>
      <c r="M61">
        <v>3.88</v>
      </c>
      <c r="N61">
        <v>11</v>
      </c>
      <c r="O61">
        <v>9</v>
      </c>
      <c r="P61">
        <v>0</v>
      </c>
      <c r="Q61">
        <v>0</v>
      </c>
      <c r="R61">
        <v>0</v>
      </c>
      <c r="S61">
        <v>48.2</v>
      </c>
      <c r="T61">
        <v>38</v>
      </c>
      <c r="U61">
        <v>21</v>
      </c>
      <c r="V61">
        <v>21</v>
      </c>
      <c r="W61">
        <v>6</v>
      </c>
      <c r="X61">
        <v>18</v>
      </c>
      <c r="Y61">
        <v>0</v>
      </c>
      <c r="Z61">
        <v>24</v>
      </c>
      <c r="AA61">
        <v>0</v>
      </c>
      <c r="AB61">
        <v>1</v>
      </c>
      <c r="AC61">
        <v>0</v>
      </c>
      <c r="AD61">
        <v>192</v>
      </c>
      <c r="AE61">
        <v>110</v>
      </c>
      <c r="AF61">
        <v>4.41</v>
      </c>
      <c r="AG61">
        <v>1.151</v>
      </c>
      <c r="AH61">
        <v>7</v>
      </c>
      <c r="AI61">
        <v>1.1000000000000001</v>
      </c>
      <c r="AJ61">
        <v>3.3</v>
      </c>
      <c r="AK61">
        <v>4.4000000000000004</v>
      </c>
      <c r="AL61">
        <v>1.33</v>
      </c>
      <c r="AM61">
        <v>0.7</v>
      </c>
      <c r="AN61">
        <v>0.3</v>
      </c>
      <c r="AP61" t="s">
        <v>489</v>
      </c>
    </row>
    <row r="62" spans="1:42" x14ac:dyDescent="0.45">
      <c r="A62">
        <v>57</v>
      </c>
      <c r="B62" t="s">
        <v>490</v>
      </c>
      <c r="C62">
        <v>0.7</v>
      </c>
      <c r="D62">
        <v>9</v>
      </c>
      <c r="E62">
        <v>1975</v>
      </c>
      <c r="F62">
        <v>22</v>
      </c>
      <c r="G62" t="s">
        <v>73</v>
      </c>
      <c r="H62" t="s">
        <v>37</v>
      </c>
      <c r="I62">
        <v>3</v>
      </c>
      <c r="J62">
        <v>6</v>
      </c>
      <c r="K62">
        <v>0.33300000000000002</v>
      </c>
      <c r="L62">
        <v>9</v>
      </c>
      <c r="M62">
        <v>4.0999999999999996</v>
      </c>
      <c r="N62">
        <v>29</v>
      </c>
      <c r="O62">
        <v>9</v>
      </c>
      <c r="P62">
        <v>1</v>
      </c>
      <c r="Q62">
        <v>0</v>
      </c>
      <c r="R62">
        <v>0</v>
      </c>
      <c r="S62">
        <v>112</v>
      </c>
      <c r="T62">
        <v>110</v>
      </c>
      <c r="U62">
        <v>57</v>
      </c>
      <c r="V62">
        <v>51</v>
      </c>
      <c r="W62">
        <v>7</v>
      </c>
      <c r="X62">
        <v>47</v>
      </c>
      <c r="Y62">
        <v>7</v>
      </c>
      <c r="Z62">
        <v>46</v>
      </c>
      <c r="AA62">
        <v>6</v>
      </c>
      <c r="AB62">
        <v>2</v>
      </c>
      <c r="AC62">
        <v>5</v>
      </c>
      <c r="AD62">
        <v>492</v>
      </c>
      <c r="AE62">
        <v>94</v>
      </c>
      <c r="AF62">
        <v>4</v>
      </c>
      <c r="AG62">
        <v>1.4019999999999999</v>
      </c>
      <c r="AH62">
        <v>8.8000000000000007</v>
      </c>
      <c r="AI62">
        <v>0.6</v>
      </c>
      <c r="AJ62">
        <v>3.8</v>
      </c>
      <c r="AK62">
        <v>3.7</v>
      </c>
      <c r="AL62">
        <v>0.98</v>
      </c>
      <c r="AM62">
        <v>0.7</v>
      </c>
      <c r="AN62">
        <v>-0.2</v>
      </c>
      <c r="AP62" t="s">
        <v>491</v>
      </c>
    </row>
    <row r="63" spans="1:42" x14ac:dyDescent="0.45">
      <c r="A63">
        <v>58</v>
      </c>
      <c r="B63" t="s">
        <v>492</v>
      </c>
      <c r="C63">
        <v>0.7</v>
      </c>
      <c r="D63">
        <v>9</v>
      </c>
      <c r="E63">
        <v>1925</v>
      </c>
      <c r="F63">
        <v>25</v>
      </c>
      <c r="G63" t="s">
        <v>493</v>
      </c>
      <c r="H63" t="s">
        <v>49</v>
      </c>
      <c r="I63">
        <v>1</v>
      </c>
      <c r="J63">
        <v>8</v>
      </c>
      <c r="K63">
        <v>0.111</v>
      </c>
      <c r="L63">
        <v>9</v>
      </c>
      <c r="M63">
        <v>5.12</v>
      </c>
      <c r="N63">
        <v>10</v>
      </c>
      <c r="O63">
        <v>9</v>
      </c>
      <c r="P63">
        <v>6</v>
      </c>
      <c r="Q63">
        <v>0</v>
      </c>
      <c r="R63">
        <v>0</v>
      </c>
      <c r="S63">
        <v>70.099999999999994</v>
      </c>
      <c r="T63">
        <v>69</v>
      </c>
      <c r="U63">
        <v>43</v>
      </c>
      <c r="V63">
        <v>40</v>
      </c>
      <c r="X63">
        <v>37</v>
      </c>
      <c r="Z63">
        <v>22</v>
      </c>
      <c r="AA63">
        <v>1</v>
      </c>
      <c r="AC63">
        <v>0</v>
      </c>
      <c r="AD63">
        <v>314</v>
      </c>
      <c r="AE63">
        <v>103</v>
      </c>
      <c r="AG63">
        <v>1.5069999999999999</v>
      </c>
      <c r="AH63">
        <v>8.8000000000000007</v>
      </c>
      <c r="AJ63">
        <v>4.7</v>
      </c>
      <c r="AK63">
        <v>2.8</v>
      </c>
      <c r="AL63">
        <v>0.59</v>
      </c>
      <c r="AM63">
        <v>0.7</v>
      </c>
      <c r="AN63">
        <v>0.2</v>
      </c>
      <c r="AO63" s="1">
        <v>45300</v>
      </c>
      <c r="AP63" t="s">
        <v>494</v>
      </c>
    </row>
    <row r="64" spans="1:42" x14ac:dyDescent="0.45">
      <c r="A64">
        <v>59</v>
      </c>
      <c r="B64" t="s">
        <v>495</v>
      </c>
      <c r="C64">
        <v>0.7</v>
      </c>
      <c r="D64">
        <v>9</v>
      </c>
      <c r="E64">
        <v>1923</v>
      </c>
      <c r="F64">
        <v>21</v>
      </c>
      <c r="G64" t="s">
        <v>496</v>
      </c>
      <c r="H64" t="s">
        <v>49</v>
      </c>
      <c r="I64">
        <v>4</v>
      </c>
      <c r="J64">
        <v>5</v>
      </c>
      <c r="K64">
        <v>0.44400000000000001</v>
      </c>
      <c r="L64">
        <v>9</v>
      </c>
      <c r="M64">
        <v>4.54</v>
      </c>
      <c r="N64">
        <v>15</v>
      </c>
      <c r="O64">
        <v>9</v>
      </c>
      <c r="P64">
        <v>5</v>
      </c>
      <c r="Q64">
        <v>1</v>
      </c>
      <c r="R64">
        <v>1</v>
      </c>
      <c r="S64">
        <v>79.099999999999994</v>
      </c>
      <c r="T64">
        <v>81</v>
      </c>
      <c r="U64">
        <v>56</v>
      </c>
      <c r="V64">
        <v>40</v>
      </c>
      <c r="W64">
        <v>4</v>
      </c>
      <c r="X64">
        <v>49</v>
      </c>
      <c r="Z64">
        <v>26</v>
      </c>
      <c r="AA64">
        <v>2</v>
      </c>
      <c r="AB64">
        <v>0</v>
      </c>
      <c r="AC64">
        <v>6</v>
      </c>
      <c r="AD64">
        <v>362</v>
      </c>
      <c r="AE64">
        <v>98</v>
      </c>
      <c r="AF64">
        <v>4.97</v>
      </c>
      <c r="AG64">
        <v>1.639</v>
      </c>
      <c r="AH64">
        <v>9.1999999999999993</v>
      </c>
      <c r="AI64">
        <v>0.5</v>
      </c>
      <c r="AJ64">
        <v>5.6</v>
      </c>
      <c r="AK64">
        <v>2.9</v>
      </c>
      <c r="AL64">
        <v>0.53</v>
      </c>
      <c r="AM64">
        <v>0.7</v>
      </c>
      <c r="AN64">
        <v>0.1</v>
      </c>
      <c r="AO64" s="1">
        <v>45298</v>
      </c>
      <c r="AP64" t="s">
        <v>497</v>
      </c>
    </row>
    <row r="65" spans="1:42" x14ac:dyDescent="0.45">
      <c r="A65">
        <v>60</v>
      </c>
      <c r="B65" t="s">
        <v>498</v>
      </c>
      <c r="C65">
        <v>0.7</v>
      </c>
      <c r="D65">
        <v>9</v>
      </c>
      <c r="E65">
        <v>2009</v>
      </c>
      <c r="F65">
        <v>24</v>
      </c>
      <c r="G65" t="s">
        <v>124</v>
      </c>
      <c r="H65" t="s">
        <v>34</v>
      </c>
      <c r="I65">
        <v>3</v>
      </c>
      <c r="J65">
        <v>1</v>
      </c>
      <c r="K65">
        <v>0.75</v>
      </c>
      <c r="L65">
        <v>4</v>
      </c>
      <c r="M65">
        <v>3.69</v>
      </c>
      <c r="N65">
        <v>9</v>
      </c>
      <c r="O65">
        <v>9</v>
      </c>
      <c r="P65">
        <v>0</v>
      </c>
      <c r="Q65">
        <v>0</v>
      </c>
      <c r="R65">
        <v>0</v>
      </c>
      <c r="S65">
        <v>46.1</v>
      </c>
      <c r="T65">
        <v>35</v>
      </c>
      <c r="U65">
        <v>19</v>
      </c>
      <c r="V65">
        <v>19</v>
      </c>
      <c r="W65">
        <v>6</v>
      </c>
      <c r="X65">
        <v>19</v>
      </c>
      <c r="Y65">
        <v>1</v>
      </c>
      <c r="Z65">
        <v>30</v>
      </c>
      <c r="AA65">
        <v>4</v>
      </c>
      <c r="AB65">
        <v>0</v>
      </c>
      <c r="AC65">
        <v>0</v>
      </c>
      <c r="AD65">
        <v>194</v>
      </c>
      <c r="AE65">
        <v>103</v>
      </c>
      <c r="AF65">
        <v>4.97</v>
      </c>
      <c r="AG65">
        <v>1.165</v>
      </c>
      <c r="AH65">
        <v>6.8</v>
      </c>
      <c r="AI65">
        <v>1.2</v>
      </c>
      <c r="AJ65">
        <v>3.7</v>
      </c>
      <c r="AK65">
        <v>5.8</v>
      </c>
      <c r="AL65">
        <v>1.58</v>
      </c>
      <c r="AM65">
        <v>0.7</v>
      </c>
      <c r="AN65">
        <v>0.4</v>
      </c>
      <c r="AO65" t="s">
        <v>53</v>
      </c>
      <c r="AP65" t="s">
        <v>499</v>
      </c>
    </row>
    <row r="66" spans="1:42" x14ac:dyDescent="0.45">
      <c r="A66">
        <v>61</v>
      </c>
      <c r="B66" t="s">
        <v>500</v>
      </c>
      <c r="C66">
        <v>0.7</v>
      </c>
      <c r="D66">
        <v>9</v>
      </c>
      <c r="E66">
        <v>2001</v>
      </c>
      <c r="F66">
        <v>25</v>
      </c>
      <c r="G66" t="s">
        <v>501</v>
      </c>
      <c r="H66" t="s">
        <v>37</v>
      </c>
      <c r="I66">
        <v>1</v>
      </c>
      <c r="J66">
        <v>4</v>
      </c>
      <c r="K66">
        <v>0.2</v>
      </c>
      <c r="L66">
        <v>5</v>
      </c>
      <c r="M66">
        <v>4.38</v>
      </c>
      <c r="N66">
        <v>11</v>
      </c>
      <c r="O66">
        <v>9</v>
      </c>
      <c r="P66">
        <v>0</v>
      </c>
      <c r="Q66">
        <v>0</v>
      </c>
      <c r="R66">
        <v>0</v>
      </c>
      <c r="S66">
        <v>49.1</v>
      </c>
      <c r="T66">
        <v>47</v>
      </c>
      <c r="U66">
        <v>27</v>
      </c>
      <c r="V66">
        <v>24</v>
      </c>
      <c r="W66">
        <v>11</v>
      </c>
      <c r="X66">
        <v>18</v>
      </c>
      <c r="Y66">
        <v>1</v>
      </c>
      <c r="Z66">
        <v>50</v>
      </c>
      <c r="AA66">
        <v>2</v>
      </c>
      <c r="AB66">
        <v>0</v>
      </c>
      <c r="AC66">
        <v>0</v>
      </c>
      <c r="AD66">
        <v>211</v>
      </c>
      <c r="AE66">
        <v>103</v>
      </c>
      <c r="AF66">
        <v>5.14</v>
      </c>
      <c r="AG66">
        <v>1.3180000000000001</v>
      </c>
      <c r="AH66">
        <v>8.6</v>
      </c>
      <c r="AI66">
        <v>2</v>
      </c>
      <c r="AJ66">
        <v>3.3</v>
      </c>
      <c r="AK66">
        <v>9.1</v>
      </c>
      <c r="AL66">
        <v>2.78</v>
      </c>
      <c r="AM66">
        <v>0.7</v>
      </c>
      <c r="AN66">
        <v>0.3</v>
      </c>
      <c r="AP66" t="s">
        <v>502</v>
      </c>
    </row>
    <row r="67" spans="1:42" x14ac:dyDescent="0.45">
      <c r="A67">
        <v>62</v>
      </c>
      <c r="B67" t="s">
        <v>276</v>
      </c>
      <c r="C67">
        <v>0.7</v>
      </c>
      <c r="D67">
        <v>9</v>
      </c>
      <c r="E67">
        <v>1945</v>
      </c>
      <c r="F67">
        <v>30</v>
      </c>
      <c r="G67" t="s">
        <v>76</v>
      </c>
      <c r="H67" t="s">
        <v>37</v>
      </c>
      <c r="I67">
        <v>4</v>
      </c>
      <c r="J67">
        <v>4</v>
      </c>
      <c r="K67">
        <v>0.5</v>
      </c>
      <c r="L67">
        <v>8</v>
      </c>
      <c r="M67">
        <v>3.07</v>
      </c>
      <c r="N67">
        <v>12</v>
      </c>
      <c r="O67">
        <v>9</v>
      </c>
      <c r="P67">
        <v>4</v>
      </c>
      <c r="Q67">
        <v>1</v>
      </c>
      <c r="R67">
        <v>0</v>
      </c>
      <c r="S67">
        <v>82</v>
      </c>
      <c r="T67">
        <v>86</v>
      </c>
      <c r="U67">
        <v>33</v>
      </c>
      <c r="V67">
        <v>28</v>
      </c>
      <c r="W67">
        <v>6</v>
      </c>
      <c r="X67">
        <v>19</v>
      </c>
      <c r="Y67">
        <v>0</v>
      </c>
      <c r="Z67">
        <v>20</v>
      </c>
      <c r="AA67">
        <v>1</v>
      </c>
      <c r="AB67">
        <v>0</v>
      </c>
      <c r="AC67">
        <v>2</v>
      </c>
      <c r="AD67">
        <v>345</v>
      </c>
      <c r="AE67">
        <v>111</v>
      </c>
      <c r="AF67">
        <v>3.9</v>
      </c>
      <c r="AG67">
        <v>1.28</v>
      </c>
      <c r="AH67">
        <v>9.4</v>
      </c>
      <c r="AI67">
        <v>0.7</v>
      </c>
      <c r="AJ67">
        <v>2.1</v>
      </c>
      <c r="AK67">
        <v>2.2000000000000002</v>
      </c>
      <c r="AL67">
        <v>1.05</v>
      </c>
      <c r="AM67">
        <v>0.7</v>
      </c>
      <c r="AN67">
        <v>0.1</v>
      </c>
      <c r="AO67">
        <v>1</v>
      </c>
      <c r="AP67" t="s">
        <v>277</v>
      </c>
    </row>
    <row r="68" spans="1:42" x14ac:dyDescent="0.45">
      <c r="A68">
        <v>63</v>
      </c>
      <c r="B68" t="s">
        <v>503</v>
      </c>
      <c r="C68">
        <v>0.7</v>
      </c>
      <c r="D68">
        <v>9</v>
      </c>
      <c r="E68">
        <v>1929</v>
      </c>
      <c r="F68">
        <v>24</v>
      </c>
      <c r="G68" t="s">
        <v>39</v>
      </c>
      <c r="H68" t="s">
        <v>34</v>
      </c>
      <c r="I68">
        <v>4</v>
      </c>
      <c r="J68">
        <v>6</v>
      </c>
      <c r="K68">
        <v>0.4</v>
      </c>
      <c r="L68">
        <v>10</v>
      </c>
      <c r="M68">
        <v>5.24</v>
      </c>
      <c r="N68">
        <v>19</v>
      </c>
      <c r="O68">
        <v>9</v>
      </c>
      <c r="P68">
        <v>2</v>
      </c>
      <c r="Q68">
        <v>0</v>
      </c>
      <c r="R68">
        <v>2</v>
      </c>
      <c r="S68">
        <v>68.2</v>
      </c>
      <c r="T68">
        <v>94</v>
      </c>
      <c r="U68">
        <v>47</v>
      </c>
      <c r="V68">
        <v>40</v>
      </c>
      <c r="W68">
        <v>3</v>
      </c>
      <c r="X68">
        <v>15</v>
      </c>
      <c r="Y68">
        <v>0</v>
      </c>
      <c r="Z68">
        <v>12</v>
      </c>
      <c r="AA68">
        <v>1</v>
      </c>
      <c r="AB68">
        <v>0</v>
      </c>
      <c r="AC68">
        <v>0</v>
      </c>
      <c r="AD68">
        <v>307</v>
      </c>
      <c r="AE68">
        <v>99</v>
      </c>
      <c r="AF68">
        <v>3.71</v>
      </c>
      <c r="AG68">
        <v>1.587</v>
      </c>
      <c r="AH68">
        <v>12.3</v>
      </c>
      <c r="AI68">
        <v>0.4</v>
      </c>
      <c r="AJ68">
        <v>2</v>
      </c>
      <c r="AK68">
        <v>1.6</v>
      </c>
      <c r="AL68">
        <v>0.8</v>
      </c>
      <c r="AM68">
        <v>0.7</v>
      </c>
      <c r="AN68">
        <v>0.1</v>
      </c>
      <c r="AO68" t="s">
        <v>64</v>
      </c>
      <c r="AP68" t="s">
        <v>504</v>
      </c>
    </row>
    <row r="69" spans="1:42" x14ac:dyDescent="0.45">
      <c r="A69">
        <v>64</v>
      </c>
      <c r="B69" t="s">
        <v>505</v>
      </c>
      <c r="C69">
        <v>0.7</v>
      </c>
      <c r="D69">
        <v>9</v>
      </c>
      <c r="E69">
        <v>1958</v>
      </c>
      <c r="F69">
        <v>25</v>
      </c>
      <c r="G69" t="s">
        <v>139</v>
      </c>
      <c r="H69" t="s">
        <v>37</v>
      </c>
      <c r="I69">
        <v>6</v>
      </c>
      <c r="J69">
        <v>6</v>
      </c>
      <c r="K69">
        <v>0.5</v>
      </c>
      <c r="L69">
        <v>12</v>
      </c>
      <c r="M69">
        <v>3.64</v>
      </c>
      <c r="N69">
        <v>14</v>
      </c>
      <c r="O69">
        <v>9</v>
      </c>
      <c r="P69">
        <v>3</v>
      </c>
      <c r="Q69">
        <v>0</v>
      </c>
      <c r="R69">
        <v>0</v>
      </c>
      <c r="S69">
        <v>71.2</v>
      </c>
      <c r="T69">
        <v>71</v>
      </c>
      <c r="U69">
        <v>32</v>
      </c>
      <c r="V69">
        <v>29</v>
      </c>
      <c r="W69">
        <v>4</v>
      </c>
      <c r="X69">
        <v>25</v>
      </c>
      <c r="Y69">
        <v>0</v>
      </c>
      <c r="Z69">
        <v>27</v>
      </c>
      <c r="AA69">
        <v>6</v>
      </c>
      <c r="AB69">
        <v>1</v>
      </c>
      <c r="AC69">
        <v>1</v>
      </c>
      <c r="AD69">
        <v>303</v>
      </c>
      <c r="AE69">
        <v>102</v>
      </c>
      <c r="AF69">
        <v>3.74</v>
      </c>
      <c r="AG69">
        <v>1.34</v>
      </c>
      <c r="AH69">
        <v>8.9</v>
      </c>
      <c r="AI69">
        <v>0.5</v>
      </c>
      <c r="AJ69">
        <v>3.1</v>
      </c>
      <c r="AK69">
        <v>3.4</v>
      </c>
      <c r="AL69">
        <v>1.08</v>
      </c>
      <c r="AM69">
        <v>0.7</v>
      </c>
      <c r="AN69">
        <v>0.1</v>
      </c>
      <c r="AO69">
        <v>1</v>
      </c>
      <c r="AP69" t="s">
        <v>506</v>
      </c>
    </row>
    <row r="70" spans="1:42" x14ac:dyDescent="0.45">
      <c r="A70">
        <v>65</v>
      </c>
      <c r="B70" t="s">
        <v>507</v>
      </c>
      <c r="C70">
        <v>0.6</v>
      </c>
      <c r="D70">
        <v>9</v>
      </c>
      <c r="E70">
        <v>2016</v>
      </c>
      <c r="F70">
        <v>24</v>
      </c>
      <c r="G70" t="s">
        <v>102</v>
      </c>
      <c r="H70" t="s">
        <v>37</v>
      </c>
      <c r="I70">
        <v>4</v>
      </c>
      <c r="J70">
        <v>4</v>
      </c>
      <c r="K70">
        <v>0.5</v>
      </c>
      <c r="L70">
        <v>8</v>
      </c>
      <c r="M70">
        <v>4.3499999999999996</v>
      </c>
      <c r="N70">
        <v>17</v>
      </c>
      <c r="O70">
        <v>9</v>
      </c>
      <c r="P70">
        <v>0</v>
      </c>
      <c r="Q70">
        <v>0</v>
      </c>
      <c r="R70">
        <v>0</v>
      </c>
      <c r="S70">
        <v>70.099999999999994</v>
      </c>
      <c r="T70">
        <v>64</v>
      </c>
      <c r="U70">
        <v>36</v>
      </c>
      <c r="V70">
        <v>34</v>
      </c>
      <c r="W70">
        <v>16</v>
      </c>
      <c r="X70">
        <v>14</v>
      </c>
      <c r="Y70">
        <v>0</v>
      </c>
      <c r="Z70">
        <v>46</v>
      </c>
      <c r="AA70">
        <v>3</v>
      </c>
      <c r="AB70">
        <v>0</v>
      </c>
      <c r="AC70">
        <v>2</v>
      </c>
      <c r="AD70">
        <v>285</v>
      </c>
      <c r="AE70">
        <v>99</v>
      </c>
      <c r="AF70">
        <v>5.52</v>
      </c>
      <c r="AG70">
        <v>1.109</v>
      </c>
      <c r="AH70">
        <v>8.1999999999999993</v>
      </c>
      <c r="AI70">
        <v>2</v>
      </c>
      <c r="AJ70">
        <v>1.8</v>
      </c>
      <c r="AK70">
        <v>5.9</v>
      </c>
      <c r="AL70">
        <v>3.29</v>
      </c>
      <c r="AM70">
        <v>0.6</v>
      </c>
      <c r="AN70">
        <v>0</v>
      </c>
      <c r="AP70" t="s">
        <v>508</v>
      </c>
    </row>
    <row r="71" spans="1:42" x14ac:dyDescent="0.45">
      <c r="A71">
        <v>66</v>
      </c>
      <c r="B71" t="s">
        <v>397</v>
      </c>
      <c r="C71">
        <v>0.6</v>
      </c>
      <c r="D71">
        <v>9</v>
      </c>
      <c r="E71">
        <v>2011</v>
      </c>
      <c r="F71">
        <v>23</v>
      </c>
      <c r="G71" t="s">
        <v>398</v>
      </c>
      <c r="H71" t="s">
        <v>37</v>
      </c>
      <c r="I71">
        <v>3</v>
      </c>
      <c r="J71">
        <v>2</v>
      </c>
      <c r="K71">
        <v>0.6</v>
      </c>
      <c r="L71">
        <v>5</v>
      </c>
      <c r="M71">
        <v>3.42</v>
      </c>
      <c r="N71">
        <v>9</v>
      </c>
      <c r="O71">
        <v>9</v>
      </c>
      <c r="P71">
        <v>0</v>
      </c>
      <c r="Q71">
        <v>0</v>
      </c>
      <c r="R71">
        <v>0</v>
      </c>
      <c r="S71">
        <v>52.2</v>
      </c>
      <c r="T71">
        <v>49</v>
      </c>
      <c r="U71">
        <v>21</v>
      </c>
      <c r="V71">
        <v>20</v>
      </c>
      <c r="W71">
        <v>3</v>
      </c>
      <c r="X71">
        <v>21</v>
      </c>
      <c r="Y71">
        <v>1</v>
      </c>
      <c r="Z71">
        <v>37</v>
      </c>
      <c r="AA71">
        <v>1</v>
      </c>
      <c r="AB71">
        <v>0</v>
      </c>
      <c r="AC71">
        <v>2</v>
      </c>
      <c r="AD71">
        <v>224</v>
      </c>
      <c r="AE71">
        <v>111</v>
      </c>
      <c r="AF71">
        <v>3.61</v>
      </c>
      <c r="AG71">
        <v>1.329</v>
      </c>
      <c r="AH71">
        <v>8.4</v>
      </c>
      <c r="AI71">
        <v>0.5</v>
      </c>
      <c r="AJ71">
        <v>3.6</v>
      </c>
      <c r="AK71">
        <v>6.3</v>
      </c>
      <c r="AL71">
        <v>1.76</v>
      </c>
      <c r="AM71">
        <v>0.6</v>
      </c>
      <c r="AN71">
        <v>0.1</v>
      </c>
      <c r="AP71" t="s">
        <v>399</v>
      </c>
    </row>
    <row r="72" spans="1:42" x14ac:dyDescent="0.45">
      <c r="A72">
        <v>67</v>
      </c>
      <c r="B72" t="s">
        <v>509</v>
      </c>
      <c r="C72">
        <v>0.6</v>
      </c>
      <c r="D72">
        <v>9</v>
      </c>
      <c r="E72">
        <v>1927</v>
      </c>
      <c r="F72">
        <v>19</v>
      </c>
      <c r="G72" t="s">
        <v>61</v>
      </c>
      <c r="H72" t="s">
        <v>37</v>
      </c>
      <c r="I72">
        <v>5</v>
      </c>
      <c r="J72">
        <v>4</v>
      </c>
      <c r="K72">
        <v>0.55600000000000005</v>
      </c>
      <c r="L72">
        <v>9</v>
      </c>
      <c r="M72">
        <v>4.84</v>
      </c>
      <c r="N72">
        <v>10</v>
      </c>
      <c r="O72">
        <v>9</v>
      </c>
      <c r="P72">
        <v>5</v>
      </c>
      <c r="Q72">
        <v>0</v>
      </c>
      <c r="R72">
        <v>0</v>
      </c>
      <c r="S72">
        <v>67</v>
      </c>
      <c r="T72">
        <v>64</v>
      </c>
      <c r="U72">
        <v>36</v>
      </c>
      <c r="V72">
        <v>36</v>
      </c>
      <c r="W72">
        <v>3</v>
      </c>
      <c r="X72">
        <v>39</v>
      </c>
      <c r="Z72">
        <v>18</v>
      </c>
      <c r="AA72">
        <v>6</v>
      </c>
      <c r="AB72">
        <v>0</v>
      </c>
      <c r="AC72">
        <v>2</v>
      </c>
      <c r="AD72">
        <v>302</v>
      </c>
      <c r="AE72">
        <v>87</v>
      </c>
      <c r="AF72">
        <v>4.5599999999999996</v>
      </c>
      <c r="AG72">
        <v>1.5369999999999999</v>
      </c>
      <c r="AH72">
        <v>8.6</v>
      </c>
      <c r="AI72">
        <v>0.4</v>
      </c>
      <c r="AJ72">
        <v>5.2</v>
      </c>
      <c r="AK72">
        <v>2.4</v>
      </c>
      <c r="AL72">
        <v>0.46</v>
      </c>
      <c r="AM72">
        <v>0.6</v>
      </c>
      <c r="AN72">
        <v>-0.1</v>
      </c>
      <c r="AO72">
        <v>1</v>
      </c>
      <c r="AP72" t="s">
        <v>510</v>
      </c>
    </row>
    <row r="73" spans="1:42" x14ac:dyDescent="0.45">
      <c r="A73">
        <v>68</v>
      </c>
      <c r="B73" t="s">
        <v>511</v>
      </c>
      <c r="C73">
        <v>0.6</v>
      </c>
      <c r="D73">
        <v>9</v>
      </c>
      <c r="E73">
        <v>1995</v>
      </c>
      <c r="F73">
        <v>26</v>
      </c>
      <c r="G73" t="s">
        <v>160</v>
      </c>
      <c r="H73" t="s">
        <v>37</v>
      </c>
      <c r="I73">
        <v>1</v>
      </c>
      <c r="J73">
        <v>4</v>
      </c>
      <c r="K73">
        <v>0.2</v>
      </c>
      <c r="L73">
        <v>5</v>
      </c>
      <c r="M73">
        <v>4.92</v>
      </c>
      <c r="N73">
        <v>21</v>
      </c>
      <c r="O73">
        <v>9</v>
      </c>
      <c r="P73">
        <v>1</v>
      </c>
      <c r="Q73">
        <v>0</v>
      </c>
      <c r="R73">
        <v>0</v>
      </c>
      <c r="S73">
        <v>78.2</v>
      </c>
      <c r="T73">
        <v>72</v>
      </c>
      <c r="U73">
        <v>49</v>
      </c>
      <c r="V73">
        <v>43</v>
      </c>
      <c r="W73">
        <v>9</v>
      </c>
      <c r="X73">
        <v>47</v>
      </c>
      <c r="Y73">
        <v>4</v>
      </c>
      <c r="Z73">
        <v>50</v>
      </c>
      <c r="AA73">
        <v>6</v>
      </c>
      <c r="AB73">
        <v>0</v>
      </c>
      <c r="AC73">
        <v>6</v>
      </c>
      <c r="AD73">
        <v>350</v>
      </c>
      <c r="AE73">
        <v>96</v>
      </c>
      <c r="AF73">
        <v>5.34</v>
      </c>
      <c r="AG73">
        <v>1.5129999999999999</v>
      </c>
      <c r="AH73">
        <v>8.1999999999999993</v>
      </c>
      <c r="AI73">
        <v>1</v>
      </c>
      <c r="AJ73">
        <v>5.4</v>
      </c>
      <c r="AK73">
        <v>5.7</v>
      </c>
      <c r="AL73">
        <v>1.06</v>
      </c>
      <c r="AM73">
        <v>0.6</v>
      </c>
      <c r="AN73">
        <v>-0.2</v>
      </c>
      <c r="AP73" t="s">
        <v>512</v>
      </c>
    </row>
    <row r="74" spans="1:42" x14ac:dyDescent="0.45">
      <c r="A74">
        <v>69</v>
      </c>
      <c r="B74" t="s">
        <v>513</v>
      </c>
      <c r="C74">
        <v>0.6</v>
      </c>
      <c r="D74">
        <v>9</v>
      </c>
      <c r="E74">
        <v>2021</v>
      </c>
      <c r="F74">
        <v>25</v>
      </c>
      <c r="G74" t="s">
        <v>33</v>
      </c>
      <c r="H74" t="s">
        <v>34</v>
      </c>
      <c r="I74">
        <v>4</v>
      </c>
      <c r="J74">
        <v>4</v>
      </c>
      <c r="K74">
        <v>0.5</v>
      </c>
      <c r="L74">
        <v>8</v>
      </c>
      <c r="M74">
        <v>4.26</v>
      </c>
      <c r="N74">
        <v>20</v>
      </c>
      <c r="O74">
        <v>9</v>
      </c>
      <c r="P74">
        <v>0</v>
      </c>
      <c r="Q74">
        <v>0</v>
      </c>
      <c r="R74">
        <v>0</v>
      </c>
      <c r="S74">
        <v>57</v>
      </c>
      <c r="T74">
        <v>50</v>
      </c>
      <c r="U74">
        <v>29</v>
      </c>
      <c r="V74">
        <v>27</v>
      </c>
      <c r="W74">
        <v>12</v>
      </c>
      <c r="X74">
        <v>27</v>
      </c>
      <c r="Y74">
        <v>2</v>
      </c>
      <c r="Z74">
        <v>59</v>
      </c>
      <c r="AA74">
        <v>5</v>
      </c>
      <c r="AB74">
        <v>0</v>
      </c>
      <c r="AC74">
        <v>0</v>
      </c>
      <c r="AD74">
        <v>248</v>
      </c>
      <c r="AE74">
        <v>99</v>
      </c>
      <c r="AF74">
        <v>5.52</v>
      </c>
      <c r="AG74">
        <v>1.351</v>
      </c>
      <c r="AH74">
        <v>7.9</v>
      </c>
      <c r="AI74">
        <v>1.9</v>
      </c>
      <c r="AJ74">
        <v>4.3</v>
      </c>
      <c r="AK74">
        <v>9.3000000000000007</v>
      </c>
      <c r="AL74">
        <v>2.19</v>
      </c>
      <c r="AM74">
        <v>0.6</v>
      </c>
      <c r="AN74">
        <v>0.1</v>
      </c>
      <c r="AO74">
        <v>1</v>
      </c>
      <c r="AP74" t="s">
        <v>514</v>
      </c>
    </row>
    <row r="75" spans="1:42" x14ac:dyDescent="0.45">
      <c r="A75">
        <v>70</v>
      </c>
      <c r="B75" t="s">
        <v>515</v>
      </c>
      <c r="C75">
        <v>0.6</v>
      </c>
      <c r="D75">
        <v>9</v>
      </c>
      <c r="E75">
        <v>1987</v>
      </c>
      <c r="F75">
        <v>23</v>
      </c>
      <c r="G75" t="s">
        <v>112</v>
      </c>
      <c r="H75" t="s">
        <v>37</v>
      </c>
      <c r="I75">
        <v>1</v>
      </c>
      <c r="J75">
        <v>4</v>
      </c>
      <c r="K75">
        <v>0.2</v>
      </c>
      <c r="L75">
        <v>5</v>
      </c>
      <c r="M75">
        <v>4.74</v>
      </c>
      <c r="N75">
        <v>9</v>
      </c>
      <c r="O75">
        <v>9</v>
      </c>
      <c r="P75">
        <v>1</v>
      </c>
      <c r="Q75">
        <v>0</v>
      </c>
      <c r="R75">
        <v>0</v>
      </c>
      <c r="S75">
        <v>49.1</v>
      </c>
      <c r="T75">
        <v>41</v>
      </c>
      <c r="U75">
        <v>29</v>
      </c>
      <c r="V75">
        <v>26</v>
      </c>
      <c r="W75">
        <v>9</v>
      </c>
      <c r="X75">
        <v>25</v>
      </c>
      <c r="Y75">
        <v>2</v>
      </c>
      <c r="Z75">
        <v>35</v>
      </c>
      <c r="AA75">
        <v>2</v>
      </c>
      <c r="AB75">
        <v>1</v>
      </c>
      <c r="AC75">
        <v>1</v>
      </c>
      <c r="AD75">
        <v>215</v>
      </c>
      <c r="AE75">
        <v>101</v>
      </c>
      <c r="AF75">
        <v>5.47</v>
      </c>
      <c r="AG75">
        <v>1.3380000000000001</v>
      </c>
      <c r="AH75">
        <v>7.5</v>
      </c>
      <c r="AI75">
        <v>1.6</v>
      </c>
      <c r="AJ75">
        <v>4.5999999999999996</v>
      </c>
      <c r="AK75">
        <v>6.4</v>
      </c>
      <c r="AL75">
        <v>1.4</v>
      </c>
      <c r="AM75">
        <v>0.6</v>
      </c>
      <c r="AN75">
        <v>0.1</v>
      </c>
      <c r="AP75" t="s">
        <v>516</v>
      </c>
    </row>
    <row r="76" spans="1:42" x14ac:dyDescent="0.45">
      <c r="A76">
        <v>71</v>
      </c>
      <c r="B76" t="s">
        <v>517</v>
      </c>
      <c r="C76">
        <v>0.6</v>
      </c>
      <c r="D76">
        <v>9</v>
      </c>
      <c r="E76">
        <v>1940</v>
      </c>
      <c r="F76">
        <v>23</v>
      </c>
      <c r="G76" t="s">
        <v>76</v>
      </c>
      <c r="H76" t="s">
        <v>37</v>
      </c>
      <c r="I76">
        <v>4</v>
      </c>
      <c r="J76">
        <v>2</v>
      </c>
      <c r="K76">
        <v>0.66700000000000004</v>
      </c>
      <c r="L76">
        <v>6</v>
      </c>
      <c r="M76">
        <v>5</v>
      </c>
      <c r="N76">
        <v>13</v>
      </c>
      <c r="O76">
        <v>9</v>
      </c>
      <c r="P76">
        <v>3</v>
      </c>
      <c r="Q76">
        <v>0</v>
      </c>
      <c r="R76">
        <v>0</v>
      </c>
      <c r="S76">
        <v>68.099999999999994</v>
      </c>
      <c r="T76">
        <v>83</v>
      </c>
      <c r="U76">
        <v>40</v>
      </c>
      <c r="V76">
        <v>38</v>
      </c>
      <c r="W76">
        <v>8</v>
      </c>
      <c r="X76">
        <v>26</v>
      </c>
      <c r="Y76">
        <v>1</v>
      </c>
      <c r="Z76">
        <v>36</v>
      </c>
      <c r="AA76">
        <v>2</v>
      </c>
      <c r="AB76">
        <v>0</v>
      </c>
      <c r="AC76">
        <v>3</v>
      </c>
      <c r="AD76">
        <v>313</v>
      </c>
      <c r="AE76">
        <v>90</v>
      </c>
      <c r="AF76">
        <v>4.6900000000000004</v>
      </c>
      <c r="AG76">
        <v>1.595</v>
      </c>
      <c r="AH76">
        <v>10.9</v>
      </c>
      <c r="AI76">
        <v>1.1000000000000001</v>
      </c>
      <c r="AJ76">
        <v>3.4</v>
      </c>
      <c r="AK76">
        <v>4.7</v>
      </c>
      <c r="AL76">
        <v>1.38</v>
      </c>
      <c r="AM76">
        <v>0.6</v>
      </c>
      <c r="AN76">
        <v>0</v>
      </c>
      <c r="AO76">
        <v>1</v>
      </c>
      <c r="AP76" t="s">
        <v>518</v>
      </c>
    </row>
    <row r="77" spans="1:42" x14ac:dyDescent="0.45">
      <c r="A77">
        <v>72</v>
      </c>
      <c r="B77" t="s">
        <v>519</v>
      </c>
      <c r="C77">
        <v>0.6</v>
      </c>
      <c r="D77">
        <v>9</v>
      </c>
      <c r="E77">
        <v>1986</v>
      </c>
      <c r="F77">
        <v>27</v>
      </c>
      <c r="G77" t="s">
        <v>102</v>
      </c>
      <c r="H77" t="s">
        <v>37</v>
      </c>
      <c r="I77">
        <v>4</v>
      </c>
      <c r="J77">
        <v>4</v>
      </c>
      <c r="K77">
        <v>0.5</v>
      </c>
      <c r="L77">
        <v>8</v>
      </c>
      <c r="M77">
        <v>4.0199999999999996</v>
      </c>
      <c r="N77">
        <v>10</v>
      </c>
      <c r="O77">
        <v>9</v>
      </c>
      <c r="P77">
        <v>2</v>
      </c>
      <c r="Q77">
        <v>2</v>
      </c>
      <c r="R77">
        <v>0</v>
      </c>
      <c r="S77">
        <v>56</v>
      </c>
      <c r="T77">
        <v>66</v>
      </c>
      <c r="U77">
        <v>29</v>
      </c>
      <c r="V77">
        <v>25</v>
      </c>
      <c r="W77">
        <v>12</v>
      </c>
      <c r="X77">
        <v>12</v>
      </c>
      <c r="Y77">
        <v>0</v>
      </c>
      <c r="Z77">
        <v>20</v>
      </c>
      <c r="AA77">
        <v>2</v>
      </c>
      <c r="AB77">
        <v>0</v>
      </c>
      <c r="AC77">
        <v>0</v>
      </c>
      <c r="AD77">
        <v>235</v>
      </c>
      <c r="AE77">
        <v>103</v>
      </c>
      <c r="AF77">
        <v>5.59</v>
      </c>
      <c r="AG77">
        <v>1.393</v>
      </c>
      <c r="AH77">
        <v>10.6</v>
      </c>
      <c r="AI77">
        <v>1.9</v>
      </c>
      <c r="AJ77">
        <v>1.9</v>
      </c>
      <c r="AK77">
        <v>3.2</v>
      </c>
      <c r="AL77">
        <v>1.67</v>
      </c>
      <c r="AM77">
        <v>0.6</v>
      </c>
      <c r="AN77">
        <v>0.1</v>
      </c>
      <c r="AP77" t="s">
        <v>520</v>
      </c>
    </row>
    <row r="78" spans="1:42" x14ac:dyDescent="0.45">
      <c r="A78">
        <v>73</v>
      </c>
      <c r="B78" t="s">
        <v>521</v>
      </c>
      <c r="C78">
        <v>0.6</v>
      </c>
      <c r="D78">
        <v>9</v>
      </c>
      <c r="E78">
        <v>2023</v>
      </c>
      <c r="F78">
        <v>24</v>
      </c>
      <c r="G78" t="s">
        <v>139</v>
      </c>
      <c r="H78" t="s">
        <v>37</v>
      </c>
      <c r="I78">
        <v>3</v>
      </c>
      <c r="J78">
        <v>4</v>
      </c>
      <c r="K78">
        <v>0.42899999999999999</v>
      </c>
      <c r="L78">
        <v>7</v>
      </c>
      <c r="M78">
        <v>4.07</v>
      </c>
      <c r="N78">
        <v>41</v>
      </c>
      <c r="O78">
        <v>9</v>
      </c>
      <c r="P78">
        <v>0</v>
      </c>
      <c r="Q78">
        <v>0</v>
      </c>
      <c r="R78">
        <v>0</v>
      </c>
      <c r="S78">
        <v>95</v>
      </c>
      <c r="T78">
        <v>98</v>
      </c>
      <c r="U78">
        <v>47</v>
      </c>
      <c r="V78">
        <v>43</v>
      </c>
      <c r="W78">
        <v>12</v>
      </c>
      <c r="X78">
        <v>30</v>
      </c>
      <c r="Y78">
        <v>1</v>
      </c>
      <c r="Z78">
        <v>67</v>
      </c>
      <c r="AA78">
        <v>2</v>
      </c>
      <c r="AB78">
        <v>2</v>
      </c>
      <c r="AC78">
        <v>3</v>
      </c>
      <c r="AD78">
        <v>404</v>
      </c>
      <c r="AE78">
        <v>103</v>
      </c>
      <c r="AF78">
        <v>4.5</v>
      </c>
      <c r="AG78">
        <v>1.347</v>
      </c>
      <c r="AH78">
        <v>9.3000000000000007</v>
      </c>
      <c r="AI78">
        <v>1.1000000000000001</v>
      </c>
      <c r="AJ78">
        <v>2.8</v>
      </c>
      <c r="AK78">
        <v>6.3</v>
      </c>
      <c r="AL78">
        <v>2.23</v>
      </c>
      <c r="AM78">
        <v>0.6</v>
      </c>
      <c r="AN78">
        <v>-0.2</v>
      </c>
      <c r="AP78" t="s">
        <v>522</v>
      </c>
    </row>
    <row r="79" spans="1:42" x14ac:dyDescent="0.45">
      <c r="A79">
        <v>74</v>
      </c>
      <c r="B79" t="s">
        <v>523</v>
      </c>
      <c r="C79">
        <v>0.6</v>
      </c>
      <c r="D79">
        <v>9</v>
      </c>
      <c r="E79">
        <v>1932</v>
      </c>
      <c r="F79">
        <v>24</v>
      </c>
      <c r="G79" t="s">
        <v>36</v>
      </c>
      <c r="H79" t="s">
        <v>37</v>
      </c>
      <c r="I79">
        <v>5</v>
      </c>
      <c r="J79">
        <v>3</v>
      </c>
      <c r="K79">
        <v>0.625</v>
      </c>
      <c r="L79">
        <v>8</v>
      </c>
      <c r="M79">
        <v>4.51</v>
      </c>
      <c r="N79">
        <v>33</v>
      </c>
      <c r="O79">
        <v>9</v>
      </c>
      <c r="P79">
        <v>3</v>
      </c>
      <c r="Q79">
        <v>0</v>
      </c>
      <c r="R79">
        <v>0</v>
      </c>
      <c r="S79">
        <v>117.2</v>
      </c>
      <c r="T79">
        <v>125</v>
      </c>
      <c r="U79">
        <v>75</v>
      </c>
      <c r="V79">
        <v>59</v>
      </c>
      <c r="W79">
        <v>8</v>
      </c>
      <c r="X79">
        <v>51</v>
      </c>
      <c r="Y79">
        <v>2</v>
      </c>
      <c r="Z79">
        <v>39</v>
      </c>
      <c r="AA79">
        <v>2</v>
      </c>
      <c r="AB79">
        <v>1</v>
      </c>
      <c r="AC79">
        <v>2</v>
      </c>
      <c r="AD79">
        <v>518</v>
      </c>
      <c r="AE79">
        <v>96</v>
      </c>
      <c r="AF79">
        <v>4.37</v>
      </c>
      <c r="AG79">
        <v>1.496</v>
      </c>
      <c r="AH79">
        <v>9.6</v>
      </c>
      <c r="AI79">
        <v>0.6</v>
      </c>
      <c r="AJ79">
        <v>3.9</v>
      </c>
      <c r="AK79">
        <v>3</v>
      </c>
      <c r="AL79">
        <v>0.76</v>
      </c>
      <c r="AM79">
        <v>0.6</v>
      </c>
      <c r="AN79">
        <v>-0.6</v>
      </c>
      <c r="AO79">
        <v>1</v>
      </c>
      <c r="AP79" t="s">
        <v>524</v>
      </c>
    </row>
    <row r="80" spans="1:42" x14ac:dyDescent="0.45">
      <c r="A80">
        <v>75</v>
      </c>
      <c r="B80" t="s">
        <v>525</v>
      </c>
      <c r="C80">
        <v>0.6</v>
      </c>
      <c r="D80">
        <v>9</v>
      </c>
      <c r="E80">
        <v>2019</v>
      </c>
      <c r="F80">
        <v>22</v>
      </c>
      <c r="G80" t="s">
        <v>179</v>
      </c>
      <c r="H80" t="s">
        <v>37</v>
      </c>
      <c r="I80">
        <v>0</v>
      </c>
      <c r="J80">
        <v>4</v>
      </c>
      <c r="K80">
        <v>0</v>
      </c>
      <c r="L80">
        <v>4</v>
      </c>
      <c r="M80">
        <v>5.03</v>
      </c>
      <c r="N80">
        <v>10</v>
      </c>
      <c r="O80">
        <v>9</v>
      </c>
      <c r="P80">
        <v>0</v>
      </c>
      <c r="Q80">
        <v>0</v>
      </c>
      <c r="R80">
        <v>0</v>
      </c>
      <c r="S80">
        <v>39.1</v>
      </c>
      <c r="T80">
        <v>35</v>
      </c>
      <c r="U80">
        <v>22</v>
      </c>
      <c r="V80">
        <v>22</v>
      </c>
      <c r="W80">
        <v>6</v>
      </c>
      <c r="X80">
        <v>19</v>
      </c>
      <c r="Y80">
        <v>0</v>
      </c>
      <c r="Z80">
        <v>42</v>
      </c>
      <c r="AA80">
        <v>1</v>
      </c>
      <c r="AB80">
        <v>1</v>
      </c>
      <c r="AC80">
        <v>4</v>
      </c>
      <c r="AD80">
        <v>169</v>
      </c>
      <c r="AE80">
        <v>92</v>
      </c>
      <c r="AF80">
        <v>4.59</v>
      </c>
      <c r="AG80">
        <v>1.373</v>
      </c>
      <c r="AH80">
        <v>8</v>
      </c>
      <c r="AI80">
        <v>1.4</v>
      </c>
      <c r="AJ80">
        <v>4.3</v>
      </c>
      <c r="AK80">
        <v>9.6</v>
      </c>
      <c r="AL80">
        <v>2.21</v>
      </c>
      <c r="AM80">
        <v>0.6</v>
      </c>
      <c r="AN80">
        <v>0.2</v>
      </c>
      <c r="AO80">
        <v>1</v>
      </c>
      <c r="AP80" t="s">
        <v>526</v>
      </c>
    </row>
    <row r="81" spans="1:42" x14ac:dyDescent="0.45">
      <c r="A81">
        <v>76</v>
      </c>
      <c r="B81" t="s">
        <v>282</v>
      </c>
      <c r="C81">
        <v>0.5</v>
      </c>
      <c r="D81">
        <v>9</v>
      </c>
      <c r="E81">
        <v>1968</v>
      </c>
      <c r="F81">
        <v>24</v>
      </c>
      <c r="G81" t="s">
        <v>97</v>
      </c>
      <c r="H81" t="s">
        <v>34</v>
      </c>
      <c r="I81">
        <v>4</v>
      </c>
      <c r="J81">
        <v>6</v>
      </c>
      <c r="K81">
        <v>0.4</v>
      </c>
      <c r="L81">
        <v>10</v>
      </c>
      <c r="M81">
        <v>3.09</v>
      </c>
      <c r="N81">
        <v>34</v>
      </c>
      <c r="O81">
        <v>9</v>
      </c>
      <c r="P81">
        <v>2</v>
      </c>
      <c r="Q81">
        <v>2</v>
      </c>
      <c r="R81">
        <v>3</v>
      </c>
      <c r="S81">
        <v>90.1</v>
      </c>
      <c r="T81">
        <v>81</v>
      </c>
      <c r="U81">
        <v>35</v>
      </c>
      <c r="V81">
        <v>31</v>
      </c>
      <c r="W81">
        <v>1</v>
      </c>
      <c r="X81">
        <v>34</v>
      </c>
      <c r="Y81">
        <v>5</v>
      </c>
      <c r="Z81">
        <v>61</v>
      </c>
      <c r="AA81">
        <v>2</v>
      </c>
      <c r="AB81">
        <v>0</v>
      </c>
      <c r="AC81">
        <v>2</v>
      </c>
      <c r="AD81">
        <v>377</v>
      </c>
      <c r="AE81">
        <v>98</v>
      </c>
      <c r="AF81">
        <v>2.37</v>
      </c>
      <c r="AG81">
        <v>1.2729999999999999</v>
      </c>
      <c r="AH81">
        <v>8.1</v>
      </c>
      <c r="AI81">
        <v>0.1</v>
      </c>
      <c r="AJ81">
        <v>3.4</v>
      </c>
      <c r="AK81">
        <v>6.1</v>
      </c>
      <c r="AL81">
        <v>1.79</v>
      </c>
      <c r="AM81">
        <v>0.5</v>
      </c>
      <c r="AN81">
        <v>-0.2</v>
      </c>
      <c r="AO81">
        <v>1</v>
      </c>
      <c r="AP81" t="s">
        <v>283</v>
      </c>
    </row>
    <row r="82" spans="1:42" x14ac:dyDescent="0.45">
      <c r="A82">
        <v>77</v>
      </c>
      <c r="B82" t="s">
        <v>427</v>
      </c>
      <c r="C82">
        <v>0.5</v>
      </c>
      <c r="D82">
        <v>9</v>
      </c>
      <c r="E82">
        <v>1991</v>
      </c>
      <c r="F82">
        <v>26</v>
      </c>
      <c r="G82" t="s">
        <v>115</v>
      </c>
      <c r="H82" t="s">
        <v>34</v>
      </c>
      <c r="I82">
        <v>6</v>
      </c>
      <c r="J82">
        <v>4</v>
      </c>
      <c r="K82">
        <v>0.6</v>
      </c>
      <c r="L82">
        <v>10</v>
      </c>
      <c r="M82">
        <v>3.47</v>
      </c>
      <c r="N82">
        <v>29</v>
      </c>
      <c r="O82">
        <v>9</v>
      </c>
      <c r="P82">
        <v>1</v>
      </c>
      <c r="Q82">
        <v>0</v>
      </c>
      <c r="R82">
        <v>0</v>
      </c>
      <c r="S82">
        <v>85.2</v>
      </c>
      <c r="T82">
        <v>93</v>
      </c>
      <c r="U82">
        <v>43</v>
      </c>
      <c r="V82">
        <v>33</v>
      </c>
      <c r="W82">
        <v>8</v>
      </c>
      <c r="X82">
        <v>40</v>
      </c>
      <c r="Y82">
        <v>2</v>
      </c>
      <c r="Z82">
        <v>40</v>
      </c>
      <c r="AA82">
        <v>0</v>
      </c>
      <c r="AB82">
        <v>1</v>
      </c>
      <c r="AC82">
        <v>5</v>
      </c>
      <c r="AD82">
        <v>381</v>
      </c>
      <c r="AE82">
        <v>111</v>
      </c>
      <c r="AF82">
        <v>4.54</v>
      </c>
      <c r="AG82">
        <v>1.5529999999999999</v>
      </c>
      <c r="AH82">
        <v>9.8000000000000007</v>
      </c>
      <c r="AI82">
        <v>0.8</v>
      </c>
      <c r="AJ82">
        <v>4.2</v>
      </c>
      <c r="AK82">
        <v>4.2</v>
      </c>
      <c r="AL82">
        <v>1</v>
      </c>
      <c r="AM82">
        <v>0.5</v>
      </c>
      <c r="AN82">
        <v>-0.2</v>
      </c>
      <c r="AO82">
        <v>1</v>
      </c>
      <c r="AP82" t="s">
        <v>428</v>
      </c>
    </row>
    <row r="83" spans="1:42" x14ac:dyDescent="0.45">
      <c r="A83">
        <v>78</v>
      </c>
      <c r="B83" t="s">
        <v>527</v>
      </c>
      <c r="C83">
        <v>0.5</v>
      </c>
      <c r="D83">
        <v>9</v>
      </c>
      <c r="E83">
        <v>1938</v>
      </c>
      <c r="F83">
        <v>32</v>
      </c>
      <c r="G83" t="s">
        <v>33</v>
      </c>
      <c r="H83" t="s">
        <v>34</v>
      </c>
      <c r="I83">
        <v>5</v>
      </c>
      <c r="J83">
        <v>4</v>
      </c>
      <c r="K83">
        <v>0.55600000000000005</v>
      </c>
      <c r="L83">
        <v>9</v>
      </c>
      <c r="M83">
        <v>3.84</v>
      </c>
      <c r="N83">
        <v>13</v>
      </c>
      <c r="O83">
        <v>9</v>
      </c>
      <c r="P83">
        <v>3</v>
      </c>
      <c r="Q83">
        <v>0</v>
      </c>
      <c r="R83">
        <v>1</v>
      </c>
      <c r="S83">
        <v>68</v>
      </c>
      <c r="T83">
        <v>90</v>
      </c>
      <c r="U83">
        <v>33</v>
      </c>
      <c r="V83">
        <v>29</v>
      </c>
      <c r="W83">
        <v>4</v>
      </c>
      <c r="X83">
        <v>13</v>
      </c>
      <c r="Y83">
        <v>1</v>
      </c>
      <c r="Z83">
        <v>18</v>
      </c>
      <c r="AA83">
        <v>0</v>
      </c>
      <c r="AB83">
        <v>1</v>
      </c>
      <c r="AC83">
        <v>1</v>
      </c>
      <c r="AD83">
        <v>295</v>
      </c>
      <c r="AE83">
        <v>100</v>
      </c>
      <c r="AF83">
        <v>3.86</v>
      </c>
      <c r="AG83">
        <v>1.5149999999999999</v>
      </c>
      <c r="AH83">
        <v>11.9</v>
      </c>
      <c r="AI83">
        <v>0.5</v>
      </c>
      <c r="AJ83">
        <v>1.7</v>
      </c>
      <c r="AK83">
        <v>2.4</v>
      </c>
      <c r="AL83">
        <v>1.38</v>
      </c>
      <c r="AM83">
        <v>0.5</v>
      </c>
      <c r="AN83">
        <v>0</v>
      </c>
      <c r="AO83">
        <v>1</v>
      </c>
      <c r="AP83" t="s">
        <v>528</v>
      </c>
    </row>
    <row r="84" spans="1:42" x14ac:dyDescent="0.45">
      <c r="A84">
        <v>79</v>
      </c>
      <c r="B84" t="s">
        <v>529</v>
      </c>
      <c r="C84">
        <v>0.5</v>
      </c>
      <c r="D84">
        <v>9</v>
      </c>
      <c r="E84">
        <v>1924</v>
      </c>
      <c r="F84">
        <v>51</v>
      </c>
      <c r="G84" t="s">
        <v>530</v>
      </c>
      <c r="H84" t="s">
        <v>155</v>
      </c>
      <c r="I84">
        <v>5</v>
      </c>
      <c r="J84">
        <v>4</v>
      </c>
      <c r="K84">
        <v>0.55600000000000005</v>
      </c>
      <c r="L84">
        <v>9</v>
      </c>
      <c r="M84">
        <v>4.0999999999999996</v>
      </c>
      <c r="N84">
        <v>12</v>
      </c>
      <c r="O84">
        <v>9</v>
      </c>
      <c r="P84">
        <v>7</v>
      </c>
      <c r="Q84">
        <v>1</v>
      </c>
      <c r="R84">
        <v>0</v>
      </c>
      <c r="S84">
        <v>83.1</v>
      </c>
      <c r="T84">
        <v>93</v>
      </c>
      <c r="U84">
        <v>52</v>
      </c>
      <c r="V84">
        <v>38</v>
      </c>
      <c r="X84">
        <v>20</v>
      </c>
      <c r="Z84">
        <v>37</v>
      </c>
      <c r="AA84">
        <v>3</v>
      </c>
      <c r="AC84">
        <v>2</v>
      </c>
      <c r="AE84">
        <v>103</v>
      </c>
      <c r="AG84">
        <v>1.3560000000000001</v>
      </c>
      <c r="AH84">
        <v>10</v>
      </c>
      <c r="AJ84">
        <v>2.2000000000000002</v>
      </c>
      <c r="AK84">
        <v>4</v>
      </c>
      <c r="AL84">
        <v>1.85</v>
      </c>
      <c r="AM84">
        <v>0.5</v>
      </c>
      <c r="AN84">
        <v>-0.1</v>
      </c>
      <c r="AO84">
        <v>1</v>
      </c>
      <c r="AP84" t="s">
        <v>531</v>
      </c>
    </row>
    <row r="85" spans="1:42" x14ac:dyDescent="0.45">
      <c r="A85">
        <v>80</v>
      </c>
      <c r="B85" t="s">
        <v>532</v>
      </c>
      <c r="C85">
        <v>0.5</v>
      </c>
      <c r="D85">
        <v>9</v>
      </c>
      <c r="E85">
        <v>1986</v>
      </c>
      <c r="F85">
        <v>21</v>
      </c>
      <c r="G85" t="s">
        <v>139</v>
      </c>
      <c r="H85" t="s">
        <v>37</v>
      </c>
      <c r="I85">
        <v>5</v>
      </c>
      <c r="J85">
        <v>2</v>
      </c>
      <c r="K85">
        <v>0.71399999999999997</v>
      </c>
      <c r="L85">
        <v>7</v>
      </c>
      <c r="M85">
        <v>4.2300000000000004</v>
      </c>
      <c r="N85">
        <v>9</v>
      </c>
      <c r="O85">
        <v>9</v>
      </c>
      <c r="P85">
        <v>1</v>
      </c>
      <c r="Q85">
        <v>0</v>
      </c>
      <c r="R85">
        <v>0</v>
      </c>
      <c r="S85">
        <v>61.2</v>
      </c>
      <c r="T85">
        <v>57</v>
      </c>
      <c r="U85">
        <v>35</v>
      </c>
      <c r="V85">
        <v>29</v>
      </c>
      <c r="W85">
        <v>9</v>
      </c>
      <c r="X85">
        <v>15</v>
      </c>
      <c r="Y85">
        <v>0</v>
      </c>
      <c r="Z85">
        <v>46</v>
      </c>
      <c r="AA85">
        <v>1</v>
      </c>
      <c r="AB85">
        <v>2</v>
      </c>
      <c r="AC85">
        <v>3</v>
      </c>
      <c r="AD85">
        <v>255</v>
      </c>
      <c r="AE85">
        <v>99</v>
      </c>
      <c r="AF85">
        <v>3.95</v>
      </c>
      <c r="AG85">
        <v>1.1679999999999999</v>
      </c>
      <c r="AH85">
        <v>8.3000000000000007</v>
      </c>
      <c r="AI85">
        <v>1.3</v>
      </c>
      <c r="AJ85">
        <v>2.2000000000000002</v>
      </c>
      <c r="AK85">
        <v>6.7</v>
      </c>
      <c r="AL85">
        <v>3.07</v>
      </c>
      <c r="AM85">
        <v>0.5</v>
      </c>
      <c r="AN85">
        <v>0</v>
      </c>
      <c r="AP85" t="s">
        <v>533</v>
      </c>
    </row>
    <row r="86" spans="1:42" x14ac:dyDescent="0.45">
      <c r="A86">
        <v>81</v>
      </c>
      <c r="B86" t="s">
        <v>534</v>
      </c>
      <c r="C86">
        <v>0.5</v>
      </c>
      <c r="D86">
        <v>9</v>
      </c>
      <c r="E86">
        <v>1996</v>
      </c>
      <c r="F86">
        <v>27</v>
      </c>
      <c r="G86" t="s">
        <v>73</v>
      </c>
      <c r="H86" t="s">
        <v>37</v>
      </c>
      <c r="I86">
        <v>3</v>
      </c>
      <c r="J86">
        <v>5</v>
      </c>
      <c r="K86">
        <v>0.375</v>
      </c>
      <c r="L86">
        <v>8</v>
      </c>
      <c r="M86">
        <v>5.27</v>
      </c>
      <c r="N86">
        <v>12</v>
      </c>
      <c r="O86">
        <v>9</v>
      </c>
      <c r="P86">
        <v>0</v>
      </c>
      <c r="Q86">
        <v>0</v>
      </c>
      <c r="R86">
        <v>0</v>
      </c>
      <c r="S86">
        <v>54.2</v>
      </c>
      <c r="T86">
        <v>58</v>
      </c>
      <c r="U86">
        <v>35</v>
      </c>
      <c r="V86">
        <v>32</v>
      </c>
      <c r="W86">
        <v>6</v>
      </c>
      <c r="X86">
        <v>23</v>
      </c>
      <c r="Y86">
        <v>2</v>
      </c>
      <c r="Z86">
        <v>33</v>
      </c>
      <c r="AA86">
        <v>1</v>
      </c>
      <c r="AB86">
        <v>1</v>
      </c>
      <c r="AC86">
        <v>0</v>
      </c>
      <c r="AD86">
        <v>242</v>
      </c>
      <c r="AE86">
        <v>99</v>
      </c>
      <c r="AF86">
        <v>4.71</v>
      </c>
      <c r="AG86">
        <v>1.482</v>
      </c>
      <c r="AH86">
        <v>9.5</v>
      </c>
      <c r="AI86">
        <v>1</v>
      </c>
      <c r="AJ86">
        <v>3.8</v>
      </c>
      <c r="AK86">
        <v>5.4</v>
      </c>
      <c r="AL86">
        <v>1.43</v>
      </c>
      <c r="AM86">
        <v>0.5</v>
      </c>
      <c r="AN86">
        <v>0</v>
      </c>
      <c r="AP86" t="s">
        <v>535</v>
      </c>
    </row>
    <row r="87" spans="1:42" x14ac:dyDescent="0.45">
      <c r="A87">
        <v>82</v>
      </c>
      <c r="B87" t="s">
        <v>536</v>
      </c>
      <c r="C87">
        <v>0.5</v>
      </c>
      <c r="D87">
        <v>9</v>
      </c>
      <c r="E87">
        <v>2003</v>
      </c>
      <c r="F87">
        <v>21</v>
      </c>
      <c r="G87" t="s">
        <v>131</v>
      </c>
      <c r="H87" t="s">
        <v>37</v>
      </c>
      <c r="I87">
        <v>4</v>
      </c>
      <c r="J87">
        <v>5</v>
      </c>
      <c r="K87">
        <v>0.44400000000000001</v>
      </c>
      <c r="L87">
        <v>9</v>
      </c>
      <c r="M87">
        <v>4.6100000000000003</v>
      </c>
      <c r="N87">
        <v>9</v>
      </c>
      <c r="O87">
        <v>9</v>
      </c>
      <c r="P87">
        <v>0</v>
      </c>
      <c r="Q87">
        <v>0</v>
      </c>
      <c r="R87">
        <v>0</v>
      </c>
      <c r="S87">
        <v>52.2</v>
      </c>
      <c r="T87">
        <v>56</v>
      </c>
      <c r="U87">
        <v>32</v>
      </c>
      <c r="V87">
        <v>27</v>
      </c>
      <c r="W87">
        <v>8</v>
      </c>
      <c r="X87">
        <v>15</v>
      </c>
      <c r="Y87">
        <v>0</v>
      </c>
      <c r="Z87">
        <v>31</v>
      </c>
      <c r="AA87">
        <v>4</v>
      </c>
      <c r="AB87">
        <v>0</v>
      </c>
      <c r="AC87">
        <v>1</v>
      </c>
      <c r="AD87">
        <v>230</v>
      </c>
      <c r="AE87">
        <v>107</v>
      </c>
      <c r="AF87">
        <v>4.91</v>
      </c>
      <c r="AG87">
        <v>1.3480000000000001</v>
      </c>
      <c r="AH87">
        <v>9.6</v>
      </c>
      <c r="AI87">
        <v>1.4</v>
      </c>
      <c r="AJ87">
        <v>2.6</v>
      </c>
      <c r="AK87">
        <v>5.3</v>
      </c>
      <c r="AL87">
        <v>2.0699999999999998</v>
      </c>
      <c r="AM87">
        <v>0.5</v>
      </c>
      <c r="AN87">
        <v>0</v>
      </c>
      <c r="AP87" t="s">
        <v>537</v>
      </c>
    </row>
    <row r="88" spans="1:42" x14ac:dyDescent="0.45">
      <c r="A88">
        <v>83</v>
      </c>
      <c r="B88" t="s">
        <v>538</v>
      </c>
      <c r="C88">
        <v>0.5</v>
      </c>
      <c r="D88">
        <v>9</v>
      </c>
      <c r="E88">
        <v>2015</v>
      </c>
      <c r="F88">
        <v>30</v>
      </c>
      <c r="G88" t="s">
        <v>76</v>
      </c>
      <c r="H88" t="s">
        <v>37</v>
      </c>
      <c r="I88">
        <v>5</v>
      </c>
      <c r="J88">
        <v>4</v>
      </c>
      <c r="K88">
        <v>0.55600000000000005</v>
      </c>
      <c r="L88">
        <v>9</v>
      </c>
      <c r="M88">
        <v>4.09</v>
      </c>
      <c r="N88">
        <v>16</v>
      </c>
      <c r="O88">
        <v>9</v>
      </c>
      <c r="P88">
        <v>0</v>
      </c>
      <c r="Q88">
        <v>0</v>
      </c>
      <c r="R88">
        <v>0</v>
      </c>
      <c r="S88">
        <v>72.2</v>
      </c>
      <c r="T88">
        <v>67</v>
      </c>
      <c r="U88">
        <v>38</v>
      </c>
      <c r="V88">
        <v>33</v>
      </c>
      <c r="W88">
        <v>12</v>
      </c>
      <c r="X88">
        <v>27</v>
      </c>
      <c r="Y88">
        <v>0</v>
      </c>
      <c r="Z88">
        <v>52</v>
      </c>
      <c r="AA88">
        <v>1</v>
      </c>
      <c r="AB88">
        <v>0</v>
      </c>
      <c r="AC88">
        <v>2</v>
      </c>
      <c r="AD88">
        <v>310</v>
      </c>
      <c r="AE88">
        <v>106</v>
      </c>
      <c r="AF88">
        <v>5.01</v>
      </c>
      <c r="AG88">
        <v>1.294</v>
      </c>
      <c r="AH88">
        <v>8.3000000000000007</v>
      </c>
      <c r="AI88">
        <v>1.5</v>
      </c>
      <c r="AJ88">
        <v>3.3</v>
      </c>
      <c r="AK88">
        <v>6.4</v>
      </c>
      <c r="AL88">
        <v>1.93</v>
      </c>
      <c r="AM88">
        <v>0.5</v>
      </c>
      <c r="AN88">
        <v>-0.2</v>
      </c>
      <c r="AO88">
        <v>1</v>
      </c>
      <c r="AP88" t="s">
        <v>539</v>
      </c>
    </row>
    <row r="89" spans="1:42" x14ac:dyDescent="0.45">
      <c r="A89">
        <v>84</v>
      </c>
      <c r="B89" t="s">
        <v>540</v>
      </c>
      <c r="C89">
        <v>0.5</v>
      </c>
      <c r="D89">
        <v>9</v>
      </c>
      <c r="E89">
        <v>1960</v>
      </c>
      <c r="F89">
        <v>25</v>
      </c>
      <c r="G89" t="s">
        <v>76</v>
      </c>
      <c r="H89" t="s">
        <v>37</v>
      </c>
      <c r="I89">
        <v>3</v>
      </c>
      <c r="J89">
        <v>2</v>
      </c>
      <c r="K89">
        <v>0.6</v>
      </c>
      <c r="L89">
        <v>5</v>
      </c>
      <c r="M89">
        <v>4.71</v>
      </c>
      <c r="N89">
        <v>13</v>
      </c>
      <c r="O89">
        <v>9</v>
      </c>
      <c r="P89">
        <v>2</v>
      </c>
      <c r="Q89">
        <v>0</v>
      </c>
      <c r="R89">
        <v>0</v>
      </c>
      <c r="S89">
        <v>65</v>
      </c>
      <c r="T89">
        <v>61</v>
      </c>
      <c r="U89">
        <v>36</v>
      </c>
      <c r="V89">
        <v>34</v>
      </c>
      <c r="W89">
        <v>4</v>
      </c>
      <c r="X89">
        <v>48</v>
      </c>
      <c r="Y89">
        <v>1</v>
      </c>
      <c r="Z89">
        <v>40</v>
      </c>
      <c r="AA89">
        <v>0</v>
      </c>
      <c r="AB89">
        <v>2</v>
      </c>
      <c r="AC89">
        <v>4</v>
      </c>
      <c r="AD89">
        <v>301</v>
      </c>
      <c r="AE89">
        <v>86</v>
      </c>
      <c r="AF89">
        <v>4.3099999999999996</v>
      </c>
      <c r="AG89">
        <v>1.677</v>
      </c>
      <c r="AH89">
        <v>8.4</v>
      </c>
      <c r="AI89">
        <v>0.6</v>
      </c>
      <c r="AJ89">
        <v>6.6</v>
      </c>
      <c r="AK89">
        <v>5.5</v>
      </c>
      <c r="AL89">
        <v>0.83</v>
      </c>
      <c r="AM89">
        <v>0.5</v>
      </c>
      <c r="AN89">
        <v>0</v>
      </c>
      <c r="AO89" t="s">
        <v>64</v>
      </c>
      <c r="AP89" t="s">
        <v>541</v>
      </c>
    </row>
    <row r="90" spans="1:42" x14ac:dyDescent="0.45">
      <c r="A90">
        <v>85</v>
      </c>
      <c r="B90" t="s">
        <v>542</v>
      </c>
      <c r="C90">
        <v>0.5</v>
      </c>
      <c r="D90">
        <v>9</v>
      </c>
      <c r="E90">
        <v>1923</v>
      </c>
      <c r="F90">
        <v>21</v>
      </c>
      <c r="G90" t="s">
        <v>88</v>
      </c>
      <c r="H90" t="s">
        <v>34</v>
      </c>
      <c r="I90">
        <v>4</v>
      </c>
      <c r="J90">
        <v>6</v>
      </c>
      <c r="K90">
        <v>0.4</v>
      </c>
      <c r="L90">
        <v>10</v>
      </c>
      <c r="M90">
        <v>3.91</v>
      </c>
      <c r="N90">
        <v>17</v>
      </c>
      <c r="O90">
        <v>9</v>
      </c>
      <c r="P90">
        <v>5</v>
      </c>
      <c r="Q90">
        <v>2</v>
      </c>
      <c r="R90">
        <v>0</v>
      </c>
      <c r="S90">
        <v>94.1</v>
      </c>
      <c r="T90">
        <v>105</v>
      </c>
      <c r="U90">
        <v>55</v>
      </c>
      <c r="V90">
        <v>41</v>
      </c>
      <c r="W90">
        <v>9</v>
      </c>
      <c r="X90">
        <v>28</v>
      </c>
      <c r="Z90">
        <v>28</v>
      </c>
      <c r="AA90">
        <v>2</v>
      </c>
      <c r="AB90">
        <v>1</v>
      </c>
      <c r="AC90">
        <v>2</v>
      </c>
      <c r="AD90">
        <v>413</v>
      </c>
      <c r="AE90">
        <v>99</v>
      </c>
      <c r="AF90">
        <v>4.6399999999999997</v>
      </c>
      <c r="AG90">
        <v>1.41</v>
      </c>
      <c r="AH90">
        <v>10</v>
      </c>
      <c r="AI90">
        <v>0.9</v>
      </c>
      <c r="AJ90">
        <v>2.7</v>
      </c>
      <c r="AK90">
        <v>2.7</v>
      </c>
      <c r="AL90">
        <v>1</v>
      </c>
      <c r="AM90">
        <v>0.5</v>
      </c>
      <c r="AN90">
        <v>-0.3</v>
      </c>
      <c r="AO90">
        <v>1</v>
      </c>
      <c r="AP90" t="s">
        <v>543</v>
      </c>
    </row>
    <row r="91" spans="1:42" x14ac:dyDescent="0.45">
      <c r="A91">
        <v>86</v>
      </c>
      <c r="B91" t="s">
        <v>544</v>
      </c>
      <c r="C91">
        <v>0.5</v>
      </c>
      <c r="D91">
        <v>9</v>
      </c>
      <c r="E91">
        <v>1926</v>
      </c>
      <c r="F91">
        <v>26</v>
      </c>
      <c r="G91" t="s">
        <v>102</v>
      </c>
      <c r="H91" t="s">
        <v>37</v>
      </c>
      <c r="I91">
        <v>2</v>
      </c>
      <c r="J91">
        <v>4</v>
      </c>
      <c r="K91">
        <v>0.33300000000000002</v>
      </c>
      <c r="L91">
        <v>6</v>
      </c>
      <c r="M91">
        <v>3.53</v>
      </c>
      <c r="N91">
        <v>20</v>
      </c>
      <c r="O91">
        <v>9</v>
      </c>
      <c r="P91">
        <v>1</v>
      </c>
      <c r="Q91">
        <v>0</v>
      </c>
      <c r="R91">
        <v>1</v>
      </c>
      <c r="S91">
        <v>81.2</v>
      </c>
      <c r="T91">
        <v>71</v>
      </c>
      <c r="U91">
        <v>46</v>
      </c>
      <c r="V91">
        <v>32</v>
      </c>
      <c r="W91">
        <v>2</v>
      </c>
      <c r="X91">
        <v>68</v>
      </c>
      <c r="Z91">
        <v>56</v>
      </c>
      <c r="AA91">
        <v>6</v>
      </c>
      <c r="AB91">
        <v>3</v>
      </c>
      <c r="AC91">
        <v>7</v>
      </c>
      <c r="AD91">
        <v>384</v>
      </c>
      <c r="AE91">
        <v>110</v>
      </c>
      <c r="AF91">
        <v>4.6900000000000004</v>
      </c>
      <c r="AG91">
        <v>1.702</v>
      </c>
      <c r="AH91">
        <v>7.8</v>
      </c>
      <c r="AI91">
        <v>0.2</v>
      </c>
      <c r="AJ91">
        <v>7.5</v>
      </c>
      <c r="AK91">
        <v>6.2</v>
      </c>
      <c r="AL91">
        <v>0.82</v>
      </c>
      <c r="AM91">
        <v>0.5</v>
      </c>
      <c r="AN91">
        <v>-0.3</v>
      </c>
      <c r="AO91">
        <v>1</v>
      </c>
      <c r="AP91" t="s">
        <v>545</v>
      </c>
    </row>
    <row r="92" spans="1:42" x14ac:dyDescent="0.45">
      <c r="A92">
        <v>87</v>
      </c>
      <c r="B92" t="s">
        <v>546</v>
      </c>
      <c r="C92">
        <v>0.5</v>
      </c>
      <c r="D92">
        <v>9</v>
      </c>
      <c r="E92">
        <v>2007</v>
      </c>
      <c r="F92">
        <v>22</v>
      </c>
      <c r="G92" t="s">
        <v>139</v>
      </c>
      <c r="H92" t="s">
        <v>37</v>
      </c>
      <c r="I92">
        <v>4</v>
      </c>
      <c r="J92">
        <v>2</v>
      </c>
      <c r="K92">
        <v>0.66700000000000004</v>
      </c>
      <c r="L92">
        <v>6</v>
      </c>
      <c r="M92">
        <v>4.5599999999999996</v>
      </c>
      <c r="N92">
        <v>9</v>
      </c>
      <c r="O92">
        <v>9</v>
      </c>
      <c r="P92">
        <v>0</v>
      </c>
      <c r="Q92">
        <v>0</v>
      </c>
      <c r="R92">
        <v>0</v>
      </c>
      <c r="S92">
        <v>49.1</v>
      </c>
      <c r="T92">
        <v>54</v>
      </c>
      <c r="U92">
        <v>26</v>
      </c>
      <c r="V92">
        <v>25</v>
      </c>
      <c r="W92">
        <v>2</v>
      </c>
      <c r="X92">
        <v>12</v>
      </c>
      <c r="Y92">
        <v>0</v>
      </c>
      <c r="Z92">
        <v>25</v>
      </c>
      <c r="AA92">
        <v>4</v>
      </c>
      <c r="AB92">
        <v>1</v>
      </c>
      <c r="AC92">
        <v>2</v>
      </c>
      <c r="AD92">
        <v>207</v>
      </c>
      <c r="AE92">
        <v>100</v>
      </c>
      <c r="AF92">
        <v>3.73</v>
      </c>
      <c r="AG92">
        <v>1.3380000000000001</v>
      </c>
      <c r="AH92">
        <v>9.9</v>
      </c>
      <c r="AI92">
        <v>0.4</v>
      </c>
      <c r="AJ92">
        <v>2.2000000000000002</v>
      </c>
      <c r="AK92">
        <v>4.5999999999999996</v>
      </c>
      <c r="AL92">
        <v>2.08</v>
      </c>
      <c r="AM92">
        <v>0.5</v>
      </c>
      <c r="AN92">
        <v>0</v>
      </c>
      <c r="AP92" t="s">
        <v>547</v>
      </c>
    </row>
    <row r="93" spans="1:42" x14ac:dyDescent="0.45">
      <c r="A93">
        <v>88</v>
      </c>
      <c r="B93" t="s">
        <v>548</v>
      </c>
      <c r="C93">
        <v>0.5</v>
      </c>
      <c r="D93">
        <v>9</v>
      </c>
      <c r="E93">
        <v>2003</v>
      </c>
      <c r="F93">
        <v>24</v>
      </c>
      <c r="G93" t="s">
        <v>139</v>
      </c>
      <c r="H93" t="s">
        <v>37</v>
      </c>
      <c r="I93">
        <v>3</v>
      </c>
      <c r="J93">
        <v>3</v>
      </c>
      <c r="K93">
        <v>0.5</v>
      </c>
      <c r="L93">
        <v>6</v>
      </c>
      <c r="M93">
        <v>3.61</v>
      </c>
      <c r="N93">
        <v>9</v>
      </c>
      <c r="O93">
        <v>9</v>
      </c>
      <c r="P93">
        <v>0</v>
      </c>
      <c r="Q93">
        <v>0</v>
      </c>
      <c r="R93">
        <v>0</v>
      </c>
      <c r="S93">
        <v>52.1</v>
      </c>
      <c r="T93">
        <v>41</v>
      </c>
      <c r="U93">
        <v>28</v>
      </c>
      <c r="V93">
        <v>21</v>
      </c>
      <c r="W93">
        <v>7</v>
      </c>
      <c r="X93">
        <v>20</v>
      </c>
      <c r="Y93">
        <v>1</v>
      </c>
      <c r="Z93">
        <v>44</v>
      </c>
      <c r="AA93">
        <v>2</v>
      </c>
      <c r="AB93">
        <v>0</v>
      </c>
      <c r="AC93">
        <v>3</v>
      </c>
      <c r="AD93">
        <v>210</v>
      </c>
      <c r="AE93">
        <v>122</v>
      </c>
      <c r="AF93">
        <v>4.3499999999999996</v>
      </c>
      <c r="AG93">
        <v>1.1659999999999999</v>
      </c>
      <c r="AH93">
        <v>7.1</v>
      </c>
      <c r="AI93">
        <v>1.2</v>
      </c>
      <c r="AJ93">
        <v>3.4</v>
      </c>
      <c r="AK93">
        <v>7.6</v>
      </c>
      <c r="AL93">
        <v>2.2000000000000002</v>
      </c>
      <c r="AM93">
        <v>0.5</v>
      </c>
      <c r="AN93">
        <v>0</v>
      </c>
      <c r="AP93" t="s">
        <v>549</v>
      </c>
    </row>
    <row r="94" spans="1:42" x14ac:dyDescent="0.45">
      <c r="A94">
        <v>89</v>
      </c>
      <c r="B94" t="s">
        <v>550</v>
      </c>
      <c r="C94">
        <v>0.5</v>
      </c>
      <c r="D94">
        <v>9</v>
      </c>
      <c r="E94">
        <v>1991</v>
      </c>
      <c r="F94">
        <v>21</v>
      </c>
      <c r="G94" t="s">
        <v>36</v>
      </c>
      <c r="H94" t="s">
        <v>37</v>
      </c>
      <c r="I94">
        <v>3</v>
      </c>
      <c r="J94">
        <v>2</v>
      </c>
      <c r="K94">
        <v>0.6</v>
      </c>
      <c r="L94">
        <v>5</v>
      </c>
      <c r="M94">
        <v>3.51</v>
      </c>
      <c r="N94">
        <v>10</v>
      </c>
      <c r="O94">
        <v>9</v>
      </c>
      <c r="P94">
        <v>2</v>
      </c>
      <c r="Q94">
        <v>1</v>
      </c>
      <c r="R94">
        <v>0</v>
      </c>
      <c r="S94">
        <v>56.1</v>
      </c>
      <c r="T94">
        <v>47</v>
      </c>
      <c r="U94">
        <v>26</v>
      </c>
      <c r="V94">
        <v>22</v>
      </c>
      <c r="W94">
        <v>9</v>
      </c>
      <c r="X94">
        <v>29</v>
      </c>
      <c r="Y94">
        <v>0</v>
      </c>
      <c r="Z94">
        <v>32</v>
      </c>
      <c r="AA94">
        <v>0</v>
      </c>
      <c r="AB94">
        <v>0</v>
      </c>
      <c r="AC94">
        <v>2</v>
      </c>
      <c r="AD94">
        <v>237</v>
      </c>
      <c r="AE94">
        <v>114</v>
      </c>
      <c r="AF94">
        <v>5.34</v>
      </c>
      <c r="AG94">
        <v>1.349</v>
      </c>
      <c r="AH94">
        <v>7.5</v>
      </c>
      <c r="AI94">
        <v>1.4</v>
      </c>
      <c r="AJ94">
        <v>4.5999999999999996</v>
      </c>
      <c r="AK94">
        <v>5.0999999999999996</v>
      </c>
      <c r="AL94">
        <v>1.1000000000000001</v>
      </c>
      <c r="AM94">
        <v>0.5</v>
      </c>
      <c r="AN94">
        <v>-0.1</v>
      </c>
      <c r="AP94" t="s">
        <v>551</v>
      </c>
    </row>
    <row r="95" spans="1:42" x14ac:dyDescent="0.45">
      <c r="A95">
        <v>90</v>
      </c>
      <c r="B95" t="s">
        <v>552</v>
      </c>
      <c r="C95">
        <v>0.5</v>
      </c>
      <c r="D95">
        <v>9</v>
      </c>
      <c r="E95">
        <v>1994</v>
      </c>
      <c r="F95">
        <v>23</v>
      </c>
      <c r="G95" t="s">
        <v>70</v>
      </c>
      <c r="H95" t="s">
        <v>37</v>
      </c>
      <c r="I95">
        <v>3</v>
      </c>
      <c r="J95">
        <v>2</v>
      </c>
      <c r="K95">
        <v>0.6</v>
      </c>
      <c r="L95">
        <v>5</v>
      </c>
      <c r="M95">
        <v>5.88</v>
      </c>
      <c r="N95">
        <v>9</v>
      </c>
      <c r="O95">
        <v>9</v>
      </c>
      <c r="P95">
        <v>1</v>
      </c>
      <c r="Q95">
        <v>1</v>
      </c>
      <c r="R95">
        <v>0</v>
      </c>
      <c r="S95">
        <v>52</v>
      </c>
      <c r="T95">
        <v>62</v>
      </c>
      <c r="U95">
        <v>34</v>
      </c>
      <c r="V95">
        <v>34</v>
      </c>
      <c r="W95">
        <v>14</v>
      </c>
      <c r="X95">
        <v>18</v>
      </c>
      <c r="Y95">
        <v>0</v>
      </c>
      <c r="Z95">
        <v>25</v>
      </c>
      <c r="AA95">
        <v>0</v>
      </c>
      <c r="AB95">
        <v>1</v>
      </c>
      <c r="AC95">
        <v>4</v>
      </c>
      <c r="AD95">
        <v>228</v>
      </c>
      <c r="AE95">
        <v>82</v>
      </c>
      <c r="AF95">
        <v>6.71</v>
      </c>
      <c r="AG95">
        <v>1.538</v>
      </c>
      <c r="AH95">
        <v>10.7</v>
      </c>
      <c r="AI95">
        <v>2.4</v>
      </c>
      <c r="AJ95">
        <v>3.1</v>
      </c>
      <c r="AK95">
        <v>4.3</v>
      </c>
      <c r="AL95">
        <v>1.39</v>
      </c>
      <c r="AM95">
        <v>0.5</v>
      </c>
      <c r="AN95">
        <v>-0.1</v>
      </c>
      <c r="AP95" t="s">
        <v>553</v>
      </c>
    </row>
    <row r="96" spans="1:42" x14ac:dyDescent="0.45">
      <c r="A96">
        <v>91</v>
      </c>
      <c r="B96" t="s">
        <v>554</v>
      </c>
      <c r="C96">
        <v>0.5</v>
      </c>
      <c r="D96">
        <v>9</v>
      </c>
      <c r="E96">
        <v>1950</v>
      </c>
      <c r="F96">
        <v>28</v>
      </c>
      <c r="G96" t="s">
        <v>168</v>
      </c>
      <c r="H96" t="s">
        <v>37</v>
      </c>
      <c r="I96">
        <v>4</v>
      </c>
      <c r="J96">
        <v>5</v>
      </c>
      <c r="K96">
        <v>0.44400000000000001</v>
      </c>
      <c r="L96">
        <v>9</v>
      </c>
      <c r="M96">
        <v>4.79</v>
      </c>
      <c r="N96">
        <v>17</v>
      </c>
      <c r="O96">
        <v>9</v>
      </c>
      <c r="P96">
        <v>1</v>
      </c>
      <c r="Q96">
        <v>0</v>
      </c>
      <c r="R96">
        <v>0</v>
      </c>
      <c r="S96">
        <v>77</v>
      </c>
      <c r="T96">
        <v>89</v>
      </c>
      <c r="U96">
        <v>49</v>
      </c>
      <c r="V96">
        <v>41</v>
      </c>
      <c r="W96">
        <v>9</v>
      </c>
      <c r="X96">
        <v>26</v>
      </c>
      <c r="Y96">
        <v>0</v>
      </c>
      <c r="Z96">
        <v>23</v>
      </c>
      <c r="AA96">
        <v>1</v>
      </c>
      <c r="AB96">
        <v>0</v>
      </c>
      <c r="AC96">
        <v>1</v>
      </c>
      <c r="AD96">
        <v>342</v>
      </c>
      <c r="AE96">
        <v>94</v>
      </c>
      <c r="AF96">
        <v>4.5599999999999996</v>
      </c>
      <c r="AG96">
        <v>1.494</v>
      </c>
      <c r="AH96">
        <v>10.4</v>
      </c>
      <c r="AI96">
        <v>1.1000000000000001</v>
      </c>
      <c r="AJ96">
        <v>3</v>
      </c>
      <c r="AK96">
        <v>2.7</v>
      </c>
      <c r="AL96">
        <v>0.88</v>
      </c>
      <c r="AM96">
        <v>0.5</v>
      </c>
      <c r="AN96">
        <v>-0.2</v>
      </c>
      <c r="AO96">
        <v>1</v>
      </c>
      <c r="AP96" t="s">
        <v>555</v>
      </c>
    </row>
    <row r="97" spans="1:42" x14ac:dyDescent="0.45">
      <c r="A97">
        <v>92</v>
      </c>
      <c r="B97" t="s">
        <v>556</v>
      </c>
      <c r="C97">
        <v>0.5</v>
      </c>
      <c r="D97">
        <v>9</v>
      </c>
      <c r="E97">
        <v>1922</v>
      </c>
      <c r="F97">
        <v>19</v>
      </c>
      <c r="G97" t="s">
        <v>557</v>
      </c>
      <c r="H97" t="s">
        <v>49</v>
      </c>
      <c r="I97">
        <v>2</v>
      </c>
      <c r="J97">
        <v>5</v>
      </c>
      <c r="K97">
        <v>0.28599999999999998</v>
      </c>
      <c r="L97">
        <v>7</v>
      </c>
      <c r="M97">
        <v>5.27</v>
      </c>
      <c r="N97">
        <v>14</v>
      </c>
      <c r="O97">
        <v>9</v>
      </c>
      <c r="P97">
        <v>5</v>
      </c>
      <c r="Q97">
        <v>0</v>
      </c>
      <c r="R97">
        <v>0</v>
      </c>
      <c r="S97">
        <v>66.2</v>
      </c>
      <c r="T97">
        <v>77</v>
      </c>
      <c r="U97">
        <v>47</v>
      </c>
      <c r="V97">
        <v>39</v>
      </c>
      <c r="W97">
        <v>2</v>
      </c>
      <c r="X97">
        <v>34</v>
      </c>
      <c r="Z97">
        <v>35</v>
      </c>
      <c r="AA97">
        <v>1</v>
      </c>
      <c r="AC97">
        <v>0</v>
      </c>
      <c r="AD97">
        <v>307</v>
      </c>
      <c r="AE97">
        <v>86</v>
      </c>
      <c r="AF97">
        <v>4.07</v>
      </c>
      <c r="AG97">
        <v>1.665</v>
      </c>
      <c r="AH97">
        <v>10.4</v>
      </c>
      <c r="AI97">
        <v>0.3</v>
      </c>
      <c r="AJ97">
        <v>4.5999999999999996</v>
      </c>
      <c r="AK97">
        <v>4.7</v>
      </c>
      <c r="AL97">
        <v>1.03</v>
      </c>
      <c r="AM97">
        <v>0.5</v>
      </c>
      <c r="AN97">
        <v>-0.1</v>
      </c>
      <c r="AO97" s="1">
        <v>45300</v>
      </c>
      <c r="AP97" t="s">
        <v>558</v>
      </c>
    </row>
    <row r="98" spans="1:42" x14ac:dyDescent="0.45">
      <c r="A98">
        <v>93</v>
      </c>
      <c r="B98" t="s">
        <v>559</v>
      </c>
      <c r="C98">
        <v>0.4</v>
      </c>
      <c r="D98">
        <v>9</v>
      </c>
      <c r="E98">
        <v>1956</v>
      </c>
      <c r="F98">
        <v>24</v>
      </c>
      <c r="G98" t="s">
        <v>102</v>
      </c>
      <c r="H98" t="s">
        <v>37</v>
      </c>
      <c r="I98">
        <v>3</v>
      </c>
      <c r="J98">
        <v>5</v>
      </c>
      <c r="K98">
        <v>0.375</v>
      </c>
      <c r="L98">
        <v>8</v>
      </c>
      <c r="M98">
        <v>3.67</v>
      </c>
      <c r="N98">
        <v>29</v>
      </c>
      <c r="O98">
        <v>9</v>
      </c>
      <c r="P98">
        <v>0</v>
      </c>
      <c r="Q98">
        <v>0</v>
      </c>
      <c r="R98">
        <v>2</v>
      </c>
      <c r="S98">
        <v>88.1</v>
      </c>
      <c r="T98">
        <v>97</v>
      </c>
      <c r="U98">
        <v>42</v>
      </c>
      <c r="V98">
        <v>36</v>
      </c>
      <c r="W98">
        <v>6</v>
      </c>
      <c r="X98">
        <v>42</v>
      </c>
      <c r="Y98">
        <v>1</v>
      </c>
      <c r="Z98">
        <v>42</v>
      </c>
      <c r="AA98">
        <v>1</v>
      </c>
      <c r="AB98">
        <v>0</v>
      </c>
      <c r="AC98">
        <v>1</v>
      </c>
      <c r="AD98">
        <v>392</v>
      </c>
      <c r="AE98">
        <v>106</v>
      </c>
      <c r="AF98">
        <v>3.76</v>
      </c>
      <c r="AG98">
        <v>1.5740000000000001</v>
      </c>
      <c r="AH98">
        <v>9.9</v>
      </c>
      <c r="AI98">
        <v>0.6</v>
      </c>
      <c r="AJ98">
        <v>4.3</v>
      </c>
      <c r="AK98">
        <v>4.3</v>
      </c>
      <c r="AL98">
        <v>1</v>
      </c>
      <c r="AM98">
        <v>0.4</v>
      </c>
      <c r="AN98">
        <v>-0.2</v>
      </c>
      <c r="AO98">
        <v>1</v>
      </c>
      <c r="AP98" t="s">
        <v>560</v>
      </c>
    </row>
    <row r="99" spans="1:42" x14ac:dyDescent="0.45">
      <c r="A99">
        <v>94</v>
      </c>
      <c r="B99" t="s">
        <v>288</v>
      </c>
      <c r="C99">
        <v>0.4</v>
      </c>
      <c r="D99">
        <v>9</v>
      </c>
      <c r="E99">
        <v>1966</v>
      </c>
      <c r="F99">
        <v>21</v>
      </c>
      <c r="G99" t="s">
        <v>45</v>
      </c>
      <c r="H99" t="s">
        <v>34</v>
      </c>
      <c r="I99">
        <v>3</v>
      </c>
      <c r="J99">
        <v>3</v>
      </c>
      <c r="K99">
        <v>0.5</v>
      </c>
      <c r="L99">
        <v>6</v>
      </c>
      <c r="M99">
        <v>3.12</v>
      </c>
      <c r="N99">
        <v>9</v>
      </c>
      <c r="O99">
        <v>9</v>
      </c>
      <c r="P99">
        <v>2</v>
      </c>
      <c r="Q99">
        <v>1</v>
      </c>
      <c r="R99">
        <v>0</v>
      </c>
      <c r="S99">
        <v>52</v>
      </c>
      <c r="T99">
        <v>56</v>
      </c>
      <c r="U99">
        <v>22</v>
      </c>
      <c r="V99">
        <v>18</v>
      </c>
      <c r="W99">
        <v>2</v>
      </c>
      <c r="X99">
        <v>18</v>
      </c>
      <c r="Y99">
        <v>1</v>
      </c>
      <c r="Z99">
        <v>25</v>
      </c>
      <c r="AA99">
        <v>0</v>
      </c>
      <c r="AB99">
        <v>1</v>
      </c>
      <c r="AC99">
        <v>2</v>
      </c>
      <c r="AD99">
        <v>223</v>
      </c>
      <c r="AE99">
        <v>117</v>
      </c>
      <c r="AF99">
        <v>3.13</v>
      </c>
      <c r="AG99">
        <v>1.423</v>
      </c>
      <c r="AH99">
        <v>9.6999999999999993</v>
      </c>
      <c r="AI99">
        <v>0.3</v>
      </c>
      <c r="AJ99">
        <v>3.1</v>
      </c>
      <c r="AK99">
        <v>4.3</v>
      </c>
      <c r="AL99">
        <v>1.39</v>
      </c>
      <c r="AM99">
        <v>0.4</v>
      </c>
      <c r="AN99">
        <v>-0.1</v>
      </c>
      <c r="AO99" t="s">
        <v>53</v>
      </c>
      <c r="AP99" t="s">
        <v>289</v>
      </c>
    </row>
    <row r="100" spans="1:42" x14ac:dyDescent="0.45">
      <c r="A100">
        <v>95</v>
      </c>
      <c r="B100" t="s">
        <v>561</v>
      </c>
      <c r="C100">
        <v>0.4</v>
      </c>
      <c r="D100">
        <v>9</v>
      </c>
      <c r="E100">
        <v>1977</v>
      </c>
      <c r="F100">
        <v>22</v>
      </c>
      <c r="G100" t="s">
        <v>97</v>
      </c>
      <c r="H100" t="s">
        <v>34</v>
      </c>
      <c r="I100">
        <v>2</v>
      </c>
      <c r="J100">
        <v>6</v>
      </c>
      <c r="K100">
        <v>0.25</v>
      </c>
      <c r="L100">
        <v>8</v>
      </c>
      <c r="M100">
        <v>4.95</v>
      </c>
      <c r="N100">
        <v>17</v>
      </c>
      <c r="O100">
        <v>9</v>
      </c>
      <c r="P100">
        <v>1</v>
      </c>
      <c r="Q100">
        <v>0</v>
      </c>
      <c r="R100">
        <v>1</v>
      </c>
      <c r="S100">
        <v>60</v>
      </c>
      <c r="T100">
        <v>69</v>
      </c>
      <c r="U100">
        <v>40</v>
      </c>
      <c r="V100">
        <v>33</v>
      </c>
      <c r="W100">
        <v>6</v>
      </c>
      <c r="X100">
        <v>34</v>
      </c>
      <c r="Y100">
        <v>1</v>
      </c>
      <c r="Z100">
        <v>37</v>
      </c>
      <c r="AA100">
        <v>2</v>
      </c>
      <c r="AB100">
        <v>0</v>
      </c>
      <c r="AC100">
        <v>5</v>
      </c>
      <c r="AD100">
        <v>282</v>
      </c>
      <c r="AE100">
        <v>91</v>
      </c>
      <c r="AF100">
        <v>4.6100000000000003</v>
      </c>
      <c r="AG100">
        <v>1.7170000000000001</v>
      </c>
      <c r="AH100">
        <v>10.4</v>
      </c>
      <c r="AI100">
        <v>0.9</v>
      </c>
      <c r="AJ100">
        <v>5.0999999999999996</v>
      </c>
      <c r="AK100">
        <v>5.6</v>
      </c>
      <c r="AL100">
        <v>1.0900000000000001</v>
      </c>
      <c r="AM100">
        <v>0.4</v>
      </c>
      <c r="AN100">
        <v>-0.1</v>
      </c>
      <c r="AO100">
        <v>1</v>
      </c>
      <c r="AP100" t="s">
        <v>562</v>
      </c>
    </row>
    <row r="101" spans="1:42" x14ac:dyDescent="0.45">
      <c r="A101">
        <v>96</v>
      </c>
      <c r="B101" t="s">
        <v>563</v>
      </c>
      <c r="C101">
        <v>0.4</v>
      </c>
      <c r="D101">
        <v>9</v>
      </c>
      <c r="E101">
        <v>1995</v>
      </c>
      <c r="F101">
        <v>27</v>
      </c>
      <c r="G101" t="s">
        <v>471</v>
      </c>
      <c r="H101" t="s">
        <v>37</v>
      </c>
      <c r="I101">
        <v>5</v>
      </c>
      <c r="J101">
        <v>3</v>
      </c>
      <c r="K101">
        <v>0.625</v>
      </c>
      <c r="L101">
        <v>8</v>
      </c>
      <c r="M101">
        <v>4.6100000000000003</v>
      </c>
      <c r="N101">
        <v>11</v>
      </c>
      <c r="O101">
        <v>9</v>
      </c>
      <c r="P101">
        <v>1</v>
      </c>
      <c r="Q101">
        <v>1</v>
      </c>
      <c r="R101">
        <v>0</v>
      </c>
      <c r="S101">
        <v>54.2</v>
      </c>
      <c r="T101">
        <v>44</v>
      </c>
      <c r="U101">
        <v>32</v>
      </c>
      <c r="V101">
        <v>28</v>
      </c>
      <c r="W101">
        <v>5</v>
      </c>
      <c r="X101">
        <v>26</v>
      </c>
      <c r="Y101">
        <v>1</v>
      </c>
      <c r="Z101">
        <v>25</v>
      </c>
      <c r="AA101">
        <v>5</v>
      </c>
      <c r="AB101">
        <v>1</v>
      </c>
      <c r="AC101">
        <v>5</v>
      </c>
      <c r="AD101">
        <v>229</v>
      </c>
      <c r="AE101">
        <v>94</v>
      </c>
      <c r="AF101">
        <v>5.08</v>
      </c>
      <c r="AG101">
        <v>1.28</v>
      </c>
      <c r="AH101">
        <v>7.2</v>
      </c>
      <c r="AI101">
        <v>0.8</v>
      </c>
      <c r="AJ101">
        <v>4.3</v>
      </c>
      <c r="AK101">
        <v>4.0999999999999996</v>
      </c>
      <c r="AL101">
        <v>0.96</v>
      </c>
      <c r="AM101">
        <v>0.4</v>
      </c>
      <c r="AN101">
        <v>-0.1</v>
      </c>
      <c r="AP101" t="s">
        <v>564</v>
      </c>
    </row>
    <row r="102" spans="1:42" x14ac:dyDescent="0.45">
      <c r="A102">
        <v>97</v>
      </c>
      <c r="B102" t="s">
        <v>565</v>
      </c>
      <c r="C102">
        <v>0.4</v>
      </c>
      <c r="D102">
        <v>9</v>
      </c>
      <c r="E102">
        <v>2002</v>
      </c>
      <c r="F102">
        <v>24</v>
      </c>
      <c r="G102" t="s">
        <v>149</v>
      </c>
      <c r="H102" t="s">
        <v>34</v>
      </c>
      <c r="I102">
        <v>3</v>
      </c>
      <c r="J102">
        <v>2</v>
      </c>
      <c r="K102">
        <v>0.6</v>
      </c>
      <c r="L102">
        <v>5</v>
      </c>
      <c r="M102">
        <v>4.37</v>
      </c>
      <c r="N102">
        <v>11</v>
      </c>
      <c r="O102">
        <v>9</v>
      </c>
      <c r="P102">
        <v>1</v>
      </c>
      <c r="Q102">
        <v>0</v>
      </c>
      <c r="R102">
        <v>0</v>
      </c>
      <c r="S102">
        <v>55.2</v>
      </c>
      <c r="T102">
        <v>63</v>
      </c>
      <c r="U102">
        <v>29</v>
      </c>
      <c r="V102">
        <v>27</v>
      </c>
      <c r="W102">
        <v>8</v>
      </c>
      <c r="X102">
        <v>19</v>
      </c>
      <c r="Y102">
        <v>3</v>
      </c>
      <c r="Z102">
        <v>30</v>
      </c>
      <c r="AA102">
        <v>4</v>
      </c>
      <c r="AB102">
        <v>0</v>
      </c>
      <c r="AC102">
        <v>0</v>
      </c>
      <c r="AD102">
        <v>247</v>
      </c>
      <c r="AE102">
        <v>92</v>
      </c>
      <c r="AF102">
        <v>4.99</v>
      </c>
      <c r="AG102">
        <v>1.4730000000000001</v>
      </c>
      <c r="AH102">
        <v>10.199999999999999</v>
      </c>
      <c r="AI102">
        <v>1.3</v>
      </c>
      <c r="AJ102">
        <v>3.1</v>
      </c>
      <c r="AK102">
        <v>4.9000000000000004</v>
      </c>
      <c r="AL102">
        <v>1.58</v>
      </c>
      <c r="AM102">
        <v>0.4</v>
      </c>
      <c r="AN102">
        <v>-0.1</v>
      </c>
      <c r="AO102">
        <v>1</v>
      </c>
      <c r="AP102" t="s">
        <v>566</v>
      </c>
    </row>
    <row r="103" spans="1:42" x14ac:dyDescent="0.45">
      <c r="A103">
        <v>98</v>
      </c>
      <c r="B103" t="s">
        <v>567</v>
      </c>
      <c r="C103">
        <v>0.4</v>
      </c>
      <c r="D103">
        <v>9</v>
      </c>
      <c r="E103">
        <v>1960</v>
      </c>
      <c r="F103">
        <v>25</v>
      </c>
      <c r="G103" t="s">
        <v>110</v>
      </c>
      <c r="H103" t="s">
        <v>34</v>
      </c>
      <c r="I103">
        <v>4</v>
      </c>
      <c r="J103">
        <v>2</v>
      </c>
      <c r="K103">
        <v>0.66700000000000004</v>
      </c>
      <c r="L103">
        <v>6</v>
      </c>
      <c r="M103">
        <v>4.03</v>
      </c>
      <c r="N103">
        <v>27</v>
      </c>
      <c r="O103">
        <v>9</v>
      </c>
      <c r="P103">
        <v>0</v>
      </c>
      <c r="Q103">
        <v>0</v>
      </c>
      <c r="R103">
        <v>0</v>
      </c>
      <c r="S103">
        <v>80.099999999999994</v>
      </c>
      <c r="T103">
        <v>87</v>
      </c>
      <c r="U103">
        <v>40</v>
      </c>
      <c r="V103">
        <v>36</v>
      </c>
      <c r="W103">
        <v>5</v>
      </c>
      <c r="X103">
        <v>31</v>
      </c>
      <c r="Y103">
        <v>5</v>
      </c>
      <c r="Z103">
        <v>60</v>
      </c>
      <c r="AA103">
        <v>0</v>
      </c>
      <c r="AB103">
        <v>0</v>
      </c>
      <c r="AC103">
        <v>2</v>
      </c>
      <c r="AD103">
        <v>351</v>
      </c>
      <c r="AE103">
        <v>94</v>
      </c>
      <c r="AF103">
        <v>3</v>
      </c>
      <c r="AG103">
        <v>1.4690000000000001</v>
      </c>
      <c r="AH103">
        <v>9.6999999999999993</v>
      </c>
      <c r="AI103">
        <v>0.6</v>
      </c>
      <c r="AJ103">
        <v>3.5</v>
      </c>
      <c r="AK103">
        <v>6.7</v>
      </c>
      <c r="AL103">
        <v>1.94</v>
      </c>
      <c r="AM103">
        <v>0.4</v>
      </c>
      <c r="AN103">
        <v>-0.4</v>
      </c>
      <c r="AO103">
        <v>1</v>
      </c>
      <c r="AP103" t="s">
        <v>568</v>
      </c>
    </row>
    <row r="104" spans="1:42" x14ac:dyDescent="0.45">
      <c r="A104">
        <v>99</v>
      </c>
      <c r="B104" t="s">
        <v>569</v>
      </c>
      <c r="C104">
        <v>0.4</v>
      </c>
      <c r="D104">
        <v>9</v>
      </c>
      <c r="E104">
        <v>1993</v>
      </c>
      <c r="F104">
        <v>23</v>
      </c>
      <c r="G104" t="s">
        <v>149</v>
      </c>
      <c r="H104" t="s">
        <v>34</v>
      </c>
      <c r="I104">
        <v>2</v>
      </c>
      <c r="J104">
        <v>4</v>
      </c>
      <c r="K104">
        <v>0.33300000000000002</v>
      </c>
      <c r="L104">
        <v>6</v>
      </c>
      <c r="M104">
        <v>3.65</v>
      </c>
      <c r="N104">
        <v>9</v>
      </c>
      <c r="O104">
        <v>9</v>
      </c>
      <c r="P104">
        <v>0</v>
      </c>
      <c r="Q104">
        <v>0</v>
      </c>
      <c r="R104">
        <v>0</v>
      </c>
      <c r="S104">
        <v>61.2</v>
      </c>
      <c r="T104">
        <v>61</v>
      </c>
      <c r="U104">
        <v>35</v>
      </c>
      <c r="V104">
        <v>25</v>
      </c>
      <c r="W104">
        <v>6</v>
      </c>
      <c r="X104">
        <v>22</v>
      </c>
      <c r="Y104">
        <v>3</v>
      </c>
      <c r="Z104">
        <v>35</v>
      </c>
      <c r="AA104">
        <v>2</v>
      </c>
      <c r="AB104">
        <v>0</v>
      </c>
      <c r="AC104">
        <v>1</v>
      </c>
      <c r="AD104">
        <v>265</v>
      </c>
      <c r="AE104">
        <v>110</v>
      </c>
      <c r="AF104">
        <v>4.29</v>
      </c>
      <c r="AG104">
        <v>1.3460000000000001</v>
      </c>
      <c r="AH104">
        <v>8.9</v>
      </c>
      <c r="AI104">
        <v>0.9</v>
      </c>
      <c r="AJ104">
        <v>3.2</v>
      </c>
      <c r="AK104">
        <v>5.0999999999999996</v>
      </c>
      <c r="AL104">
        <v>1.59</v>
      </c>
      <c r="AM104">
        <v>0.4</v>
      </c>
      <c r="AN104">
        <v>-0.1</v>
      </c>
      <c r="AO104" t="s">
        <v>53</v>
      </c>
      <c r="AP104" t="s">
        <v>570</v>
      </c>
    </row>
    <row r="105" spans="1:42" x14ac:dyDescent="0.45">
      <c r="A105">
        <v>100</v>
      </c>
      <c r="B105" t="s">
        <v>571</v>
      </c>
      <c r="C105">
        <v>0.4</v>
      </c>
      <c r="D105">
        <v>9</v>
      </c>
      <c r="E105">
        <v>1994</v>
      </c>
      <c r="F105">
        <v>28</v>
      </c>
      <c r="G105" t="s">
        <v>149</v>
      </c>
      <c r="H105" t="s">
        <v>34</v>
      </c>
      <c r="I105">
        <v>1</v>
      </c>
      <c r="J105">
        <v>5</v>
      </c>
      <c r="K105">
        <v>0.16700000000000001</v>
      </c>
      <c r="L105">
        <v>6</v>
      </c>
      <c r="M105">
        <v>4.6100000000000003</v>
      </c>
      <c r="N105">
        <v>10</v>
      </c>
      <c r="O105">
        <v>9</v>
      </c>
      <c r="P105">
        <v>0</v>
      </c>
      <c r="Q105">
        <v>0</v>
      </c>
      <c r="R105">
        <v>0</v>
      </c>
      <c r="S105">
        <v>54.2</v>
      </c>
      <c r="T105">
        <v>55</v>
      </c>
      <c r="U105">
        <v>30</v>
      </c>
      <c r="V105">
        <v>28</v>
      </c>
      <c r="W105">
        <v>9</v>
      </c>
      <c r="X105">
        <v>35</v>
      </c>
      <c r="Y105">
        <v>4</v>
      </c>
      <c r="Z105">
        <v>33</v>
      </c>
      <c r="AA105">
        <v>1</v>
      </c>
      <c r="AB105">
        <v>0</v>
      </c>
      <c r="AC105">
        <v>3</v>
      </c>
      <c r="AD105">
        <v>252</v>
      </c>
      <c r="AE105">
        <v>91</v>
      </c>
      <c r="AF105">
        <v>6.04</v>
      </c>
      <c r="AG105">
        <v>1.6459999999999999</v>
      </c>
      <c r="AH105">
        <v>9.1</v>
      </c>
      <c r="AI105">
        <v>1.5</v>
      </c>
      <c r="AJ105">
        <v>5.8</v>
      </c>
      <c r="AK105">
        <v>5.4</v>
      </c>
      <c r="AL105">
        <v>0.94</v>
      </c>
      <c r="AM105">
        <v>0.4</v>
      </c>
      <c r="AN105">
        <v>-0.1</v>
      </c>
      <c r="AO105">
        <v>1</v>
      </c>
      <c r="AP105" t="s">
        <v>572</v>
      </c>
    </row>
    <row r="106" spans="1:42" x14ac:dyDescent="0.45">
      <c r="A106">
        <v>101</v>
      </c>
      <c r="B106" t="s">
        <v>573</v>
      </c>
      <c r="C106">
        <v>0.4</v>
      </c>
      <c r="D106">
        <v>9</v>
      </c>
      <c r="E106">
        <v>1923</v>
      </c>
      <c r="F106">
        <v>25</v>
      </c>
      <c r="G106" t="s">
        <v>41</v>
      </c>
      <c r="H106" t="s">
        <v>34</v>
      </c>
      <c r="I106">
        <v>5</v>
      </c>
      <c r="J106">
        <v>9</v>
      </c>
      <c r="K106">
        <v>0.35699999999999998</v>
      </c>
      <c r="L106">
        <v>14</v>
      </c>
      <c r="M106">
        <v>4.99</v>
      </c>
      <c r="N106">
        <v>35</v>
      </c>
      <c r="O106">
        <v>9</v>
      </c>
      <c r="P106">
        <v>2</v>
      </c>
      <c r="Q106">
        <v>0</v>
      </c>
      <c r="R106">
        <v>0</v>
      </c>
      <c r="S106">
        <v>128</v>
      </c>
      <c r="T106">
        <v>141</v>
      </c>
      <c r="U106">
        <v>78</v>
      </c>
      <c r="V106">
        <v>71</v>
      </c>
      <c r="W106">
        <v>5</v>
      </c>
      <c r="X106">
        <v>57</v>
      </c>
      <c r="Z106">
        <v>42</v>
      </c>
      <c r="AA106">
        <v>4</v>
      </c>
      <c r="AB106">
        <v>0</v>
      </c>
      <c r="AC106">
        <v>3</v>
      </c>
      <c r="AD106">
        <v>561</v>
      </c>
      <c r="AE106">
        <v>79</v>
      </c>
      <c r="AF106">
        <v>4.32</v>
      </c>
      <c r="AG106">
        <v>1.5469999999999999</v>
      </c>
      <c r="AH106">
        <v>9.9</v>
      </c>
      <c r="AI106">
        <v>0.4</v>
      </c>
      <c r="AJ106">
        <v>4</v>
      </c>
      <c r="AK106">
        <v>3</v>
      </c>
      <c r="AL106">
        <v>0.74</v>
      </c>
      <c r="AM106">
        <v>0.4</v>
      </c>
      <c r="AN106">
        <v>-0.7</v>
      </c>
      <c r="AO106">
        <v>1</v>
      </c>
      <c r="AP106" t="s">
        <v>574</v>
      </c>
    </row>
    <row r="107" spans="1:42" x14ac:dyDescent="0.45">
      <c r="A107">
        <v>102</v>
      </c>
      <c r="B107" t="s">
        <v>575</v>
      </c>
      <c r="C107">
        <v>0.4</v>
      </c>
      <c r="D107">
        <v>9</v>
      </c>
      <c r="E107">
        <v>1960</v>
      </c>
      <c r="F107">
        <v>24</v>
      </c>
      <c r="G107" t="s">
        <v>139</v>
      </c>
      <c r="H107" t="s">
        <v>37</v>
      </c>
      <c r="I107">
        <v>4</v>
      </c>
      <c r="J107">
        <v>4</v>
      </c>
      <c r="K107">
        <v>0.5</v>
      </c>
      <c r="L107">
        <v>8</v>
      </c>
      <c r="M107">
        <v>4.2300000000000004</v>
      </c>
      <c r="N107">
        <v>15</v>
      </c>
      <c r="O107">
        <v>9</v>
      </c>
      <c r="P107">
        <v>1</v>
      </c>
      <c r="Q107">
        <v>0</v>
      </c>
      <c r="R107">
        <v>0</v>
      </c>
      <c r="S107">
        <v>66</v>
      </c>
      <c r="T107">
        <v>68</v>
      </c>
      <c r="U107">
        <v>32</v>
      </c>
      <c r="V107">
        <v>31</v>
      </c>
      <c r="W107">
        <v>10</v>
      </c>
      <c r="X107">
        <v>39</v>
      </c>
      <c r="Y107">
        <v>2</v>
      </c>
      <c r="Z107">
        <v>39</v>
      </c>
      <c r="AA107">
        <v>1</v>
      </c>
      <c r="AB107">
        <v>0</v>
      </c>
      <c r="AC107">
        <v>1</v>
      </c>
      <c r="AD107">
        <v>297</v>
      </c>
      <c r="AE107">
        <v>89</v>
      </c>
      <c r="AF107">
        <v>5.13</v>
      </c>
      <c r="AG107">
        <v>1.621</v>
      </c>
      <c r="AH107">
        <v>9.3000000000000007</v>
      </c>
      <c r="AI107">
        <v>1.4</v>
      </c>
      <c r="AJ107">
        <v>5.3</v>
      </c>
      <c r="AK107">
        <v>5.3</v>
      </c>
      <c r="AL107">
        <v>1</v>
      </c>
      <c r="AM107">
        <v>0.4</v>
      </c>
      <c r="AN107">
        <v>-0.2</v>
      </c>
      <c r="AO107">
        <v>1</v>
      </c>
      <c r="AP107" t="s">
        <v>576</v>
      </c>
    </row>
    <row r="108" spans="1:42" x14ac:dyDescent="0.45">
      <c r="A108">
        <v>103</v>
      </c>
      <c r="B108" t="s">
        <v>577</v>
      </c>
      <c r="C108">
        <v>0.3</v>
      </c>
      <c r="D108">
        <v>9</v>
      </c>
      <c r="E108">
        <v>1945</v>
      </c>
      <c r="F108">
        <v>30</v>
      </c>
      <c r="G108" t="s">
        <v>195</v>
      </c>
      <c r="H108" t="s">
        <v>57</v>
      </c>
      <c r="I108">
        <v>4</v>
      </c>
      <c r="J108">
        <v>3</v>
      </c>
      <c r="K108">
        <v>0.57099999999999995</v>
      </c>
      <c r="L108">
        <v>7</v>
      </c>
      <c r="M108">
        <v>3.73</v>
      </c>
      <c r="N108">
        <v>12</v>
      </c>
      <c r="O108">
        <v>9</v>
      </c>
      <c r="P108">
        <v>4</v>
      </c>
      <c r="Q108">
        <v>1</v>
      </c>
      <c r="R108">
        <v>1</v>
      </c>
      <c r="S108">
        <v>72.099999999999994</v>
      </c>
      <c r="T108">
        <v>78</v>
      </c>
      <c r="U108">
        <v>40</v>
      </c>
      <c r="V108">
        <v>30</v>
      </c>
      <c r="W108">
        <v>1</v>
      </c>
      <c r="X108">
        <v>29</v>
      </c>
      <c r="Y108">
        <v>0</v>
      </c>
      <c r="Z108">
        <v>27</v>
      </c>
      <c r="AA108">
        <v>0</v>
      </c>
      <c r="AB108">
        <v>0</v>
      </c>
      <c r="AC108">
        <v>2</v>
      </c>
      <c r="AD108">
        <v>331</v>
      </c>
      <c r="AE108">
        <v>109</v>
      </c>
      <c r="AF108">
        <v>3.34</v>
      </c>
      <c r="AG108">
        <v>1.4790000000000001</v>
      </c>
      <c r="AH108">
        <v>9.6999999999999993</v>
      </c>
      <c r="AI108">
        <v>0.1</v>
      </c>
      <c r="AJ108">
        <v>3.6</v>
      </c>
      <c r="AK108">
        <v>3.4</v>
      </c>
      <c r="AL108">
        <v>0.93</v>
      </c>
      <c r="AM108">
        <v>0.3</v>
      </c>
      <c r="AN108">
        <v>-0.1</v>
      </c>
      <c r="AO108" s="1">
        <v>45300</v>
      </c>
      <c r="AP108" t="s">
        <v>578</v>
      </c>
    </row>
    <row r="109" spans="1:42" x14ac:dyDescent="0.45">
      <c r="A109">
        <v>104</v>
      </c>
      <c r="B109" t="s">
        <v>579</v>
      </c>
      <c r="C109">
        <v>0.3</v>
      </c>
      <c r="D109">
        <v>9</v>
      </c>
      <c r="E109">
        <v>2003</v>
      </c>
      <c r="F109">
        <v>29</v>
      </c>
      <c r="G109" t="s">
        <v>115</v>
      </c>
      <c r="H109" t="s">
        <v>34</v>
      </c>
      <c r="I109">
        <v>1</v>
      </c>
      <c r="J109">
        <v>2</v>
      </c>
      <c r="K109">
        <v>0.33300000000000002</v>
      </c>
      <c r="L109">
        <v>3</v>
      </c>
      <c r="M109">
        <v>4.47</v>
      </c>
      <c r="N109">
        <v>10</v>
      </c>
      <c r="O109">
        <v>9</v>
      </c>
      <c r="P109">
        <v>0</v>
      </c>
      <c r="Q109">
        <v>0</v>
      </c>
      <c r="R109">
        <v>0</v>
      </c>
      <c r="S109">
        <v>46.1</v>
      </c>
      <c r="T109">
        <v>50</v>
      </c>
      <c r="U109">
        <v>24</v>
      </c>
      <c r="V109">
        <v>23</v>
      </c>
      <c r="W109">
        <v>7</v>
      </c>
      <c r="X109">
        <v>12</v>
      </c>
      <c r="Y109">
        <v>2</v>
      </c>
      <c r="Z109">
        <v>37</v>
      </c>
      <c r="AA109">
        <v>2</v>
      </c>
      <c r="AB109">
        <v>0</v>
      </c>
      <c r="AC109">
        <v>1</v>
      </c>
      <c r="AD109">
        <v>195</v>
      </c>
      <c r="AE109">
        <v>93</v>
      </c>
      <c r="AF109">
        <v>4.3</v>
      </c>
      <c r="AG109">
        <v>1.3380000000000001</v>
      </c>
      <c r="AH109">
        <v>9.6999999999999993</v>
      </c>
      <c r="AI109">
        <v>1.4</v>
      </c>
      <c r="AJ109">
        <v>2.2999999999999998</v>
      </c>
      <c r="AK109">
        <v>7.2</v>
      </c>
      <c r="AL109">
        <v>3.08</v>
      </c>
      <c r="AM109">
        <v>0.3</v>
      </c>
      <c r="AN109">
        <v>-0.1</v>
      </c>
      <c r="AO109">
        <v>1</v>
      </c>
      <c r="AP109" t="s">
        <v>580</v>
      </c>
    </row>
    <row r="110" spans="1:42" x14ac:dyDescent="0.45">
      <c r="A110">
        <v>105</v>
      </c>
      <c r="B110" t="s">
        <v>581</v>
      </c>
      <c r="C110">
        <v>0.3</v>
      </c>
      <c r="D110">
        <v>9</v>
      </c>
      <c r="E110">
        <v>1983</v>
      </c>
      <c r="F110">
        <v>22</v>
      </c>
      <c r="G110" t="s">
        <v>471</v>
      </c>
      <c r="H110" t="s">
        <v>37</v>
      </c>
      <c r="I110">
        <v>5</v>
      </c>
      <c r="J110">
        <v>3</v>
      </c>
      <c r="K110">
        <v>0.625</v>
      </c>
      <c r="L110">
        <v>8</v>
      </c>
      <c r="M110">
        <v>4.1100000000000003</v>
      </c>
      <c r="N110">
        <v>12</v>
      </c>
      <c r="O110">
        <v>9</v>
      </c>
      <c r="P110">
        <v>3</v>
      </c>
      <c r="Q110">
        <v>1</v>
      </c>
      <c r="R110">
        <v>0</v>
      </c>
      <c r="S110">
        <v>65.2</v>
      </c>
      <c r="T110">
        <v>51</v>
      </c>
      <c r="U110">
        <v>33</v>
      </c>
      <c r="V110">
        <v>30</v>
      </c>
      <c r="W110">
        <v>4</v>
      </c>
      <c r="X110">
        <v>18</v>
      </c>
      <c r="Y110">
        <v>1</v>
      </c>
      <c r="Z110">
        <v>30</v>
      </c>
      <c r="AA110">
        <v>1</v>
      </c>
      <c r="AB110">
        <v>0</v>
      </c>
      <c r="AC110">
        <v>2</v>
      </c>
      <c r="AD110">
        <v>262</v>
      </c>
      <c r="AE110">
        <v>94</v>
      </c>
      <c r="AF110">
        <v>3.5</v>
      </c>
      <c r="AG110">
        <v>1.0509999999999999</v>
      </c>
      <c r="AH110">
        <v>7</v>
      </c>
      <c r="AI110">
        <v>0.5</v>
      </c>
      <c r="AJ110">
        <v>2.5</v>
      </c>
      <c r="AK110">
        <v>4.0999999999999996</v>
      </c>
      <c r="AL110">
        <v>1.67</v>
      </c>
      <c r="AM110">
        <v>0.3</v>
      </c>
      <c r="AN110">
        <v>-0.3</v>
      </c>
      <c r="AP110" t="s">
        <v>582</v>
      </c>
    </row>
    <row r="111" spans="1:42" x14ac:dyDescent="0.45">
      <c r="A111">
        <v>106</v>
      </c>
      <c r="B111" t="s">
        <v>583</v>
      </c>
      <c r="C111">
        <v>0.3</v>
      </c>
      <c r="D111">
        <v>9</v>
      </c>
      <c r="E111">
        <v>1937</v>
      </c>
      <c r="F111">
        <v>26</v>
      </c>
      <c r="G111" t="s">
        <v>195</v>
      </c>
      <c r="H111" t="s">
        <v>57</v>
      </c>
      <c r="I111">
        <v>7</v>
      </c>
      <c r="J111">
        <v>1</v>
      </c>
      <c r="K111">
        <v>0.875</v>
      </c>
      <c r="L111">
        <v>8</v>
      </c>
      <c r="M111">
        <v>3.75</v>
      </c>
      <c r="N111">
        <v>16</v>
      </c>
      <c r="O111">
        <v>9</v>
      </c>
      <c r="P111">
        <v>5</v>
      </c>
      <c r="Q111">
        <v>0</v>
      </c>
      <c r="R111">
        <v>2</v>
      </c>
      <c r="S111">
        <v>74.099999999999994</v>
      </c>
      <c r="T111">
        <v>59</v>
      </c>
      <c r="U111">
        <v>44</v>
      </c>
      <c r="V111">
        <v>31</v>
      </c>
      <c r="W111">
        <v>1</v>
      </c>
      <c r="X111">
        <v>35</v>
      </c>
      <c r="Y111">
        <v>0</v>
      </c>
      <c r="Z111">
        <v>34</v>
      </c>
      <c r="AA111">
        <v>0</v>
      </c>
      <c r="AB111">
        <v>0</v>
      </c>
      <c r="AC111">
        <v>1</v>
      </c>
      <c r="AD111">
        <v>317</v>
      </c>
      <c r="AE111">
        <v>134</v>
      </c>
      <c r="AF111">
        <v>3.87</v>
      </c>
      <c r="AG111">
        <v>1.2649999999999999</v>
      </c>
      <c r="AH111">
        <v>7.1</v>
      </c>
      <c r="AI111">
        <v>0.1</v>
      </c>
      <c r="AJ111">
        <v>4.2</v>
      </c>
      <c r="AK111">
        <v>4.0999999999999996</v>
      </c>
      <c r="AL111">
        <v>0.97</v>
      </c>
      <c r="AM111">
        <v>0.3</v>
      </c>
      <c r="AN111">
        <v>-0.3</v>
      </c>
      <c r="AO111">
        <v>1</v>
      </c>
      <c r="AP111" t="s">
        <v>584</v>
      </c>
    </row>
    <row r="112" spans="1:42" x14ac:dyDescent="0.45">
      <c r="A112">
        <v>107</v>
      </c>
      <c r="B112" t="s">
        <v>585</v>
      </c>
      <c r="C112">
        <v>0.3</v>
      </c>
      <c r="D112">
        <v>9</v>
      </c>
      <c r="E112">
        <v>2009</v>
      </c>
      <c r="F112">
        <v>25</v>
      </c>
      <c r="G112" t="s">
        <v>45</v>
      </c>
      <c r="H112" t="s">
        <v>34</v>
      </c>
      <c r="I112">
        <v>2</v>
      </c>
      <c r="J112">
        <v>3</v>
      </c>
      <c r="K112">
        <v>0.4</v>
      </c>
      <c r="L112">
        <v>5</v>
      </c>
      <c r="M112">
        <v>4.1900000000000004</v>
      </c>
      <c r="N112">
        <v>16</v>
      </c>
      <c r="O112">
        <v>9</v>
      </c>
      <c r="P112">
        <v>0</v>
      </c>
      <c r="Q112">
        <v>0</v>
      </c>
      <c r="R112">
        <v>0</v>
      </c>
      <c r="S112">
        <v>58</v>
      </c>
      <c r="T112">
        <v>71</v>
      </c>
      <c r="U112">
        <v>28</v>
      </c>
      <c r="V112">
        <v>27</v>
      </c>
      <c r="W112">
        <v>3</v>
      </c>
      <c r="X112">
        <v>33</v>
      </c>
      <c r="Y112">
        <v>0</v>
      </c>
      <c r="Z112">
        <v>46</v>
      </c>
      <c r="AA112">
        <v>4</v>
      </c>
      <c r="AB112">
        <v>1</v>
      </c>
      <c r="AC112">
        <v>4</v>
      </c>
      <c r="AD112">
        <v>268</v>
      </c>
      <c r="AE112">
        <v>98</v>
      </c>
      <c r="AF112">
        <v>4.0999999999999996</v>
      </c>
      <c r="AG112">
        <v>1.7929999999999999</v>
      </c>
      <c r="AH112">
        <v>11</v>
      </c>
      <c r="AI112">
        <v>0.5</v>
      </c>
      <c r="AJ112">
        <v>5.0999999999999996</v>
      </c>
      <c r="AK112">
        <v>7.1</v>
      </c>
      <c r="AL112">
        <v>1.39</v>
      </c>
      <c r="AM112">
        <v>0.3</v>
      </c>
      <c r="AN112">
        <v>-0.2</v>
      </c>
      <c r="AO112">
        <v>1</v>
      </c>
      <c r="AP112" t="s">
        <v>586</v>
      </c>
    </row>
    <row r="113" spans="1:42" x14ac:dyDescent="0.45">
      <c r="A113">
        <v>108</v>
      </c>
      <c r="B113" t="s">
        <v>587</v>
      </c>
      <c r="C113">
        <v>0.3</v>
      </c>
      <c r="D113">
        <v>9</v>
      </c>
      <c r="E113">
        <v>1958</v>
      </c>
      <c r="F113">
        <v>26</v>
      </c>
      <c r="G113" t="s">
        <v>79</v>
      </c>
      <c r="H113" t="s">
        <v>34</v>
      </c>
      <c r="I113">
        <v>6</v>
      </c>
      <c r="J113">
        <v>6</v>
      </c>
      <c r="K113">
        <v>0.5</v>
      </c>
      <c r="L113">
        <v>12</v>
      </c>
      <c r="M113">
        <v>5.01</v>
      </c>
      <c r="N113">
        <v>40</v>
      </c>
      <c r="O113">
        <v>9</v>
      </c>
      <c r="P113">
        <v>0</v>
      </c>
      <c r="Q113">
        <v>0</v>
      </c>
      <c r="R113">
        <v>1</v>
      </c>
      <c r="S113">
        <v>102.1</v>
      </c>
      <c r="T113">
        <v>107</v>
      </c>
      <c r="U113">
        <v>60</v>
      </c>
      <c r="V113">
        <v>57</v>
      </c>
      <c r="W113">
        <v>16</v>
      </c>
      <c r="X113">
        <v>45</v>
      </c>
      <c r="Y113">
        <v>7</v>
      </c>
      <c r="Z113">
        <v>58</v>
      </c>
      <c r="AA113">
        <v>1</v>
      </c>
      <c r="AB113">
        <v>0</v>
      </c>
      <c r="AC113">
        <v>4</v>
      </c>
      <c r="AD113">
        <v>443</v>
      </c>
      <c r="AE113">
        <v>83</v>
      </c>
      <c r="AF113">
        <v>4.72</v>
      </c>
      <c r="AG113">
        <v>1.4850000000000001</v>
      </c>
      <c r="AH113">
        <v>9.4</v>
      </c>
      <c r="AI113">
        <v>1.4</v>
      </c>
      <c r="AJ113">
        <v>4</v>
      </c>
      <c r="AK113">
        <v>5.0999999999999996</v>
      </c>
      <c r="AL113">
        <v>1.29</v>
      </c>
      <c r="AM113">
        <v>0.3</v>
      </c>
      <c r="AN113">
        <v>-0.7</v>
      </c>
      <c r="AO113" t="s">
        <v>64</v>
      </c>
      <c r="AP113" t="s">
        <v>588</v>
      </c>
    </row>
    <row r="114" spans="1:42" x14ac:dyDescent="0.45">
      <c r="A114">
        <v>109</v>
      </c>
      <c r="B114" t="s">
        <v>589</v>
      </c>
      <c r="C114">
        <v>0.3</v>
      </c>
      <c r="D114">
        <v>9</v>
      </c>
      <c r="E114">
        <v>1993</v>
      </c>
      <c r="F114">
        <v>24</v>
      </c>
      <c r="G114" t="s">
        <v>124</v>
      </c>
      <c r="H114" t="s">
        <v>34</v>
      </c>
      <c r="I114">
        <v>3</v>
      </c>
      <c r="J114">
        <v>3</v>
      </c>
      <c r="K114">
        <v>0.5</v>
      </c>
      <c r="L114">
        <v>6</v>
      </c>
      <c r="M114">
        <v>4.13</v>
      </c>
      <c r="N114">
        <v>9</v>
      </c>
      <c r="O114">
        <v>9</v>
      </c>
      <c r="P114">
        <v>0</v>
      </c>
      <c r="Q114">
        <v>0</v>
      </c>
      <c r="R114">
        <v>0</v>
      </c>
      <c r="S114">
        <v>52.1</v>
      </c>
      <c r="T114">
        <v>54</v>
      </c>
      <c r="U114">
        <v>32</v>
      </c>
      <c r="V114">
        <v>24</v>
      </c>
      <c r="W114">
        <v>4</v>
      </c>
      <c r="X114">
        <v>23</v>
      </c>
      <c r="Y114">
        <v>1</v>
      </c>
      <c r="Z114">
        <v>37</v>
      </c>
      <c r="AA114">
        <v>1</v>
      </c>
      <c r="AB114">
        <v>1</v>
      </c>
      <c r="AC114">
        <v>0</v>
      </c>
      <c r="AD114">
        <v>231</v>
      </c>
      <c r="AE114">
        <v>101</v>
      </c>
      <c r="AF114">
        <v>3.94</v>
      </c>
      <c r="AG114">
        <v>1.4710000000000001</v>
      </c>
      <c r="AH114">
        <v>9.3000000000000007</v>
      </c>
      <c r="AI114">
        <v>0.7</v>
      </c>
      <c r="AJ114">
        <v>4</v>
      </c>
      <c r="AK114">
        <v>6.4</v>
      </c>
      <c r="AL114">
        <v>1.61</v>
      </c>
      <c r="AM114">
        <v>0.3</v>
      </c>
      <c r="AN114">
        <v>-0.1</v>
      </c>
      <c r="AO114" t="s">
        <v>53</v>
      </c>
      <c r="AP114" t="s">
        <v>590</v>
      </c>
    </row>
    <row r="115" spans="1:42" x14ac:dyDescent="0.45">
      <c r="A115">
        <v>110</v>
      </c>
      <c r="B115" t="s">
        <v>591</v>
      </c>
      <c r="C115">
        <v>0.3</v>
      </c>
      <c r="D115">
        <v>9</v>
      </c>
      <c r="E115">
        <v>1995</v>
      </c>
      <c r="F115">
        <v>25</v>
      </c>
      <c r="G115" t="s">
        <v>471</v>
      </c>
      <c r="H115" t="s">
        <v>37</v>
      </c>
      <c r="I115">
        <v>2</v>
      </c>
      <c r="J115">
        <v>6</v>
      </c>
      <c r="K115">
        <v>0.25</v>
      </c>
      <c r="L115">
        <v>8</v>
      </c>
      <c r="M115">
        <v>4.97</v>
      </c>
      <c r="N115">
        <v>14</v>
      </c>
      <c r="O115">
        <v>9</v>
      </c>
      <c r="P115">
        <v>1</v>
      </c>
      <c r="Q115">
        <v>0</v>
      </c>
      <c r="R115">
        <v>0</v>
      </c>
      <c r="S115">
        <v>58</v>
      </c>
      <c r="T115">
        <v>57</v>
      </c>
      <c r="U115">
        <v>35</v>
      </c>
      <c r="V115">
        <v>32</v>
      </c>
      <c r="W115">
        <v>4</v>
      </c>
      <c r="X115">
        <v>32</v>
      </c>
      <c r="Y115">
        <v>1</v>
      </c>
      <c r="Z115">
        <v>37</v>
      </c>
      <c r="AA115">
        <v>5</v>
      </c>
      <c r="AB115">
        <v>1</v>
      </c>
      <c r="AC115">
        <v>4</v>
      </c>
      <c r="AD115">
        <v>258</v>
      </c>
      <c r="AE115">
        <v>87</v>
      </c>
      <c r="AF115">
        <v>4.6399999999999997</v>
      </c>
      <c r="AG115">
        <v>1.534</v>
      </c>
      <c r="AH115">
        <v>8.8000000000000007</v>
      </c>
      <c r="AI115">
        <v>0.6</v>
      </c>
      <c r="AJ115">
        <v>5</v>
      </c>
      <c r="AK115">
        <v>5.7</v>
      </c>
      <c r="AL115">
        <v>1.1599999999999999</v>
      </c>
      <c r="AM115">
        <v>0.3</v>
      </c>
      <c r="AN115">
        <v>-0.3</v>
      </c>
      <c r="AP115" t="s">
        <v>592</v>
      </c>
    </row>
    <row r="116" spans="1:42" x14ac:dyDescent="0.45">
      <c r="A116">
        <v>111</v>
      </c>
      <c r="B116" t="s">
        <v>593</v>
      </c>
      <c r="C116">
        <v>0.3</v>
      </c>
      <c r="D116">
        <v>9</v>
      </c>
      <c r="E116">
        <v>1999</v>
      </c>
      <c r="F116">
        <v>27</v>
      </c>
      <c r="G116" t="s">
        <v>73</v>
      </c>
      <c r="H116" t="s">
        <v>34</v>
      </c>
      <c r="I116">
        <v>1</v>
      </c>
      <c r="J116">
        <v>6</v>
      </c>
      <c r="K116">
        <v>0.14299999999999999</v>
      </c>
      <c r="L116">
        <v>7</v>
      </c>
      <c r="M116">
        <v>5.34</v>
      </c>
      <c r="N116">
        <v>43</v>
      </c>
      <c r="O116">
        <v>9</v>
      </c>
      <c r="P116">
        <v>0</v>
      </c>
      <c r="Q116">
        <v>0</v>
      </c>
      <c r="R116">
        <v>1</v>
      </c>
      <c r="S116">
        <v>84.1</v>
      </c>
      <c r="T116">
        <v>96</v>
      </c>
      <c r="U116">
        <v>52</v>
      </c>
      <c r="V116">
        <v>50</v>
      </c>
      <c r="W116">
        <v>16</v>
      </c>
      <c r="X116">
        <v>42</v>
      </c>
      <c r="Y116">
        <v>1</v>
      </c>
      <c r="Z116">
        <v>66</v>
      </c>
      <c r="AA116">
        <v>4</v>
      </c>
      <c r="AB116">
        <v>1</v>
      </c>
      <c r="AC116">
        <v>4</v>
      </c>
      <c r="AD116">
        <v>386</v>
      </c>
      <c r="AE116">
        <v>85</v>
      </c>
      <c r="AF116">
        <v>5.67</v>
      </c>
      <c r="AG116">
        <v>1.6359999999999999</v>
      </c>
      <c r="AH116">
        <v>10.199999999999999</v>
      </c>
      <c r="AI116">
        <v>1.7</v>
      </c>
      <c r="AJ116">
        <v>4.5</v>
      </c>
      <c r="AK116">
        <v>7</v>
      </c>
      <c r="AL116">
        <v>1.57</v>
      </c>
      <c r="AM116">
        <v>0.3</v>
      </c>
      <c r="AN116">
        <v>-0.4</v>
      </c>
      <c r="AO116">
        <v>1</v>
      </c>
      <c r="AP116" t="s">
        <v>594</v>
      </c>
    </row>
    <row r="117" spans="1:42" x14ac:dyDescent="0.45">
      <c r="A117">
        <v>112</v>
      </c>
      <c r="B117" t="s">
        <v>595</v>
      </c>
      <c r="C117">
        <v>0.3</v>
      </c>
      <c r="D117">
        <v>9</v>
      </c>
      <c r="E117">
        <v>1956</v>
      </c>
      <c r="F117">
        <v>25</v>
      </c>
      <c r="G117" t="s">
        <v>139</v>
      </c>
      <c r="H117" t="s">
        <v>37</v>
      </c>
      <c r="I117">
        <v>3</v>
      </c>
      <c r="J117">
        <v>5</v>
      </c>
      <c r="K117">
        <v>0.375</v>
      </c>
      <c r="L117">
        <v>8</v>
      </c>
      <c r="M117">
        <v>3.72</v>
      </c>
      <c r="N117">
        <v>16</v>
      </c>
      <c r="O117">
        <v>9</v>
      </c>
      <c r="P117">
        <v>2</v>
      </c>
      <c r="Q117">
        <v>1</v>
      </c>
      <c r="R117">
        <v>1</v>
      </c>
      <c r="S117">
        <v>65.099999999999994</v>
      </c>
      <c r="T117">
        <v>63</v>
      </c>
      <c r="U117">
        <v>35</v>
      </c>
      <c r="V117">
        <v>27</v>
      </c>
      <c r="W117">
        <v>7</v>
      </c>
      <c r="X117">
        <v>27</v>
      </c>
      <c r="Y117">
        <v>1</v>
      </c>
      <c r="Z117">
        <v>31</v>
      </c>
      <c r="AA117">
        <v>1</v>
      </c>
      <c r="AB117">
        <v>2</v>
      </c>
      <c r="AC117">
        <v>3</v>
      </c>
      <c r="AD117">
        <v>282</v>
      </c>
      <c r="AE117">
        <v>114</v>
      </c>
      <c r="AF117">
        <v>4.0999999999999996</v>
      </c>
      <c r="AG117">
        <v>1.3779999999999999</v>
      </c>
      <c r="AH117">
        <v>8.6999999999999993</v>
      </c>
      <c r="AI117">
        <v>1</v>
      </c>
      <c r="AJ117">
        <v>3.7</v>
      </c>
      <c r="AK117">
        <v>4.3</v>
      </c>
      <c r="AL117">
        <v>1.1499999999999999</v>
      </c>
      <c r="AM117">
        <v>0.3</v>
      </c>
      <c r="AN117">
        <v>-0.3</v>
      </c>
      <c r="AO117">
        <v>1</v>
      </c>
      <c r="AP117" t="s">
        <v>596</v>
      </c>
    </row>
    <row r="118" spans="1:42" x14ac:dyDescent="0.45">
      <c r="A118">
        <v>113</v>
      </c>
      <c r="B118" t="s">
        <v>597</v>
      </c>
      <c r="C118">
        <v>0.3</v>
      </c>
      <c r="D118">
        <v>9</v>
      </c>
      <c r="E118">
        <v>1945</v>
      </c>
      <c r="F118">
        <v>24</v>
      </c>
      <c r="G118" t="s">
        <v>76</v>
      </c>
      <c r="H118" t="s">
        <v>37</v>
      </c>
      <c r="I118">
        <v>6</v>
      </c>
      <c r="J118">
        <v>4</v>
      </c>
      <c r="K118">
        <v>0.6</v>
      </c>
      <c r="L118">
        <v>10</v>
      </c>
      <c r="M118">
        <v>4.01</v>
      </c>
      <c r="N118">
        <v>26</v>
      </c>
      <c r="O118">
        <v>9</v>
      </c>
      <c r="P118">
        <v>4</v>
      </c>
      <c r="Q118">
        <v>1</v>
      </c>
      <c r="R118">
        <v>2</v>
      </c>
      <c r="S118">
        <v>85.1</v>
      </c>
      <c r="T118">
        <v>90</v>
      </c>
      <c r="U118">
        <v>41</v>
      </c>
      <c r="V118">
        <v>38</v>
      </c>
      <c r="W118">
        <v>4</v>
      </c>
      <c r="X118">
        <v>46</v>
      </c>
      <c r="Y118">
        <v>7</v>
      </c>
      <c r="Z118">
        <v>21</v>
      </c>
      <c r="AA118">
        <v>2</v>
      </c>
      <c r="AB118">
        <v>1</v>
      </c>
      <c r="AC118">
        <v>1</v>
      </c>
      <c r="AD118">
        <v>384</v>
      </c>
      <c r="AE118">
        <v>85</v>
      </c>
      <c r="AF118">
        <v>4.5</v>
      </c>
      <c r="AG118">
        <v>1.5940000000000001</v>
      </c>
      <c r="AH118">
        <v>9.5</v>
      </c>
      <c r="AI118">
        <v>0.4</v>
      </c>
      <c r="AJ118">
        <v>4.9000000000000004</v>
      </c>
      <c r="AK118">
        <v>2.2000000000000002</v>
      </c>
      <c r="AL118">
        <v>0.46</v>
      </c>
      <c r="AM118">
        <v>0.3</v>
      </c>
      <c r="AN118">
        <v>-0.4</v>
      </c>
      <c r="AO118">
        <v>1</v>
      </c>
      <c r="AP118" t="s">
        <v>598</v>
      </c>
    </row>
    <row r="119" spans="1:42" x14ac:dyDescent="0.45">
      <c r="A119">
        <v>114</v>
      </c>
      <c r="B119" t="s">
        <v>599</v>
      </c>
      <c r="C119">
        <v>0.3</v>
      </c>
      <c r="D119">
        <v>9</v>
      </c>
      <c r="E119">
        <v>2013</v>
      </c>
      <c r="F119">
        <v>22</v>
      </c>
      <c r="G119" t="s">
        <v>124</v>
      </c>
      <c r="H119" t="s">
        <v>34</v>
      </c>
      <c r="I119">
        <v>3</v>
      </c>
      <c r="J119">
        <v>3</v>
      </c>
      <c r="K119">
        <v>0.5</v>
      </c>
      <c r="L119">
        <v>6</v>
      </c>
      <c r="M119">
        <v>4.12</v>
      </c>
      <c r="N119">
        <v>11</v>
      </c>
      <c r="O119">
        <v>9</v>
      </c>
      <c r="P119">
        <v>0</v>
      </c>
      <c r="Q119">
        <v>0</v>
      </c>
      <c r="R119">
        <v>0</v>
      </c>
      <c r="S119">
        <v>54.2</v>
      </c>
      <c r="T119">
        <v>53</v>
      </c>
      <c r="U119">
        <v>26</v>
      </c>
      <c r="V119">
        <v>25</v>
      </c>
      <c r="W119">
        <v>6</v>
      </c>
      <c r="X119">
        <v>15</v>
      </c>
      <c r="Y119">
        <v>0</v>
      </c>
      <c r="Z119">
        <v>40</v>
      </c>
      <c r="AA119">
        <v>0</v>
      </c>
      <c r="AB119">
        <v>0</v>
      </c>
      <c r="AC119">
        <v>3</v>
      </c>
      <c r="AD119">
        <v>227</v>
      </c>
      <c r="AE119">
        <v>83</v>
      </c>
      <c r="AF119">
        <v>3.83</v>
      </c>
      <c r="AG119">
        <v>1.244</v>
      </c>
      <c r="AH119">
        <v>8.6999999999999993</v>
      </c>
      <c r="AI119">
        <v>1</v>
      </c>
      <c r="AJ119">
        <v>2.5</v>
      </c>
      <c r="AK119">
        <v>6.6</v>
      </c>
      <c r="AL119">
        <v>2.67</v>
      </c>
      <c r="AM119">
        <v>0.3</v>
      </c>
      <c r="AN119">
        <v>-0.2</v>
      </c>
      <c r="AO119">
        <v>1</v>
      </c>
      <c r="AP119" t="s">
        <v>600</v>
      </c>
    </row>
    <row r="120" spans="1:42" x14ac:dyDescent="0.45">
      <c r="A120">
        <v>115</v>
      </c>
      <c r="B120" t="s">
        <v>601</v>
      </c>
      <c r="C120">
        <v>0.3</v>
      </c>
      <c r="D120">
        <v>9</v>
      </c>
      <c r="E120">
        <v>1923</v>
      </c>
      <c r="F120">
        <v>31</v>
      </c>
      <c r="G120" t="s">
        <v>602</v>
      </c>
      <c r="H120" t="s">
        <v>603</v>
      </c>
      <c r="I120">
        <v>4</v>
      </c>
      <c r="J120">
        <v>5</v>
      </c>
      <c r="K120">
        <v>0.44400000000000001</v>
      </c>
      <c r="L120">
        <v>9</v>
      </c>
      <c r="M120">
        <v>4.92</v>
      </c>
      <c r="N120">
        <v>17</v>
      </c>
      <c r="O120">
        <v>9</v>
      </c>
      <c r="P120">
        <v>4</v>
      </c>
      <c r="Q120">
        <v>0</v>
      </c>
      <c r="R120">
        <v>1</v>
      </c>
      <c r="S120">
        <v>75</v>
      </c>
      <c r="T120">
        <v>93</v>
      </c>
      <c r="U120">
        <v>57</v>
      </c>
      <c r="V120">
        <v>41</v>
      </c>
      <c r="W120">
        <v>9</v>
      </c>
      <c r="X120">
        <v>41</v>
      </c>
      <c r="Z120">
        <v>19</v>
      </c>
      <c r="AA120">
        <v>6</v>
      </c>
      <c r="AB120">
        <v>0</v>
      </c>
      <c r="AC120">
        <v>2</v>
      </c>
      <c r="AD120">
        <v>336</v>
      </c>
      <c r="AE120">
        <v>90</v>
      </c>
      <c r="AF120">
        <v>5.97</v>
      </c>
      <c r="AG120">
        <v>1.7869999999999999</v>
      </c>
      <c r="AH120">
        <v>11.2</v>
      </c>
      <c r="AI120">
        <v>1.1000000000000001</v>
      </c>
      <c r="AJ120">
        <v>4.9000000000000004</v>
      </c>
      <c r="AK120">
        <v>2.2999999999999998</v>
      </c>
      <c r="AL120">
        <v>0.46</v>
      </c>
      <c r="AM120">
        <v>0.3</v>
      </c>
      <c r="AN120">
        <v>-0.4</v>
      </c>
      <c r="AO120" s="3">
        <v>2497895</v>
      </c>
      <c r="AP120" t="s">
        <v>604</v>
      </c>
    </row>
    <row r="121" spans="1:42" x14ac:dyDescent="0.45">
      <c r="A121">
        <v>116</v>
      </c>
      <c r="B121" t="s">
        <v>605</v>
      </c>
      <c r="C121">
        <v>0.2</v>
      </c>
      <c r="D121">
        <v>9</v>
      </c>
      <c r="E121">
        <v>1997</v>
      </c>
      <c r="F121">
        <v>22</v>
      </c>
      <c r="G121" t="s">
        <v>112</v>
      </c>
      <c r="H121" t="s">
        <v>37</v>
      </c>
      <c r="I121">
        <v>4</v>
      </c>
      <c r="J121">
        <v>2</v>
      </c>
      <c r="K121">
        <v>0.66700000000000004</v>
      </c>
      <c r="L121">
        <v>6</v>
      </c>
      <c r="M121">
        <v>5.12</v>
      </c>
      <c r="N121">
        <v>10</v>
      </c>
      <c r="O121">
        <v>9</v>
      </c>
      <c r="P121">
        <v>0</v>
      </c>
      <c r="Q121">
        <v>0</v>
      </c>
      <c r="R121">
        <v>0</v>
      </c>
      <c r="S121">
        <v>51</v>
      </c>
      <c r="T121">
        <v>41</v>
      </c>
      <c r="U121">
        <v>32</v>
      </c>
      <c r="V121">
        <v>29</v>
      </c>
      <c r="W121">
        <v>8</v>
      </c>
      <c r="X121">
        <v>26</v>
      </c>
      <c r="Y121">
        <v>0</v>
      </c>
      <c r="Z121">
        <v>46</v>
      </c>
      <c r="AA121">
        <v>3</v>
      </c>
      <c r="AB121">
        <v>0</v>
      </c>
      <c r="AC121">
        <v>2</v>
      </c>
      <c r="AD121">
        <v>219</v>
      </c>
      <c r="AE121">
        <v>88</v>
      </c>
      <c r="AF121">
        <v>5.05</v>
      </c>
      <c r="AG121">
        <v>1.3140000000000001</v>
      </c>
      <c r="AH121">
        <v>7.2</v>
      </c>
      <c r="AI121">
        <v>1.4</v>
      </c>
      <c r="AJ121">
        <v>4.5999999999999996</v>
      </c>
      <c r="AK121">
        <v>8.1</v>
      </c>
      <c r="AL121">
        <v>1.77</v>
      </c>
      <c r="AM121">
        <v>0.2</v>
      </c>
      <c r="AN121">
        <v>-0.3</v>
      </c>
      <c r="AO121">
        <v>1</v>
      </c>
      <c r="AP121" t="s">
        <v>606</v>
      </c>
    </row>
    <row r="122" spans="1:42" x14ac:dyDescent="0.45">
      <c r="A122">
        <v>117</v>
      </c>
      <c r="B122" t="s">
        <v>607</v>
      </c>
      <c r="C122">
        <v>0.2</v>
      </c>
      <c r="D122">
        <v>9</v>
      </c>
      <c r="E122">
        <v>1974</v>
      </c>
      <c r="F122">
        <v>26</v>
      </c>
      <c r="G122" t="s">
        <v>33</v>
      </c>
      <c r="H122" t="s">
        <v>34</v>
      </c>
      <c r="I122">
        <v>3</v>
      </c>
      <c r="J122">
        <v>5</v>
      </c>
      <c r="K122">
        <v>0.375</v>
      </c>
      <c r="L122">
        <v>8</v>
      </c>
      <c r="M122">
        <v>4.18</v>
      </c>
      <c r="N122">
        <v>16</v>
      </c>
      <c r="O122">
        <v>9</v>
      </c>
      <c r="P122">
        <v>0</v>
      </c>
      <c r="Q122">
        <v>0</v>
      </c>
      <c r="R122">
        <v>0</v>
      </c>
      <c r="S122">
        <v>64.2</v>
      </c>
      <c r="T122">
        <v>64</v>
      </c>
      <c r="U122">
        <v>39</v>
      </c>
      <c r="V122">
        <v>30</v>
      </c>
      <c r="W122">
        <v>4</v>
      </c>
      <c r="X122">
        <v>31</v>
      </c>
      <c r="Y122">
        <v>3</v>
      </c>
      <c r="Z122">
        <v>43</v>
      </c>
      <c r="AA122">
        <v>6</v>
      </c>
      <c r="AB122">
        <v>0</v>
      </c>
      <c r="AC122">
        <v>0</v>
      </c>
      <c r="AD122">
        <v>293</v>
      </c>
      <c r="AE122">
        <v>92</v>
      </c>
      <c r="AF122">
        <v>3.77</v>
      </c>
      <c r="AG122">
        <v>1.4690000000000001</v>
      </c>
      <c r="AH122">
        <v>8.9</v>
      </c>
      <c r="AI122">
        <v>0.6</v>
      </c>
      <c r="AJ122">
        <v>4.3</v>
      </c>
      <c r="AK122">
        <v>6</v>
      </c>
      <c r="AL122">
        <v>1.39</v>
      </c>
      <c r="AM122">
        <v>0.2</v>
      </c>
      <c r="AN122">
        <v>-0.3</v>
      </c>
      <c r="AO122">
        <v>1</v>
      </c>
      <c r="AP122" t="s">
        <v>608</v>
      </c>
    </row>
    <row r="123" spans="1:42" x14ac:dyDescent="0.45">
      <c r="A123">
        <v>118</v>
      </c>
      <c r="B123" t="s">
        <v>609</v>
      </c>
      <c r="C123">
        <v>0.2</v>
      </c>
      <c r="D123">
        <v>9</v>
      </c>
      <c r="E123">
        <v>1979</v>
      </c>
      <c r="F123">
        <v>21</v>
      </c>
      <c r="G123" t="s">
        <v>115</v>
      </c>
      <c r="H123" t="s">
        <v>34</v>
      </c>
      <c r="I123">
        <v>6</v>
      </c>
      <c r="J123">
        <v>7</v>
      </c>
      <c r="K123">
        <v>0.46200000000000002</v>
      </c>
      <c r="L123">
        <v>13</v>
      </c>
      <c r="M123">
        <v>4.25</v>
      </c>
      <c r="N123">
        <v>30</v>
      </c>
      <c r="O123">
        <v>9</v>
      </c>
      <c r="P123">
        <v>2</v>
      </c>
      <c r="Q123">
        <v>1</v>
      </c>
      <c r="R123">
        <v>4</v>
      </c>
      <c r="S123">
        <v>95.1</v>
      </c>
      <c r="T123">
        <v>102</v>
      </c>
      <c r="U123">
        <v>47</v>
      </c>
      <c r="V123">
        <v>45</v>
      </c>
      <c r="W123">
        <v>8</v>
      </c>
      <c r="X123">
        <v>23</v>
      </c>
      <c r="Y123">
        <v>5</v>
      </c>
      <c r="Z123">
        <v>63</v>
      </c>
      <c r="AA123">
        <v>1</v>
      </c>
      <c r="AB123">
        <v>0</v>
      </c>
      <c r="AC123">
        <v>2</v>
      </c>
      <c r="AD123">
        <v>407</v>
      </c>
      <c r="AE123">
        <v>89</v>
      </c>
      <c r="AF123">
        <v>3.26</v>
      </c>
      <c r="AG123">
        <v>1.3109999999999999</v>
      </c>
      <c r="AH123">
        <v>9.6</v>
      </c>
      <c r="AI123">
        <v>0.8</v>
      </c>
      <c r="AJ123">
        <v>2.2000000000000002</v>
      </c>
      <c r="AK123">
        <v>5.9</v>
      </c>
      <c r="AL123">
        <v>2.74</v>
      </c>
      <c r="AM123">
        <v>0.2</v>
      </c>
      <c r="AN123">
        <v>-0.5</v>
      </c>
      <c r="AO123">
        <v>1</v>
      </c>
      <c r="AP123" t="s">
        <v>610</v>
      </c>
    </row>
    <row r="124" spans="1:42" x14ac:dyDescent="0.45">
      <c r="A124">
        <v>119</v>
      </c>
      <c r="B124" t="s">
        <v>611</v>
      </c>
      <c r="C124">
        <v>0.2</v>
      </c>
      <c r="D124">
        <v>9</v>
      </c>
      <c r="E124">
        <v>1990</v>
      </c>
      <c r="F124">
        <v>26</v>
      </c>
      <c r="G124" t="s">
        <v>612</v>
      </c>
      <c r="H124" t="s">
        <v>164</v>
      </c>
      <c r="I124">
        <v>2</v>
      </c>
      <c r="J124">
        <v>4</v>
      </c>
      <c r="K124">
        <v>0.33300000000000002</v>
      </c>
      <c r="L124">
        <v>6</v>
      </c>
      <c r="M124">
        <v>3.65</v>
      </c>
      <c r="N124">
        <v>13</v>
      </c>
      <c r="O124">
        <v>9</v>
      </c>
      <c r="P124">
        <v>0</v>
      </c>
      <c r="Q124">
        <v>0</v>
      </c>
      <c r="R124">
        <v>0</v>
      </c>
      <c r="S124">
        <v>49.1</v>
      </c>
      <c r="T124">
        <v>48</v>
      </c>
      <c r="U124">
        <v>26</v>
      </c>
      <c r="V124">
        <v>20</v>
      </c>
      <c r="W124">
        <v>3</v>
      </c>
      <c r="X124">
        <v>22</v>
      </c>
      <c r="Y124">
        <v>2</v>
      </c>
      <c r="Z124">
        <v>16</v>
      </c>
      <c r="AA124">
        <v>0</v>
      </c>
      <c r="AB124">
        <v>1</v>
      </c>
      <c r="AC124">
        <v>1</v>
      </c>
      <c r="AD124">
        <v>213</v>
      </c>
      <c r="AE124">
        <v>109</v>
      </c>
      <c r="AF124">
        <v>4.29</v>
      </c>
      <c r="AG124">
        <v>1.419</v>
      </c>
      <c r="AH124">
        <v>8.8000000000000007</v>
      </c>
      <c r="AI124">
        <v>0.5</v>
      </c>
      <c r="AJ124">
        <v>4</v>
      </c>
      <c r="AK124">
        <v>2.9</v>
      </c>
      <c r="AL124">
        <v>0.73</v>
      </c>
      <c r="AM124">
        <v>0.2</v>
      </c>
      <c r="AN124">
        <v>-0.2</v>
      </c>
      <c r="AO124" t="s">
        <v>53</v>
      </c>
      <c r="AP124" t="s">
        <v>613</v>
      </c>
    </row>
    <row r="125" spans="1:42" x14ac:dyDescent="0.45">
      <c r="A125">
        <v>120</v>
      </c>
      <c r="B125" t="s">
        <v>614</v>
      </c>
      <c r="C125">
        <v>0.2</v>
      </c>
      <c r="D125">
        <v>9</v>
      </c>
      <c r="E125">
        <v>1921</v>
      </c>
      <c r="F125">
        <v>26</v>
      </c>
      <c r="G125" t="s">
        <v>63</v>
      </c>
      <c r="H125" t="s">
        <v>37</v>
      </c>
      <c r="I125">
        <v>4</v>
      </c>
      <c r="J125">
        <v>7</v>
      </c>
      <c r="K125">
        <v>0.36399999999999999</v>
      </c>
      <c r="L125">
        <v>11</v>
      </c>
      <c r="M125">
        <v>5</v>
      </c>
      <c r="N125">
        <v>24</v>
      </c>
      <c r="O125">
        <v>9</v>
      </c>
      <c r="P125">
        <v>4</v>
      </c>
      <c r="Q125">
        <v>0</v>
      </c>
      <c r="R125">
        <v>0</v>
      </c>
      <c r="S125">
        <v>90</v>
      </c>
      <c r="T125">
        <v>109</v>
      </c>
      <c r="U125">
        <v>63</v>
      </c>
      <c r="V125">
        <v>50</v>
      </c>
      <c r="W125">
        <v>1</v>
      </c>
      <c r="X125">
        <v>49</v>
      </c>
      <c r="Z125">
        <v>26</v>
      </c>
      <c r="AA125">
        <v>6</v>
      </c>
      <c r="AB125">
        <v>0</v>
      </c>
      <c r="AC125">
        <v>2</v>
      </c>
      <c r="AD125">
        <v>414</v>
      </c>
      <c r="AE125">
        <v>90</v>
      </c>
      <c r="AF125">
        <v>4.54</v>
      </c>
      <c r="AG125">
        <v>1.756</v>
      </c>
      <c r="AH125">
        <v>10.9</v>
      </c>
      <c r="AI125">
        <v>0.1</v>
      </c>
      <c r="AJ125">
        <v>4.9000000000000004</v>
      </c>
      <c r="AK125">
        <v>2.6</v>
      </c>
      <c r="AL125">
        <v>0.53</v>
      </c>
      <c r="AM125">
        <v>0.2</v>
      </c>
      <c r="AN125">
        <v>-0.7</v>
      </c>
      <c r="AO125" t="s">
        <v>64</v>
      </c>
      <c r="AP125" t="s">
        <v>615</v>
      </c>
    </row>
    <row r="126" spans="1:42" x14ac:dyDescent="0.45">
      <c r="A126">
        <v>121</v>
      </c>
      <c r="B126" t="s">
        <v>69</v>
      </c>
      <c r="C126">
        <v>0.2</v>
      </c>
      <c r="D126">
        <v>9</v>
      </c>
      <c r="E126">
        <v>2015</v>
      </c>
      <c r="F126">
        <v>23</v>
      </c>
      <c r="G126" t="s">
        <v>263</v>
      </c>
      <c r="H126" t="s">
        <v>34</v>
      </c>
      <c r="I126">
        <v>0</v>
      </c>
      <c r="J126">
        <v>2</v>
      </c>
      <c r="K126">
        <v>0</v>
      </c>
      <c r="L126">
        <v>2</v>
      </c>
      <c r="M126">
        <v>5.53</v>
      </c>
      <c r="N126">
        <v>9</v>
      </c>
      <c r="O126">
        <v>9</v>
      </c>
      <c r="P126">
        <v>0</v>
      </c>
      <c r="Q126">
        <v>0</v>
      </c>
      <c r="R126">
        <v>0</v>
      </c>
      <c r="S126">
        <v>40.200000000000003</v>
      </c>
      <c r="T126">
        <v>52</v>
      </c>
      <c r="U126">
        <v>26</v>
      </c>
      <c r="V126">
        <v>25</v>
      </c>
      <c r="W126">
        <v>4</v>
      </c>
      <c r="X126">
        <v>14</v>
      </c>
      <c r="Y126">
        <v>2</v>
      </c>
      <c r="Z126">
        <v>40</v>
      </c>
      <c r="AA126">
        <v>2</v>
      </c>
      <c r="AB126">
        <v>0</v>
      </c>
      <c r="AC126">
        <v>3</v>
      </c>
      <c r="AD126">
        <v>185</v>
      </c>
      <c r="AE126">
        <v>84</v>
      </c>
      <c r="AF126">
        <v>3.63</v>
      </c>
      <c r="AG126">
        <v>1.623</v>
      </c>
      <c r="AH126">
        <v>11.5</v>
      </c>
      <c r="AI126">
        <v>0.9</v>
      </c>
      <c r="AJ126">
        <v>3.1</v>
      </c>
      <c r="AK126">
        <v>8.9</v>
      </c>
      <c r="AL126">
        <v>2.86</v>
      </c>
      <c r="AM126">
        <v>0.2</v>
      </c>
      <c r="AN126">
        <v>-0.2</v>
      </c>
      <c r="AO126" t="s">
        <v>53</v>
      </c>
      <c r="AP126" t="s">
        <v>71</v>
      </c>
    </row>
    <row r="127" spans="1:42" x14ac:dyDescent="0.45">
      <c r="A127">
        <v>122</v>
      </c>
      <c r="B127" t="s">
        <v>616</v>
      </c>
      <c r="C127">
        <v>0.2</v>
      </c>
      <c r="D127">
        <v>9</v>
      </c>
      <c r="E127">
        <v>2002</v>
      </c>
      <c r="F127">
        <v>23</v>
      </c>
      <c r="G127" t="s">
        <v>33</v>
      </c>
      <c r="H127" t="s">
        <v>34</v>
      </c>
      <c r="I127">
        <v>3</v>
      </c>
      <c r="J127">
        <v>11</v>
      </c>
      <c r="K127">
        <v>0.214</v>
      </c>
      <c r="L127">
        <v>14</v>
      </c>
      <c r="M127">
        <v>3.98</v>
      </c>
      <c r="N127">
        <v>45</v>
      </c>
      <c r="O127">
        <v>9</v>
      </c>
      <c r="P127">
        <v>0</v>
      </c>
      <c r="Q127">
        <v>0</v>
      </c>
      <c r="R127">
        <v>1</v>
      </c>
      <c r="S127">
        <v>97.1</v>
      </c>
      <c r="T127">
        <v>84</v>
      </c>
      <c r="U127">
        <v>56</v>
      </c>
      <c r="V127">
        <v>43</v>
      </c>
      <c r="W127">
        <v>11</v>
      </c>
      <c r="X127">
        <v>59</v>
      </c>
      <c r="Y127">
        <v>4</v>
      </c>
      <c r="Z127">
        <v>81</v>
      </c>
      <c r="AA127">
        <v>8</v>
      </c>
      <c r="AB127">
        <v>0</v>
      </c>
      <c r="AC127">
        <v>1</v>
      </c>
      <c r="AD127">
        <v>431</v>
      </c>
      <c r="AE127">
        <v>102</v>
      </c>
      <c r="AF127">
        <v>4.83</v>
      </c>
      <c r="AG127">
        <v>1.4690000000000001</v>
      </c>
      <c r="AH127">
        <v>7.8</v>
      </c>
      <c r="AI127">
        <v>1</v>
      </c>
      <c r="AJ127">
        <v>5.5</v>
      </c>
      <c r="AK127">
        <v>7.5</v>
      </c>
      <c r="AL127">
        <v>1.37</v>
      </c>
      <c r="AM127">
        <v>0.2</v>
      </c>
      <c r="AN127">
        <v>-0.6</v>
      </c>
      <c r="AO127">
        <v>1</v>
      </c>
      <c r="AP127" t="s">
        <v>617</v>
      </c>
    </row>
    <row r="128" spans="1:42" x14ac:dyDescent="0.45">
      <c r="A128">
        <v>123</v>
      </c>
      <c r="B128" t="s">
        <v>618</v>
      </c>
      <c r="C128">
        <v>0.2</v>
      </c>
      <c r="D128">
        <v>9</v>
      </c>
      <c r="E128">
        <v>1940</v>
      </c>
      <c r="F128">
        <v>27</v>
      </c>
      <c r="G128" t="s">
        <v>195</v>
      </c>
      <c r="H128" t="s">
        <v>57</v>
      </c>
      <c r="I128">
        <v>5</v>
      </c>
      <c r="J128">
        <v>2</v>
      </c>
      <c r="K128">
        <v>0.71399999999999997</v>
      </c>
      <c r="L128">
        <v>7</v>
      </c>
      <c r="M128">
        <v>5.31</v>
      </c>
      <c r="N128">
        <v>12</v>
      </c>
      <c r="O128">
        <v>9</v>
      </c>
      <c r="P128">
        <v>5</v>
      </c>
      <c r="Q128">
        <v>0</v>
      </c>
      <c r="R128">
        <v>1</v>
      </c>
      <c r="S128">
        <v>61</v>
      </c>
      <c r="T128">
        <v>67</v>
      </c>
      <c r="U128">
        <v>42</v>
      </c>
      <c r="V128">
        <v>36</v>
      </c>
      <c r="W128">
        <v>4</v>
      </c>
      <c r="X128">
        <v>18</v>
      </c>
      <c r="Y128">
        <v>0</v>
      </c>
      <c r="Z128">
        <v>32</v>
      </c>
      <c r="AA128">
        <v>4</v>
      </c>
      <c r="AB128">
        <v>0</v>
      </c>
      <c r="AC128">
        <v>0</v>
      </c>
      <c r="AD128">
        <v>270</v>
      </c>
      <c r="AE128">
        <v>98</v>
      </c>
      <c r="AF128">
        <v>3.88</v>
      </c>
      <c r="AG128">
        <v>1.393</v>
      </c>
      <c r="AH128">
        <v>9.9</v>
      </c>
      <c r="AI128">
        <v>0.6</v>
      </c>
      <c r="AJ128">
        <v>2.7</v>
      </c>
      <c r="AK128">
        <v>4.7</v>
      </c>
      <c r="AL128">
        <v>1.78</v>
      </c>
      <c r="AM128">
        <v>0.2</v>
      </c>
      <c r="AN128">
        <v>-0.3</v>
      </c>
      <c r="AO128" t="s">
        <v>484</v>
      </c>
      <c r="AP128" t="s">
        <v>619</v>
      </c>
    </row>
    <row r="129" spans="1:42" x14ac:dyDescent="0.45">
      <c r="A129">
        <v>124</v>
      </c>
      <c r="B129" t="s">
        <v>620</v>
      </c>
      <c r="C129">
        <v>0.2</v>
      </c>
      <c r="D129">
        <v>9</v>
      </c>
      <c r="E129">
        <v>1987</v>
      </c>
      <c r="F129">
        <v>23</v>
      </c>
      <c r="G129" t="s">
        <v>160</v>
      </c>
      <c r="H129" t="s">
        <v>37</v>
      </c>
      <c r="I129">
        <v>5</v>
      </c>
      <c r="J129">
        <v>2</v>
      </c>
      <c r="K129">
        <v>0.71399999999999997</v>
      </c>
      <c r="L129">
        <v>7</v>
      </c>
      <c r="M129">
        <v>5.01</v>
      </c>
      <c r="N129">
        <v>37</v>
      </c>
      <c r="O129">
        <v>9</v>
      </c>
      <c r="P129">
        <v>0</v>
      </c>
      <c r="Q129">
        <v>0</v>
      </c>
      <c r="R129">
        <v>0</v>
      </c>
      <c r="S129">
        <v>97</v>
      </c>
      <c r="T129">
        <v>91</v>
      </c>
      <c r="U129">
        <v>57</v>
      </c>
      <c r="V129">
        <v>54</v>
      </c>
      <c r="W129">
        <v>12</v>
      </c>
      <c r="X129">
        <v>58</v>
      </c>
      <c r="Y129">
        <v>8</v>
      </c>
      <c r="Z129">
        <v>99</v>
      </c>
      <c r="AA129">
        <v>0</v>
      </c>
      <c r="AB129">
        <v>1</v>
      </c>
      <c r="AC129">
        <v>3</v>
      </c>
      <c r="AD129">
        <v>427</v>
      </c>
      <c r="AE129">
        <v>90</v>
      </c>
      <c r="AF129">
        <v>4.2300000000000004</v>
      </c>
      <c r="AG129">
        <v>1.536</v>
      </c>
      <c r="AH129">
        <v>8.4</v>
      </c>
      <c r="AI129">
        <v>1.1000000000000001</v>
      </c>
      <c r="AJ129">
        <v>5.4</v>
      </c>
      <c r="AK129">
        <v>9.1999999999999993</v>
      </c>
      <c r="AL129">
        <v>1.71</v>
      </c>
      <c r="AM129">
        <v>0.2</v>
      </c>
      <c r="AN129">
        <v>-0.7</v>
      </c>
      <c r="AO129" t="s">
        <v>64</v>
      </c>
      <c r="AP129" t="s">
        <v>621</v>
      </c>
    </row>
    <row r="130" spans="1:42" x14ac:dyDescent="0.45">
      <c r="A130">
        <v>125</v>
      </c>
      <c r="B130" t="s">
        <v>291</v>
      </c>
      <c r="C130">
        <v>0.1</v>
      </c>
      <c r="D130">
        <v>9</v>
      </c>
      <c r="E130">
        <v>1966</v>
      </c>
      <c r="F130">
        <v>22</v>
      </c>
      <c r="G130" t="s">
        <v>121</v>
      </c>
      <c r="H130" t="s">
        <v>37</v>
      </c>
      <c r="I130">
        <v>2</v>
      </c>
      <c r="J130">
        <v>5</v>
      </c>
      <c r="K130">
        <v>0.28599999999999998</v>
      </c>
      <c r="L130">
        <v>7</v>
      </c>
      <c r="M130">
        <v>3.13</v>
      </c>
      <c r="N130">
        <v>16</v>
      </c>
      <c r="O130">
        <v>9</v>
      </c>
      <c r="P130">
        <v>0</v>
      </c>
      <c r="Q130">
        <v>0</v>
      </c>
      <c r="R130">
        <v>0</v>
      </c>
      <c r="S130">
        <v>63.1</v>
      </c>
      <c r="T130">
        <v>52</v>
      </c>
      <c r="U130">
        <v>29</v>
      </c>
      <c r="V130">
        <v>22</v>
      </c>
      <c r="W130">
        <v>3</v>
      </c>
      <c r="X130">
        <v>36</v>
      </c>
      <c r="Y130">
        <v>2</v>
      </c>
      <c r="Z130">
        <v>46</v>
      </c>
      <c r="AA130">
        <v>4</v>
      </c>
      <c r="AB130">
        <v>0</v>
      </c>
      <c r="AC130">
        <v>6</v>
      </c>
      <c r="AD130">
        <v>275</v>
      </c>
      <c r="AE130">
        <v>108</v>
      </c>
      <c r="AF130">
        <v>3.61</v>
      </c>
      <c r="AG130">
        <v>1.389</v>
      </c>
      <c r="AH130">
        <v>7.4</v>
      </c>
      <c r="AI130">
        <v>0.4</v>
      </c>
      <c r="AJ130">
        <v>5.0999999999999996</v>
      </c>
      <c r="AK130">
        <v>6.5</v>
      </c>
      <c r="AL130">
        <v>1.28</v>
      </c>
      <c r="AM130">
        <v>0.1</v>
      </c>
      <c r="AN130">
        <v>-0.4</v>
      </c>
      <c r="AO130">
        <v>1</v>
      </c>
      <c r="AP130" t="s">
        <v>292</v>
      </c>
    </row>
    <row r="131" spans="1:42" x14ac:dyDescent="0.45">
      <c r="A131">
        <v>126</v>
      </c>
      <c r="B131" t="s">
        <v>622</v>
      </c>
      <c r="C131">
        <v>0.1</v>
      </c>
      <c r="D131">
        <v>9</v>
      </c>
      <c r="E131">
        <v>1979</v>
      </c>
      <c r="F131">
        <v>22</v>
      </c>
      <c r="G131" t="s">
        <v>160</v>
      </c>
      <c r="H131" t="s">
        <v>37</v>
      </c>
      <c r="I131">
        <v>3</v>
      </c>
      <c r="J131">
        <v>4</v>
      </c>
      <c r="K131">
        <v>0.42899999999999999</v>
      </c>
      <c r="L131">
        <v>7</v>
      </c>
      <c r="M131">
        <v>5.23</v>
      </c>
      <c r="N131">
        <v>9</v>
      </c>
      <c r="O131">
        <v>9</v>
      </c>
      <c r="P131">
        <v>1</v>
      </c>
      <c r="Q131">
        <v>0</v>
      </c>
      <c r="R131">
        <v>0</v>
      </c>
      <c r="S131">
        <v>51.2</v>
      </c>
      <c r="T131">
        <v>60</v>
      </c>
      <c r="U131">
        <v>32</v>
      </c>
      <c r="V131">
        <v>30</v>
      </c>
      <c r="W131">
        <v>6</v>
      </c>
      <c r="X131">
        <v>24</v>
      </c>
      <c r="Y131">
        <v>1</v>
      </c>
      <c r="Z131">
        <v>19</v>
      </c>
      <c r="AA131">
        <v>1</v>
      </c>
      <c r="AB131">
        <v>0</v>
      </c>
      <c r="AC131">
        <v>4</v>
      </c>
      <c r="AD131">
        <v>240</v>
      </c>
      <c r="AE131">
        <v>83</v>
      </c>
      <c r="AF131">
        <v>4.96</v>
      </c>
      <c r="AG131">
        <v>1.6259999999999999</v>
      </c>
      <c r="AH131">
        <v>10.5</v>
      </c>
      <c r="AI131">
        <v>1</v>
      </c>
      <c r="AJ131">
        <v>4.2</v>
      </c>
      <c r="AK131">
        <v>3.3</v>
      </c>
      <c r="AL131">
        <v>0.79</v>
      </c>
      <c r="AM131">
        <v>0.1</v>
      </c>
      <c r="AN131">
        <v>-0.4</v>
      </c>
      <c r="AP131" t="s">
        <v>623</v>
      </c>
    </row>
    <row r="132" spans="1:42" x14ac:dyDescent="0.45">
      <c r="A132">
        <v>127</v>
      </c>
      <c r="B132" t="s">
        <v>624</v>
      </c>
      <c r="C132">
        <v>0.1</v>
      </c>
      <c r="D132">
        <v>9</v>
      </c>
      <c r="E132">
        <v>2020</v>
      </c>
      <c r="F132">
        <v>24</v>
      </c>
      <c r="G132" t="s">
        <v>263</v>
      </c>
      <c r="H132" t="s">
        <v>34</v>
      </c>
      <c r="I132">
        <v>1</v>
      </c>
      <c r="J132">
        <v>4</v>
      </c>
      <c r="K132">
        <v>0.2</v>
      </c>
      <c r="L132">
        <v>5</v>
      </c>
      <c r="M132">
        <v>5.82</v>
      </c>
      <c r="N132">
        <v>10</v>
      </c>
      <c r="O132">
        <v>9</v>
      </c>
      <c r="P132">
        <v>0</v>
      </c>
      <c r="Q132">
        <v>0</v>
      </c>
      <c r="R132">
        <v>0</v>
      </c>
      <c r="S132">
        <v>43.1</v>
      </c>
      <c r="T132">
        <v>37</v>
      </c>
      <c r="U132">
        <v>30</v>
      </c>
      <c r="V132">
        <v>28</v>
      </c>
      <c r="W132">
        <v>12</v>
      </c>
      <c r="X132">
        <v>26</v>
      </c>
      <c r="Y132">
        <v>0</v>
      </c>
      <c r="Z132">
        <v>25</v>
      </c>
      <c r="AA132">
        <v>5</v>
      </c>
      <c r="AB132">
        <v>0</v>
      </c>
      <c r="AC132">
        <v>1</v>
      </c>
      <c r="AD132">
        <v>189</v>
      </c>
      <c r="AE132">
        <v>89</v>
      </c>
      <c r="AF132">
        <v>7.78</v>
      </c>
      <c r="AG132">
        <v>1.454</v>
      </c>
      <c r="AH132">
        <v>7.7</v>
      </c>
      <c r="AI132">
        <v>2.5</v>
      </c>
      <c r="AJ132">
        <v>5.4</v>
      </c>
      <c r="AK132">
        <v>5.2</v>
      </c>
      <c r="AL132">
        <v>0.96</v>
      </c>
      <c r="AM132">
        <v>0.1</v>
      </c>
      <c r="AN132">
        <v>-0.3</v>
      </c>
      <c r="AP132" t="s">
        <v>625</v>
      </c>
    </row>
    <row r="133" spans="1:42" x14ac:dyDescent="0.45">
      <c r="A133">
        <v>128</v>
      </c>
      <c r="B133" t="s">
        <v>593</v>
      </c>
      <c r="C133">
        <v>0.1</v>
      </c>
      <c r="D133">
        <v>9</v>
      </c>
      <c r="E133">
        <v>1998</v>
      </c>
      <c r="F133">
        <v>26</v>
      </c>
      <c r="G133" t="s">
        <v>73</v>
      </c>
      <c r="H133" t="s">
        <v>34</v>
      </c>
      <c r="I133">
        <v>4</v>
      </c>
      <c r="J133">
        <v>2</v>
      </c>
      <c r="K133">
        <v>0.66700000000000004</v>
      </c>
      <c r="L133">
        <v>6</v>
      </c>
      <c r="M133">
        <v>4.88</v>
      </c>
      <c r="N133">
        <v>9</v>
      </c>
      <c r="O133">
        <v>9</v>
      </c>
      <c r="P133">
        <v>0</v>
      </c>
      <c r="Q133">
        <v>0</v>
      </c>
      <c r="R133">
        <v>0</v>
      </c>
      <c r="S133">
        <v>48</v>
      </c>
      <c r="T133">
        <v>42</v>
      </c>
      <c r="U133">
        <v>28</v>
      </c>
      <c r="V133">
        <v>26</v>
      </c>
      <c r="W133">
        <v>9</v>
      </c>
      <c r="X133">
        <v>24</v>
      </c>
      <c r="Y133">
        <v>0</v>
      </c>
      <c r="Z133">
        <v>34</v>
      </c>
      <c r="AA133">
        <v>1</v>
      </c>
      <c r="AB133">
        <v>1</v>
      </c>
      <c r="AC133">
        <v>3</v>
      </c>
      <c r="AD133">
        <v>206</v>
      </c>
      <c r="AE133">
        <v>88</v>
      </c>
      <c r="AF133">
        <v>5.72</v>
      </c>
      <c r="AG133">
        <v>1.375</v>
      </c>
      <c r="AH133">
        <v>7.9</v>
      </c>
      <c r="AI133">
        <v>1.7</v>
      </c>
      <c r="AJ133">
        <v>4.5</v>
      </c>
      <c r="AK133">
        <v>6.4</v>
      </c>
      <c r="AL133">
        <v>1.42</v>
      </c>
      <c r="AM133">
        <v>0.1</v>
      </c>
      <c r="AN133">
        <v>-0.3</v>
      </c>
      <c r="AO133" t="s">
        <v>53</v>
      </c>
      <c r="AP133" t="s">
        <v>594</v>
      </c>
    </row>
    <row r="134" spans="1:42" x14ac:dyDescent="0.45">
      <c r="A134">
        <v>129</v>
      </c>
      <c r="B134" t="s">
        <v>626</v>
      </c>
      <c r="C134">
        <v>0</v>
      </c>
      <c r="D134">
        <v>9</v>
      </c>
      <c r="E134">
        <v>1948</v>
      </c>
      <c r="F134">
        <v>31</v>
      </c>
      <c r="G134" t="s">
        <v>63</v>
      </c>
      <c r="H134" t="s">
        <v>37</v>
      </c>
      <c r="I134">
        <v>4</v>
      </c>
      <c r="J134">
        <v>6</v>
      </c>
      <c r="K134">
        <v>0.4</v>
      </c>
      <c r="L134">
        <v>10</v>
      </c>
      <c r="M134">
        <v>5.97</v>
      </c>
      <c r="N134">
        <v>26</v>
      </c>
      <c r="O134">
        <v>9</v>
      </c>
      <c r="P134">
        <v>3</v>
      </c>
      <c r="Q134">
        <v>0</v>
      </c>
      <c r="R134">
        <v>3</v>
      </c>
      <c r="S134">
        <v>78.099999999999994</v>
      </c>
      <c r="T134">
        <v>108</v>
      </c>
      <c r="U134">
        <v>54</v>
      </c>
      <c r="V134">
        <v>52</v>
      </c>
      <c r="W134">
        <v>6</v>
      </c>
      <c r="X134">
        <v>17</v>
      </c>
      <c r="Y134">
        <v>3</v>
      </c>
      <c r="Z134">
        <v>20</v>
      </c>
      <c r="AA134">
        <v>0</v>
      </c>
      <c r="AB134">
        <v>1</v>
      </c>
      <c r="AC134">
        <v>1</v>
      </c>
      <c r="AD134">
        <v>347</v>
      </c>
      <c r="AE134">
        <v>76</v>
      </c>
      <c r="AF134">
        <v>3.89</v>
      </c>
      <c r="AG134">
        <v>1.5960000000000001</v>
      </c>
      <c r="AH134">
        <v>12.4</v>
      </c>
      <c r="AI134">
        <v>0.7</v>
      </c>
      <c r="AJ134">
        <v>2</v>
      </c>
      <c r="AK134">
        <v>2.2999999999999998</v>
      </c>
      <c r="AL134">
        <v>1.18</v>
      </c>
      <c r="AM134">
        <v>0</v>
      </c>
      <c r="AN134">
        <v>-0.6</v>
      </c>
      <c r="AO134">
        <v>1</v>
      </c>
      <c r="AP134" t="s">
        <v>627</v>
      </c>
    </row>
    <row r="135" spans="1:42" x14ac:dyDescent="0.45">
      <c r="A135">
        <v>130</v>
      </c>
      <c r="B135" t="s">
        <v>628</v>
      </c>
      <c r="C135">
        <v>0</v>
      </c>
      <c r="D135">
        <v>9</v>
      </c>
      <c r="E135">
        <v>2002</v>
      </c>
      <c r="F135">
        <v>22</v>
      </c>
      <c r="G135" t="s">
        <v>61</v>
      </c>
      <c r="H135" t="s">
        <v>37</v>
      </c>
      <c r="I135">
        <v>1</v>
      </c>
      <c r="J135">
        <v>5</v>
      </c>
      <c r="K135">
        <v>0.16700000000000001</v>
      </c>
      <c r="L135">
        <v>6</v>
      </c>
      <c r="M135">
        <v>5.04</v>
      </c>
      <c r="N135">
        <v>9</v>
      </c>
      <c r="O135">
        <v>9</v>
      </c>
      <c r="P135">
        <v>1</v>
      </c>
      <c r="Q135">
        <v>0</v>
      </c>
      <c r="R135">
        <v>0</v>
      </c>
      <c r="S135">
        <v>50</v>
      </c>
      <c r="T135">
        <v>63</v>
      </c>
      <c r="U135">
        <v>33</v>
      </c>
      <c r="V135">
        <v>28</v>
      </c>
      <c r="W135">
        <v>6</v>
      </c>
      <c r="X135">
        <v>18</v>
      </c>
      <c r="Y135">
        <v>0</v>
      </c>
      <c r="Z135">
        <v>23</v>
      </c>
      <c r="AA135">
        <v>2</v>
      </c>
      <c r="AB135">
        <v>0</v>
      </c>
      <c r="AC135">
        <v>2</v>
      </c>
      <c r="AD135">
        <v>230</v>
      </c>
      <c r="AE135">
        <v>85</v>
      </c>
      <c r="AF135">
        <v>4.8</v>
      </c>
      <c r="AG135">
        <v>1.62</v>
      </c>
      <c r="AH135">
        <v>11.3</v>
      </c>
      <c r="AI135">
        <v>1.1000000000000001</v>
      </c>
      <c r="AJ135">
        <v>3.2</v>
      </c>
      <c r="AK135">
        <v>4.0999999999999996</v>
      </c>
      <c r="AL135">
        <v>1.28</v>
      </c>
      <c r="AM135">
        <v>0</v>
      </c>
      <c r="AN135">
        <v>-0.5</v>
      </c>
      <c r="AP135" t="s">
        <v>629</v>
      </c>
    </row>
    <row r="136" spans="1:42" x14ac:dyDescent="0.45">
      <c r="A136">
        <v>131</v>
      </c>
      <c r="B136" t="s">
        <v>630</v>
      </c>
      <c r="C136">
        <v>0</v>
      </c>
      <c r="D136">
        <v>9</v>
      </c>
      <c r="E136">
        <v>1943</v>
      </c>
      <c r="F136">
        <v>25</v>
      </c>
      <c r="G136" t="s">
        <v>76</v>
      </c>
      <c r="H136" t="s">
        <v>37</v>
      </c>
      <c r="I136">
        <v>3</v>
      </c>
      <c r="J136">
        <v>4</v>
      </c>
      <c r="K136">
        <v>0.42899999999999999</v>
      </c>
      <c r="L136">
        <v>7</v>
      </c>
      <c r="M136">
        <v>3.89</v>
      </c>
      <c r="N136">
        <v>16</v>
      </c>
      <c r="O136">
        <v>9</v>
      </c>
      <c r="P136">
        <v>3</v>
      </c>
      <c r="Q136">
        <v>0</v>
      </c>
      <c r="R136">
        <v>0</v>
      </c>
      <c r="S136">
        <v>74</v>
      </c>
      <c r="T136">
        <v>94</v>
      </c>
      <c r="U136">
        <v>35</v>
      </c>
      <c r="V136">
        <v>32</v>
      </c>
      <c r="W136">
        <v>1</v>
      </c>
      <c r="X136">
        <v>33</v>
      </c>
      <c r="Y136">
        <v>0</v>
      </c>
      <c r="Z136">
        <v>23</v>
      </c>
      <c r="AA136">
        <v>2</v>
      </c>
      <c r="AB136">
        <v>0</v>
      </c>
      <c r="AC136">
        <v>0</v>
      </c>
      <c r="AD136">
        <v>332</v>
      </c>
      <c r="AE136">
        <v>86</v>
      </c>
      <c r="AF136">
        <v>3.63</v>
      </c>
      <c r="AG136">
        <v>1.716</v>
      </c>
      <c r="AH136">
        <v>11.4</v>
      </c>
      <c r="AI136">
        <v>0.1</v>
      </c>
      <c r="AJ136">
        <v>4</v>
      </c>
      <c r="AK136">
        <v>2.8</v>
      </c>
      <c r="AL136">
        <v>0.7</v>
      </c>
      <c r="AM136">
        <v>0</v>
      </c>
      <c r="AN136">
        <v>-0.5</v>
      </c>
      <c r="AO136">
        <v>1</v>
      </c>
      <c r="AP136" t="s">
        <v>631</v>
      </c>
    </row>
    <row r="137" spans="1:42" x14ac:dyDescent="0.45">
      <c r="A137">
        <v>132</v>
      </c>
      <c r="B137" t="s">
        <v>632</v>
      </c>
      <c r="C137">
        <v>0</v>
      </c>
      <c r="D137">
        <v>9</v>
      </c>
      <c r="E137">
        <v>1981</v>
      </c>
      <c r="F137">
        <v>24</v>
      </c>
      <c r="G137" t="s">
        <v>112</v>
      </c>
      <c r="H137" t="s">
        <v>37</v>
      </c>
      <c r="I137">
        <v>2</v>
      </c>
      <c r="J137">
        <v>5</v>
      </c>
      <c r="K137">
        <v>0.28599999999999998</v>
      </c>
      <c r="L137">
        <v>7</v>
      </c>
      <c r="M137">
        <v>4.34</v>
      </c>
      <c r="N137">
        <v>29</v>
      </c>
      <c r="O137">
        <v>9</v>
      </c>
      <c r="P137">
        <v>1</v>
      </c>
      <c r="Q137">
        <v>0</v>
      </c>
      <c r="R137">
        <v>2</v>
      </c>
      <c r="S137">
        <v>93.1</v>
      </c>
      <c r="T137">
        <v>92</v>
      </c>
      <c r="U137">
        <v>54</v>
      </c>
      <c r="V137">
        <v>45</v>
      </c>
      <c r="W137">
        <v>3</v>
      </c>
      <c r="X137">
        <v>55</v>
      </c>
      <c r="Y137">
        <v>4</v>
      </c>
      <c r="Z137">
        <v>52</v>
      </c>
      <c r="AA137">
        <v>1</v>
      </c>
      <c r="AB137">
        <v>3</v>
      </c>
      <c r="AC137">
        <v>7</v>
      </c>
      <c r="AD137">
        <v>421</v>
      </c>
      <c r="AE137">
        <v>90</v>
      </c>
      <c r="AF137">
        <v>3.7</v>
      </c>
      <c r="AG137">
        <v>1.575</v>
      </c>
      <c r="AH137">
        <v>8.9</v>
      </c>
      <c r="AI137">
        <v>0.3</v>
      </c>
      <c r="AJ137">
        <v>5.3</v>
      </c>
      <c r="AK137">
        <v>5</v>
      </c>
      <c r="AL137">
        <v>0.95</v>
      </c>
      <c r="AM137">
        <v>0</v>
      </c>
      <c r="AN137">
        <v>-0.6</v>
      </c>
      <c r="AO137" t="s">
        <v>633</v>
      </c>
      <c r="AP137" t="s">
        <v>634</v>
      </c>
    </row>
    <row r="138" spans="1:42" x14ac:dyDescent="0.45">
      <c r="A138">
        <v>133</v>
      </c>
      <c r="B138" t="s">
        <v>635</v>
      </c>
      <c r="C138">
        <v>0</v>
      </c>
      <c r="D138">
        <v>9</v>
      </c>
      <c r="E138">
        <v>1926</v>
      </c>
      <c r="F138">
        <v>24</v>
      </c>
      <c r="G138" t="s">
        <v>636</v>
      </c>
      <c r="H138" t="s">
        <v>49</v>
      </c>
      <c r="I138">
        <v>3</v>
      </c>
      <c r="J138">
        <v>1</v>
      </c>
      <c r="K138">
        <v>0.75</v>
      </c>
      <c r="L138">
        <v>4</v>
      </c>
      <c r="M138">
        <v>4.8499999999999996</v>
      </c>
      <c r="N138">
        <v>12</v>
      </c>
      <c r="O138">
        <v>9</v>
      </c>
      <c r="P138">
        <v>2</v>
      </c>
      <c r="Q138">
        <v>0</v>
      </c>
      <c r="R138">
        <v>0</v>
      </c>
      <c r="S138">
        <v>55.2</v>
      </c>
      <c r="T138">
        <v>67</v>
      </c>
      <c r="U138">
        <v>40</v>
      </c>
      <c r="V138">
        <v>30</v>
      </c>
      <c r="W138">
        <v>5</v>
      </c>
      <c r="X138">
        <v>14</v>
      </c>
      <c r="Z138">
        <v>13</v>
      </c>
      <c r="AA138">
        <v>5</v>
      </c>
      <c r="AB138">
        <v>1</v>
      </c>
      <c r="AC138">
        <v>1</v>
      </c>
      <c r="AD138">
        <v>255</v>
      </c>
      <c r="AE138">
        <v>95</v>
      </c>
      <c r="AF138">
        <v>4.75</v>
      </c>
      <c r="AG138">
        <v>1.4550000000000001</v>
      </c>
      <c r="AH138">
        <v>10.8</v>
      </c>
      <c r="AI138">
        <v>0.8</v>
      </c>
      <c r="AJ138">
        <v>2.2999999999999998</v>
      </c>
      <c r="AK138">
        <v>2.1</v>
      </c>
      <c r="AL138">
        <v>0.93</v>
      </c>
      <c r="AM138">
        <v>0</v>
      </c>
      <c r="AN138">
        <v>-0.5</v>
      </c>
      <c r="AO138">
        <v>1</v>
      </c>
      <c r="AP138" t="s">
        <v>637</v>
      </c>
    </row>
    <row r="139" spans="1:42" x14ac:dyDescent="0.45">
      <c r="A139">
        <v>134</v>
      </c>
      <c r="B139" t="s">
        <v>638</v>
      </c>
      <c r="C139">
        <v>0</v>
      </c>
      <c r="D139">
        <v>9</v>
      </c>
      <c r="E139">
        <v>2006</v>
      </c>
      <c r="F139">
        <v>22</v>
      </c>
      <c r="G139" t="s">
        <v>306</v>
      </c>
      <c r="H139" t="s">
        <v>37</v>
      </c>
      <c r="I139">
        <v>3</v>
      </c>
      <c r="J139">
        <v>6</v>
      </c>
      <c r="K139">
        <v>0.33300000000000002</v>
      </c>
      <c r="L139">
        <v>9</v>
      </c>
      <c r="M139">
        <v>5.76</v>
      </c>
      <c r="N139">
        <v>10</v>
      </c>
      <c r="O139">
        <v>9</v>
      </c>
      <c r="P139">
        <v>0</v>
      </c>
      <c r="Q139">
        <v>0</v>
      </c>
      <c r="R139">
        <v>0</v>
      </c>
      <c r="S139">
        <v>50</v>
      </c>
      <c r="T139">
        <v>62</v>
      </c>
      <c r="U139">
        <v>33</v>
      </c>
      <c r="V139">
        <v>32</v>
      </c>
      <c r="W139">
        <v>6</v>
      </c>
      <c r="X139">
        <v>23</v>
      </c>
      <c r="Y139">
        <v>0</v>
      </c>
      <c r="Z139">
        <v>38</v>
      </c>
      <c r="AA139">
        <v>0</v>
      </c>
      <c r="AB139">
        <v>0</v>
      </c>
      <c r="AC139">
        <v>1</v>
      </c>
      <c r="AD139">
        <v>232</v>
      </c>
      <c r="AE139">
        <v>78</v>
      </c>
      <c r="AF139">
        <v>4.57</v>
      </c>
      <c r="AG139">
        <v>1.7</v>
      </c>
      <c r="AH139">
        <v>11.2</v>
      </c>
      <c r="AI139">
        <v>1.1000000000000001</v>
      </c>
      <c r="AJ139">
        <v>4.0999999999999996</v>
      </c>
      <c r="AK139">
        <v>6.8</v>
      </c>
      <c r="AL139">
        <v>1.65</v>
      </c>
      <c r="AM139">
        <v>0</v>
      </c>
      <c r="AN139">
        <v>-0.5</v>
      </c>
      <c r="AP139" t="s">
        <v>639</v>
      </c>
    </row>
    <row r="140" spans="1:42" x14ac:dyDescent="0.45">
      <c r="A140">
        <v>135</v>
      </c>
      <c r="B140" t="s">
        <v>640</v>
      </c>
      <c r="C140">
        <v>0</v>
      </c>
      <c r="D140">
        <v>9</v>
      </c>
      <c r="E140">
        <v>1967</v>
      </c>
      <c r="F140">
        <v>23</v>
      </c>
      <c r="G140" t="s">
        <v>36</v>
      </c>
      <c r="H140" t="s">
        <v>37</v>
      </c>
      <c r="I140">
        <v>4</v>
      </c>
      <c r="J140">
        <v>4</v>
      </c>
      <c r="K140">
        <v>0.5</v>
      </c>
      <c r="L140">
        <v>8</v>
      </c>
      <c r="M140">
        <v>3.83</v>
      </c>
      <c r="N140">
        <v>11</v>
      </c>
      <c r="O140">
        <v>9</v>
      </c>
      <c r="P140">
        <v>0</v>
      </c>
      <c r="Q140">
        <v>0</v>
      </c>
      <c r="R140">
        <v>0</v>
      </c>
      <c r="S140">
        <v>44.2</v>
      </c>
      <c r="T140">
        <v>43</v>
      </c>
      <c r="U140">
        <v>19</v>
      </c>
      <c r="V140">
        <v>19</v>
      </c>
      <c r="W140">
        <v>6</v>
      </c>
      <c r="X140">
        <v>16</v>
      </c>
      <c r="Y140">
        <v>1</v>
      </c>
      <c r="Z140">
        <v>17</v>
      </c>
      <c r="AA140">
        <v>1</v>
      </c>
      <c r="AB140">
        <v>0</v>
      </c>
      <c r="AC140">
        <v>1</v>
      </c>
      <c r="AD140">
        <v>187</v>
      </c>
      <c r="AE140">
        <v>79</v>
      </c>
      <c r="AF140">
        <v>4.67</v>
      </c>
      <c r="AG140">
        <v>1.321</v>
      </c>
      <c r="AH140">
        <v>8.6999999999999993</v>
      </c>
      <c r="AI140">
        <v>1.2</v>
      </c>
      <c r="AJ140">
        <v>3.2</v>
      </c>
      <c r="AK140">
        <v>3.4</v>
      </c>
      <c r="AL140">
        <v>1.06</v>
      </c>
      <c r="AM140">
        <v>0</v>
      </c>
      <c r="AN140">
        <v>-0.4</v>
      </c>
      <c r="AO140" t="s">
        <v>64</v>
      </c>
      <c r="AP140" t="s">
        <v>641</v>
      </c>
    </row>
    <row r="141" spans="1:42" x14ac:dyDescent="0.45">
      <c r="A141">
        <v>136</v>
      </c>
      <c r="B141" t="s">
        <v>642</v>
      </c>
      <c r="C141">
        <v>0</v>
      </c>
      <c r="D141">
        <v>9</v>
      </c>
      <c r="E141">
        <v>2022</v>
      </c>
      <c r="F141">
        <v>25</v>
      </c>
      <c r="G141" t="s">
        <v>36</v>
      </c>
      <c r="H141" t="s">
        <v>37</v>
      </c>
      <c r="I141">
        <v>3</v>
      </c>
      <c r="J141">
        <v>6</v>
      </c>
      <c r="K141">
        <v>0.33300000000000002</v>
      </c>
      <c r="L141">
        <v>9</v>
      </c>
      <c r="M141">
        <v>4.83</v>
      </c>
      <c r="N141">
        <v>14</v>
      </c>
      <c r="O141">
        <v>9</v>
      </c>
      <c r="P141">
        <v>0</v>
      </c>
      <c r="Q141">
        <v>0</v>
      </c>
      <c r="R141">
        <v>0</v>
      </c>
      <c r="S141">
        <v>63.1</v>
      </c>
      <c r="T141">
        <v>63</v>
      </c>
      <c r="U141">
        <v>36</v>
      </c>
      <c r="V141">
        <v>34</v>
      </c>
      <c r="W141">
        <v>8</v>
      </c>
      <c r="X141">
        <v>19</v>
      </c>
      <c r="Y141">
        <v>1</v>
      </c>
      <c r="Z141">
        <v>48</v>
      </c>
      <c r="AA141">
        <v>3</v>
      </c>
      <c r="AB141">
        <v>0</v>
      </c>
      <c r="AC141">
        <v>3</v>
      </c>
      <c r="AD141">
        <v>269</v>
      </c>
      <c r="AE141">
        <v>82</v>
      </c>
      <c r="AF141">
        <v>4.28</v>
      </c>
      <c r="AG141">
        <v>1.2949999999999999</v>
      </c>
      <c r="AH141">
        <v>9</v>
      </c>
      <c r="AI141">
        <v>1.1000000000000001</v>
      </c>
      <c r="AJ141">
        <v>2.7</v>
      </c>
      <c r="AK141">
        <v>6.8</v>
      </c>
      <c r="AL141">
        <v>2.5299999999999998</v>
      </c>
      <c r="AM141">
        <v>0</v>
      </c>
      <c r="AN141">
        <v>-0.5</v>
      </c>
      <c r="AP141" t="s">
        <v>643</v>
      </c>
    </row>
    <row r="142" spans="1:42" x14ac:dyDescent="0.45">
      <c r="A142">
        <v>137</v>
      </c>
      <c r="B142" t="s">
        <v>644</v>
      </c>
      <c r="C142">
        <v>0</v>
      </c>
      <c r="D142">
        <v>9</v>
      </c>
      <c r="E142">
        <v>2013</v>
      </c>
      <c r="F142">
        <v>24</v>
      </c>
      <c r="G142" t="s">
        <v>348</v>
      </c>
      <c r="H142" t="s">
        <v>34</v>
      </c>
      <c r="I142">
        <v>1</v>
      </c>
      <c r="J142">
        <v>3</v>
      </c>
      <c r="K142">
        <v>0.25</v>
      </c>
      <c r="L142">
        <v>4</v>
      </c>
      <c r="M142">
        <v>3.66</v>
      </c>
      <c r="N142">
        <v>9</v>
      </c>
      <c r="O142">
        <v>9</v>
      </c>
      <c r="P142">
        <v>0</v>
      </c>
      <c r="Q142">
        <v>0</v>
      </c>
      <c r="R142">
        <v>0</v>
      </c>
      <c r="S142">
        <v>51.2</v>
      </c>
      <c r="T142">
        <v>59</v>
      </c>
      <c r="U142">
        <v>27</v>
      </c>
      <c r="V142">
        <v>21</v>
      </c>
      <c r="W142">
        <v>3</v>
      </c>
      <c r="X142">
        <v>11</v>
      </c>
      <c r="Y142">
        <v>0</v>
      </c>
      <c r="Z142">
        <v>29</v>
      </c>
      <c r="AA142">
        <v>3</v>
      </c>
      <c r="AB142">
        <v>0</v>
      </c>
      <c r="AC142">
        <v>1</v>
      </c>
      <c r="AD142">
        <v>220</v>
      </c>
      <c r="AE142">
        <v>104</v>
      </c>
      <c r="AF142">
        <v>3.49</v>
      </c>
      <c r="AG142">
        <v>1.355</v>
      </c>
      <c r="AH142">
        <v>10.3</v>
      </c>
      <c r="AI142">
        <v>0.5</v>
      </c>
      <c r="AJ142">
        <v>1.9</v>
      </c>
      <c r="AK142">
        <v>5.0999999999999996</v>
      </c>
      <c r="AL142">
        <v>2.64</v>
      </c>
      <c r="AM142">
        <v>0</v>
      </c>
      <c r="AN142">
        <v>-0.4</v>
      </c>
      <c r="AO142" t="s">
        <v>53</v>
      </c>
      <c r="AP142" t="s">
        <v>645</v>
      </c>
    </row>
    <row r="143" spans="1:42" x14ac:dyDescent="0.45">
      <c r="A143">
        <v>138</v>
      </c>
      <c r="B143" t="s">
        <v>646</v>
      </c>
      <c r="C143">
        <v>0</v>
      </c>
      <c r="D143">
        <v>9</v>
      </c>
      <c r="E143">
        <v>1921</v>
      </c>
      <c r="F143">
        <v>26</v>
      </c>
      <c r="G143" t="s">
        <v>36</v>
      </c>
      <c r="H143" t="s">
        <v>37</v>
      </c>
      <c r="I143">
        <v>2</v>
      </c>
      <c r="J143">
        <v>5</v>
      </c>
      <c r="K143">
        <v>0.28599999999999998</v>
      </c>
      <c r="L143">
        <v>7</v>
      </c>
      <c r="M143">
        <v>5.29</v>
      </c>
      <c r="N143">
        <v>11</v>
      </c>
      <c r="O143">
        <v>9</v>
      </c>
      <c r="P143">
        <v>4</v>
      </c>
      <c r="Q143">
        <v>0</v>
      </c>
      <c r="R143">
        <v>0</v>
      </c>
      <c r="S143">
        <v>66.099999999999994</v>
      </c>
      <c r="T143">
        <v>82</v>
      </c>
      <c r="U143">
        <v>42</v>
      </c>
      <c r="V143">
        <v>39</v>
      </c>
      <c r="W143">
        <v>3</v>
      </c>
      <c r="X143">
        <v>35</v>
      </c>
      <c r="Z143">
        <v>15</v>
      </c>
      <c r="AA143">
        <v>1</v>
      </c>
      <c r="AB143">
        <v>0</v>
      </c>
      <c r="AC143">
        <v>0</v>
      </c>
      <c r="AD143">
        <v>306</v>
      </c>
      <c r="AE143">
        <v>80</v>
      </c>
      <c r="AF143">
        <v>4.9000000000000004</v>
      </c>
      <c r="AG143">
        <v>1.764</v>
      </c>
      <c r="AH143">
        <v>11.1</v>
      </c>
      <c r="AI143">
        <v>0.4</v>
      </c>
      <c r="AJ143">
        <v>4.7</v>
      </c>
      <c r="AK143">
        <v>2</v>
      </c>
      <c r="AL143">
        <v>0.43</v>
      </c>
      <c r="AM143">
        <v>0</v>
      </c>
      <c r="AN143">
        <v>-0.6</v>
      </c>
      <c r="AO143">
        <v>1</v>
      </c>
      <c r="AP143" t="s">
        <v>647</v>
      </c>
    </row>
    <row r="144" spans="1:42" x14ac:dyDescent="0.45">
      <c r="A144">
        <v>139</v>
      </c>
      <c r="B144" t="s">
        <v>648</v>
      </c>
      <c r="C144">
        <v>0</v>
      </c>
      <c r="D144">
        <v>9</v>
      </c>
      <c r="E144">
        <v>2022</v>
      </c>
      <c r="F144">
        <v>26</v>
      </c>
      <c r="G144" t="s">
        <v>348</v>
      </c>
      <c r="H144" t="s">
        <v>34</v>
      </c>
      <c r="I144">
        <v>0</v>
      </c>
      <c r="J144">
        <v>5</v>
      </c>
      <c r="K144">
        <v>0</v>
      </c>
      <c r="L144">
        <v>5</v>
      </c>
      <c r="M144">
        <v>5.25</v>
      </c>
      <c r="N144">
        <v>16</v>
      </c>
      <c r="O144">
        <v>9</v>
      </c>
      <c r="P144">
        <v>0</v>
      </c>
      <c r="Q144">
        <v>0</v>
      </c>
      <c r="R144">
        <v>0</v>
      </c>
      <c r="S144">
        <v>48</v>
      </c>
      <c r="T144">
        <v>44</v>
      </c>
      <c r="U144">
        <v>30</v>
      </c>
      <c r="V144">
        <v>28</v>
      </c>
      <c r="W144">
        <v>12</v>
      </c>
      <c r="X144">
        <v>25</v>
      </c>
      <c r="Y144">
        <v>0</v>
      </c>
      <c r="Z144">
        <v>45</v>
      </c>
      <c r="AA144">
        <v>5</v>
      </c>
      <c r="AB144">
        <v>0</v>
      </c>
      <c r="AC144">
        <v>2</v>
      </c>
      <c r="AD144">
        <v>216</v>
      </c>
      <c r="AE144">
        <v>76</v>
      </c>
      <c r="AF144">
        <v>6.36</v>
      </c>
      <c r="AG144">
        <v>1.4379999999999999</v>
      </c>
      <c r="AH144">
        <v>8.3000000000000007</v>
      </c>
      <c r="AI144">
        <v>2.2999999999999998</v>
      </c>
      <c r="AJ144">
        <v>4.7</v>
      </c>
      <c r="AK144">
        <v>8.4</v>
      </c>
      <c r="AL144">
        <v>1.8</v>
      </c>
      <c r="AM144">
        <v>0</v>
      </c>
      <c r="AN144">
        <v>-0.5</v>
      </c>
      <c r="AP144" t="s">
        <v>649</v>
      </c>
    </row>
    <row r="145" spans="1:42" x14ac:dyDescent="0.45">
      <c r="A145">
        <v>140</v>
      </c>
      <c r="B145" t="s">
        <v>650</v>
      </c>
      <c r="C145">
        <v>0</v>
      </c>
      <c r="D145">
        <v>9</v>
      </c>
      <c r="E145">
        <v>2024</v>
      </c>
      <c r="F145">
        <v>27</v>
      </c>
      <c r="G145" t="s">
        <v>124</v>
      </c>
      <c r="H145" t="s">
        <v>34</v>
      </c>
      <c r="I145">
        <v>2</v>
      </c>
      <c r="J145">
        <v>5</v>
      </c>
      <c r="K145">
        <v>0.28599999999999998</v>
      </c>
      <c r="L145">
        <v>7</v>
      </c>
      <c r="M145">
        <v>5</v>
      </c>
      <c r="N145">
        <v>9</v>
      </c>
      <c r="O145">
        <v>9</v>
      </c>
      <c r="P145">
        <v>0</v>
      </c>
      <c r="Q145">
        <v>0</v>
      </c>
      <c r="R145">
        <v>0</v>
      </c>
      <c r="S145">
        <v>45</v>
      </c>
      <c r="T145">
        <v>47</v>
      </c>
      <c r="U145">
        <v>27</v>
      </c>
      <c r="V145">
        <v>25</v>
      </c>
      <c r="W145">
        <v>6</v>
      </c>
      <c r="X145">
        <v>17</v>
      </c>
      <c r="Y145">
        <v>0</v>
      </c>
      <c r="Z145">
        <v>45</v>
      </c>
      <c r="AA145">
        <v>0</v>
      </c>
      <c r="AB145">
        <v>1</v>
      </c>
      <c r="AC145">
        <v>2</v>
      </c>
      <c r="AD145">
        <v>199</v>
      </c>
      <c r="AE145">
        <v>78</v>
      </c>
      <c r="AF145">
        <v>4.01</v>
      </c>
      <c r="AG145">
        <v>1.4219999999999999</v>
      </c>
      <c r="AH145">
        <v>9.4</v>
      </c>
      <c r="AI145">
        <v>1.2</v>
      </c>
      <c r="AJ145">
        <v>3.4</v>
      </c>
      <c r="AK145">
        <v>9</v>
      </c>
      <c r="AL145">
        <v>2.65</v>
      </c>
      <c r="AM145">
        <v>0</v>
      </c>
      <c r="AN145">
        <v>-0.4</v>
      </c>
      <c r="AP145" t="s">
        <v>651</v>
      </c>
    </row>
    <row r="146" spans="1:42" x14ac:dyDescent="0.45">
      <c r="A146">
        <v>141</v>
      </c>
      <c r="B146" t="s">
        <v>652</v>
      </c>
      <c r="C146">
        <v>-0.1</v>
      </c>
      <c r="D146">
        <v>9</v>
      </c>
      <c r="E146">
        <v>2001</v>
      </c>
      <c r="F146">
        <v>23</v>
      </c>
      <c r="G146" t="s">
        <v>176</v>
      </c>
      <c r="H146" t="s">
        <v>34</v>
      </c>
      <c r="I146">
        <v>3</v>
      </c>
      <c r="J146">
        <v>1</v>
      </c>
      <c r="K146">
        <v>0.75</v>
      </c>
      <c r="L146">
        <v>4</v>
      </c>
      <c r="M146">
        <v>5.5</v>
      </c>
      <c r="N146">
        <v>13</v>
      </c>
      <c r="O146">
        <v>9</v>
      </c>
      <c r="P146">
        <v>0</v>
      </c>
      <c r="Q146">
        <v>0</v>
      </c>
      <c r="R146">
        <v>0</v>
      </c>
      <c r="S146">
        <v>55.2</v>
      </c>
      <c r="T146">
        <v>62</v>
      </c>
      <c r="U146">
        <v>38</v>
      </c>
      <c r="V146">
        <v>34</v>
      </c>
      <c r="W146">
        <v>11</v>
      </c>
      <c r="X146">
        <v>24</v>
      </c>
      <c r="Y146">
        <v>0</v>
      </c>
      <c r="Z146">
        <v>55</v>
      </c>
      <c r="AA146">
        <v>3</v>
      </c>
      <c r="AB146">
        <v>0</v>
      </c>
      <c r="AC146">
        <v>2</v>
      </c>
      <c r="AD146">
        <v>249</v>
      </c>
      <c r="AE146">
        <v>85</v>
      </c>
      <c r="AF146">
        <v>5.0999999999999996</v>
      </c>
      <c r="AG146">
        <v>1.5449999999999999</v>
      </c>
      <c r="AH146">
        <v>10</v>
      </c>
      <c r="AI146">
        <v>1.8</v>
      </c>
      <c r="AJ146">
        <v>3.9</v>
      </c>
      <c r="AK146">
        <v>8.9</v>
      </c>
      <c r="AL146">
        <v>2.29</v>
      </c>
      <c r="AM146">
        <v>-0.1</v>
      </c>
      <c r="AN146">
        <v>-0.5</v>
      </c>
      <c r="AO146">
        <v>1</v>
      </c>
      <c r="AP146" t="s">
        <v>653</v>
      </c>
    </row>
    <row r="147" spans="1:42" x14ac:dyDescent="0.45">
      <c r="A147">
        <v>142</v>
      </c>
      <c r="B147" t="s">
        <v>654</v>
      </c>
      <c r="C147">
        <v>-0.1</v>
      </c>
      <c r="D147">
        <v>9</v>
      </c>
      <c r="E147">
        <v>1994</v>
      </c>
      <c r="F147">
        <v>24</v>
      </c>
      <c r="G147" t="s">
        <v>70</v>
      </c>
      <c r="H147" t="s">
        <v>37</v>
      </c>
      <c r="I147">
        <v>0</v>
      </c>
      <c r="J147">
        <v>6</v>
      </c>
      <c r="K147">
        <v>0</v>
      </c>
      <c r="L147">
        <v>6</v>
      </c>
      <c r="M147">
        <v>4.33</v>
      </c>
      <c r="N147">
        <v>11</v>
      </c>
      <c r="O147">
        <v>9</v>
      </c>
      <c r="P147">
        <v>0</v>
      </c>
      <c r="Q147">
        <v>0</v>
      </c>
      <c r="R147">
        <v>0</v>
      </c>
      <c r="S147">
        <v>54</v>
      </c>
      <c r="T147">
        <v>63</v>
      </c>
      <c r="U147">
        <v>42</v>
      </c>
      <c r="V147">
        <v>26</v>
      </c>
      <c r="W147">
        <v>10</v>
      </c>
      <c r="X147">
        <v>20</v>
      </c>
      <c r="Y147">
        <v>3</v>
      </c>
      <c r="Z147">
        <v>27</v>
      </c>
      <c r="AA147">
        <v>3</v>
      </c>
      <c r="AB147">
        <v>0</v>
      </c>
      <c r="AC147">
        <v>1</v>
      </c>
      <c r="AD147">
        <v>250</v>
      </c>
      <c r="AE147">
        <v>112</v>
      </c>
      <c r="AF147">
        <v>5.82</v>
      </c>
      <c r="AG147">
        <v>1.5369999999999999</v>
      </c>
      <c r="AH147">
        <v>10.5</v>
      </c>
      <c r="AI147">
        <v>1.7</v>
      </c>
      <c r="AJ147">
        <v>3.3</v>
      </c>
      <c r="AK147">
        <v>4.5</v>
      </c>
      <c r="AL147">
        <v>1.35</v>
      </c>
      <c r="AM147">
        <v>-0.1</v>
      </c>
      <c r="AN147">
        <v>-0.6</v>
      </c>
      <c r="AP147" t="s">
        <v>655</v>
      </c>
    </row>
    <row r="148" spans="1:42" x14ac:dyDescent="0.45">
      <c r="A148">
        <v>143</v>
      </c>
      <c r="B148" t="s">
        <v>656</v>
      </c>
      <c r="C148">
        <v>-0.1</v>
      </c>
      <c r="D148">
        <v>9</v>
      </c>
      <c r="E148">
        <v>1993</v>
      </c>
      <c r="F148">
        <v>21</v>
      </c>
      <c r="G148" t="s">
        <v>139</v>
      </c>
      <c r="H148" t="s">
        <v>37</v>
      </c>
      <c r="I148">
        <v>3</v>
      </c>
      <c r="J148">
        <v>1</v>
      </c>
      <c r="K148">
        <v>0.75</v>
      </c>
      <c r="L148">
        <v>4</v>
      </c>
      <c r="M148">
        <v>5.98</v>
      </c>
      <c r="N148">
        <v>9</v>
      </c>
      <c r="O148">
        <v>9</v>
      </c>
      <c r="P148">
        <v>0</v>
      </c>
      <c r="Q148">
        <v>0</v>
      </c>
      <c r="R148">
        <v>0</v>
      </c>
      <c r="S148">
        <v>49.2</v>
      </c>
      <c r="T148">
        <v>49</v>
      </c>
      <c r="U148">
        <v>34</v>
      </c>
      <c r="V148">
        <v>33</v>
      </c>
      <c r="W148">
        <v>7</v>
      </c>
      <c r="X148">
        <v>32</v>
      </c>
      <c r="Y148">
        <v>1</v>
      </c>
      <c r="Z148">
        <v>25</v>
      </c>
      <c r="AA148">
        <v>1</v>
      </c>
      <c r="AB148">
        <v>0</v>
      </c>
      <c r="AC148">
        <v>0</v>
      </c>
      <c r="AD148">
        <v>222</v>
      </c>
      <c r="AE148">
        <v>73</v>
      </c>
      <c r="AF148">
        <v>5.81</v>
      </c>
      <c r="AG148">
        <v>1.631</v>
      </c>
      <c r="AH148">
        <v>8.9</v>
      </c>
      <c r="AI148">
        <v>1.3</v>
      </c>
      <c r="AJ148">
        <v>5.8</v>
      </c>
      <c r="AK148">
        <v>4.5</v>
      </c>
      <c r="AL148">
        <v>0.78</v>
      </c>
      <c r="AM148">
        <v>-0.1</v>
      </c>
      <c r="AN148">
        <v>-0.6</v>
      </c>
      <c r="AP148" t="s">
        <v>657</v>
      </c>
    </row>
    <row r="149" spans="1:42" x14ac:dyDescent="0.45">
      <c r="A149">
        <v>144</v>
      </c>
      <c r="B149" t="s">
        <v>658</v>
      </c>
      <c r="C149">
        <v>-0.1</v>
      </c>
      <c r="D149">
        <v>9</v>
      </c>
      <c r="E149">
        <v>2017</v>
      </c>
      <c r="F149">
        <v>23</v>
      </c>
      <c r="G149" t="s">
        <v>112</v>
      </c>
      <c r="H149" t="s">
        <v>37</v>
      </c>
      <c r="I149">
        <v>1</v>
      </c>
      <c r="J149">
        <v>5</v>
      </c>
      <c r="K149">
        <v>0.16700000000000001</v>
      </c>
      <c r="L149">
        <v>6</v>
      </c>
      <c r="M149">
        <v>5.34</v>
      </c>
      <c r="N149">
        <v>11</v>
      </c>
      <c r="O149">
        <v>9</v>
      </c>
      <c r="P149">
        <v>0</v>
      </c>
      <c r="Q149">
        <v>0</v>
      </c>
      <c r="R149">
        <v>0</v>
      </c>
      <c r="S149">
        <v>59</v>
      </c>
      <c r="T149">
        <v>60</v>
      </c>
      <c r="U149">
        <v>36</v>
      </c>
      <c r="V149">
        <v>35</v>
      </c>
      <c r="W149">
        <v>14</v>
      </c>
      <c r="X149">
        <v>8</v>
      </c>
      <c r="Y149">
        <v>0</v>
      </c>
      <c r="Z149">
        <v>31</v>
      </c>
      <c r="AA149">
        <v>1</v>
      </c>
      <c r="AB149">
        <v>0</v>
      </c>
      <c r="AC149">
        <v>0</v>
      </c>
      <c r="AD149">
        <v>243</v>
      </c>
      <c r="AE149">
        <v>78</v>
      </c>
      <c r="AF149">
        <v>5.65</v>
      </c>
      <c r="AG149">
        <v>1.153</v>
      </c>
      <c r="AH149">
        <v>9.1999999999999993</v>
      </c>
      <c r="AI149">
        <v>2.1</v>
      </c>
      <c r="AJ149">
        <v>1.2</v>
      </c>
      <c r="AK149">
        <v>4.7</v>
      </c>
      <c r="AL149">
        <v>3.88</v>
      </c>
      <c r="AM149">
        <v>-0.1</v>
      </c>
      <c r="AN149">
        <v>-0.6</v>
      </c>
      <c r="AP149" t="s">
        <v>659</v>
      </c>
    </row>
    <row r="150" spans="1:42" x14ac:dyDescent="0.45">
      <c r="A150">
        <v>145</v>
      </c>
      <c r="B150" t="s">
        <v>660</v>
      </c>
      <c r="C150">
        <v>-0.1</v>
      </c>
      <c r="D150">
        <v>9</v>
      </c>
      <c r="E150">
        <v>1982</v>
      </c>
      <c r="F150">
        <v>26</v>
      </c>
      <c r="G150" t="s">
        <v>76</v>
      </c>
      <c r="H150" t="s">
        <v>37</v>
      </c>
      <c r="I150">
        <v>3</v>
      </c>
      <c r="J150">
        <v>4</v>
      </c>
      <c r="K150">
        <v>0.42899999999999999</v>
      </c>
      <c r="L150">
        <v>7</v>
      </c>
      <c r="M150">
        <v>4.78</v>
      </c>
      <c r="N150">
        <v>9</v>
      </c>
      <c r="O150">
        <v>9</v>
      </c>
      <c r="P150">
        <v>2</v>
      </c>
      <c r="Q150">
        <v>1</v>
      </c>
      <c r="R150">
        <v>0</v>
      </c>
      <c r="S150">
        <v>49</v>
      </c>
      <c r="T150">
        <v>55</v>
      </c>
      <c r="U150">
        <v>32</v>
      </c>
      <c r="V150">
        <v>26</v>
      </c>
      <c r="W150">
        <v>6</v>
      </c>
      <c r="X150">
        <v>9</v>
      </c>
      <c r="Y150">
        <v>3</v>
      </c>
      <c r="Z150">
        <v>9</v>
      </c>
      <c r="AA150">
        <v>0</v>
      </c>
      <c r="AB150">
        <v>0</v>
      </c>
      <c r="AC150">
        <v>1</v>
      </c>
      <c r="AD150">
        <v>206</v>
      </c>
      <c r="AE150">
        <v>91</v>
      </c>
      <c r="AF150">
        <v>4.49</v>
      </c>
      <c r="AG150">
        <v>1.306</v>
      </c>
      <c r="AH150">
        <v>10.1</v>
      </c>
      <c r="AI150">
        <v>1.1000000000000001</v>
      </c>
      <c r="AJ150">
        <v>1.7</v>
      </c>
      <c r="AK150">
        <v>1.7</v>
      </c>
      <c r="AL150">
        <v>1</v>
      </c>
      <c r="AM150">
        <v>-0.1</v>
      </c>
      <c r="AN150">
        <v>-0.5</v>
      </c>
      <c r="AP150" t="s">
        <v>661</v>
      </c>
    </row>
    <row r="151" spans="1:42" x14ac:dyDescent="0.45">
      <c r="A151">
        <v>146</v>
      </c>
      <c r="B151" t="s">
        <v>662</v>
      </c>
      <c r="C151">
        <v>-0.1</v>
      </c>
      <c r="D151">
        <v>9</v>
      </c>
      <c r="E151">
        <v>1998</v>
      </c>
      <c r="F151">
        <v>24</v>
      </c>
      <c r="G151" t="s">
        <v>306</v>
      </c>
      <c r="H151" t="s">
        <v>37</v>
      </c>
      <c r="I151">
        <v>7</v>
      </c>
      <c r="J151">
        <v>4</v>
      </c>
      <c r="K151">
        <v>0.63600000000000001</v>
      </c>
      <c r="L151">
        <v>11</v>
      </c>
      <c r="M151">
        <v>6.48</v>
      </c>
      <c r="N151">
        <v>28</v>
      </c>
      <c r="O151">
        <v>9</v>
      </c>
      <c r="P151">
        <v>0</v>
      </c>
      <c r="Q151">
        <v>0</v>
      </c>
      <c r="R151">
        <v>0</v>
      </c>
      <c r="S151">
        <v>75</v>
      </c>
      <c r="T151">
        <v>95</v>
      </c>
      <c r="U151">
        <v>58</v>
      </c>
      <c r="V151">
        <v>54</v>
      </c>
      <c r="W151">
        <v>10</v>
      </c>
      <c r="X151">
        <v>29</v>
      </c>
      <c r="Y151">
        <v>1</v>
      </c>
      <c r="Z151">
        <v>46</v>
      </c>
      <c r="AA151">
        <v>1</v>
      </c>
      <c r="AB151">
        <v>0</v>
      </c>
      <c r="AC151">
        <v>2</v>
      </c>
      <c r="AD151">
        <v>345</v>
      </c>
      <c r="AE151">
        <v>74</v>
      </c>
      <c r="AF151">
        <v>4.8499999999999996</v>
      </c>
      <c r="AG151">
        <v>1.653</v>
      </c>
      <c r="AH151">
        <v>11.4</v>
      </c>
      <c r="AI151">
        <v>1.2</v>
      </c>
      <c r="AJ151">
        <v>3.5</v>
      </c>
      <c r="AK151">
        <v>5.5</v>
      </c>
      <c r="AL151">
        <v>1.59</v>
      </c>
      <c r="AM151">
        <v>-0.1</v>
      </c>
      <c r="AN151">
        <v>-0.8</v>
      </c>
      <c r="AO151">
        <v>1</v>
      </c>
      <c r="AP151" t="s">
        <v>663</v>
      </c>
    </row>
    <row r="152" spans="1:42" x14ac:dyDescent="0.45">
      <c r="A152">
        <v>147</v>
      </c>
      <c r="B152" t="s">
        <v>664</v>
      </c>
      <c r="C152">
        <v>-0.1</v>
      </c>
      <c r="D152">
        <v>9</v>
      </c>
      <c r="E152">
        <v>1994</v>
      </c>
      <c r="F152">
        <v>26</v>
      </c>
      <c r="G152" t="s">
        <v>121</v>
      </c>
      <c r="H152" t="s">
        <v>37</v>
      </c>
      <c r="I152">
        <v>3</v>
      </c>
      <c r="J152">
        <v>3</v>
      </c>
      <c r="K152">
        <v>0.5</v>
      </c>
      <c r="L152">
        <v>6</v>
      </c>
      <c r="M152">
        <v>6.17</v>
      </c>
      <c r="N152">
        <v>15</v>
      </c>
      <c r="O152">
        <v>9</v>
      </c>
      <c r="P152">
        <v>0</v>
      </c>
      <c r="Q152">
        <v>0</v>
      </c>
      <c r="R152">
        <v>0</v>
      </c>
      <c r="S152">
        <v>58.1</v>
      </c>
      <c r="T152">
        <v>75</v>
      </c>
      <c r="U152">
        <v>41</v>
      </c>
      <c r="V152">
        <v>40</v>
      </c>
      <c r="W152">
        <v>7</v>
      </c>
      <c r="X152">
        <v>30</v>
      </c>
      <c r="Y152">
        <v>4</v>
      </c>
      <c r="Z152">
        <v>39</v>
      </c>
      <c r="AA152">
        <v>6</v>
      </c>
      <c r="AB152">
        <v>0</v>
      </c>
      <c r="AC152">
        <v>3</v>
      </c>
      <c r="AD152">
        <v>278</v>
      </c>
      <c r="AE152">
        <v>81</v>
      </c>
      <c r="AF152">
        <v>5.21</v>
      </c>
      <c r="AG152">
        <v>1.8</v>
      </c>
      <c r="AH152">
        <v>11.6</v>
      </c>
      <c r="AI152">
        <v>1.1000000000000001</v>
      </c>
      <c r="AJ152">
        <v>4.5999999999999996</v>
      </c>
      <c r="AK152">
        <v>6</v>
      </c>
      <c r="AL152">
        <v>1.3</v>
      </c>
      <c r="AM152">
        <v>-0.1</v>
      </c>
      <c r="AN152">
        <v>-0.7</v>
      </c>
      <c r="AP152" t="s">
        <v>665</v>
      </c>
    </row>
    <row r="153" spans="1:42" x14ac:dyDescent="0.45">
      <c r="A153">
        <v>148</v>
      </c>
      <c r="B153" t="s">
        <v>666</v>
      </c>
      <c r="C153">
        <v>-0.1</v>
      </c>
      <c r="D153">
        <v>9</v>
      </c>
      <c r="E153">
        <v>2007</v>
      </c>
      <c r="F153">
        <v>21</v>
      </c>
      <c r="G153" t="s">
        <v>115</v>
      </c>
      <c r="H153" t="s">
        <v>34</v>
      </c>
      <c r="I153">
        <v>4</v>
      </c>
      <c r="J153">
        <v>2</v>
      </c>
      <c r="K153">
        <v>0.66700000000000004</v>
      </c>
      <c r="L153">
        <v>6</v>
      </c>
      <c r="M153">
        <v>5.76</v>
      </c>
      <c r="N153">
        <v>9</v>
      </c>
      <c r="O153">
        <v>9</v>
      </c>
      <c r="P153">
        <v>0</v>
      </c>
      <c r="Q153">
        <v>0</v>
      </c>
      <c r="R153">
        <v>0</v>
      </c>
      <c r="S153">
        <v>45.1</v>
      </c>
      <c r="T153">
        <v>43</v>
      </c>
      <c r="U153">
        <v>32</v>
      </c>
      <c r="V153">
        <v>29</v>
      </c>
      <c r="W153">
        <v>3</v>
      </c>
      <c r="X153">
        <v>28</v>
      </c>
      <c r="Y153">
        <v>1</v>
      </c>
      <c r="Z153">
        <v>28</v>
      </c>
      <c r="AA153">
        <v>3</v>
      </c>
      <c r="AB153">
        <v>1</v>
      </c>
      <c r="AC153">
        <v>1</v>
      </c>
      <c r="AD153">
        <v>205</v>
      </c>
      <c r="AE153">
        <v>81</v>
      </c>
      <c r="AF153">
        <v>4.92</v>
      </c>
      <c r="AG153">
        <v>1.5660000000000001</v>
      </c>
      <c r="AH153">
        <v>8.5</v>
      </c>
      <c r="AI153">
        <v>0.6</v>
      </c>
      <c r="AJ153">
        <v>5.6</v>
      </c>
      <c r="AK153">
        <v>5.6</v>
      </c>
      <c r="AL153">
        <v>1</v>
      </c>
      <c r="AM153">
        <v>-0.1</v>
      </c>
      <c r="AN153">
        <v>-0.5</v>
      </c>
      <c r="AO153" t="s">
        <v>53</v>
      </c>
      <c r="AP153" t="s">
        <v>667</v>
      </c>
    </row>
    <row r="154" spans="1:42" x14ac:dyDescent="0.45">
      <c r="A154">
        <v>149</v>
      </c>
      <c r="B154" t="s">
        <v>668</v>
      </c>
      <c r="C154">
        <v>-0.1</v>
      </c>
      <c r="D154">
        <v>9</v>
      </c>
      <c r="E154">
        <v>2022</v>
      </c>
      <c r="F154">
        <v>24</v>
      </c>
      <c r="G154" t="s">
        <v>70</v>
      </c>
      <c r="H154" t="s">
        <v>37</v>
      </c>
      <c r="I154">
        <v>0</v>
      </c>
      <c r="J154">
        <v>3</v>
      </c>
      <c r="K154">
        <v>0</v>
      </c>
      <c r="L154">
        <v>3</v>
      </c>
      <c r="M154">
        <v>4.95</v>
      </c>
      <c r="N154">
        <v>9</v>
      </c>
      <c r="O154">
        <v>9</v>
      </c>
      <c r="P154">
        <v>0</v>
      </c>
      <c r="Q154">
        <v>0</v>
      </c>
      <c r="R154">
        <v>0</v>
      </c>
      <c r="S154">
        <v>40</v>
      </c>
      <c r="T154">
        <v>43</v>
      </c>
      <c r="U154">
        <v>24</v>
      </c>
      <c r="V154">
        <v>22</v>
      </c>
      <c r="W154">
        <v>6</v>
      </c>
      <c r="X154">
        <v>16</v>
      </c>
      <c r="Y154">
        <v>0</v>
      </c>
      <c r="Z154">
        <v>27</v>
      </c>
      <c r="AA154">
        <v>0</v>
      </c>
      <c r="AB154">
        <v>0</v>
      </c>
      <c r="AC154">
        <v>2</v>
      </c>
      <c r="AD154">
        <v>174</v>
      </c>
      <c r="AE154">
        <v>81</v>
      </c>
      <c r="AF154">
        <v>4.91</v>
      </c>
      <c r="AG154">
        <v>1.4750000000000001</v>
      </c>
      <c r="AH154">
        <v>9.6999999999999993</v>
      </c>
      <c r="AI154">
        <v>1.4</v>
      </c>
      <c r="AJ154">
        <v>3.6</v>
      </c>
      <c r="AK154">
        <v>6.1</v>
      </c>
      <c r="AL154">
        <v>1.69</v>
      </c>
      <c r="AM154">
        <v>-0.1</v>
      </c>
      <c r="AN154">
        <v>-0.5</v>
      </c>
      <c r="AP154" t="s">
        <v>669</v>
      </c>
    </row>
    <row r="155" spans="1:42" x14ac:dyDescent="0.45">
      <c r="A155">
        <v>150</v>
      </c>
      <c r="B155" t="s">
        <v>670</v>
      </c>
      <c r="C155">
        <v>-0.1</v>
      </c>
      <c r="D155">
        <v>9</v>
      </c>
      <c r="E155">
        <v>2020</v>
      </c>
      <c r="F155">
        <v>26</v>
      </c>
      <c r="G155" t="s">
        <v>110</v>
      </c>
      <c r="H155" t="s">
        <v>34</v>
      </c>
      <c r="I155">
        <v>1</v>
      </c>
      <c r="J155">
        <v>3</v>
      </c>
      <c r="K155">
        <v>0.25</v>
      </c>
      <c r="L155">
        <v>4</v>
      </c>
      <c r="M155">
        <v>4.9400000000000004</v>
      </c>
      <c r="N155">
        <v>11</v>
      </c>
      <c r="O155">
        <v>9</v>
      </c>
      <c r="P155">
        <v>0</v>
      </c>
      <c r="Q155">
        <v>0</v>
      </c>
      <c r="R155">
        <v>0</v>
      </c>
      <c r="S155">
        <v>47.1</v>
      </c>
      <c r="T155">
        <v>48</v>
      </c>
      <c r="U155">
        <v>27</v>
      </c>
      <c r="V155">
        <v>26</v>
      </c>
      <c r="W155">
        <v>6</v>
      </c>
      <c r="X155">
        <v>17</v>
      </c>
      <c r="Y155">
        <v>0</v>
      </c>
      <c r="Z155">
        <v>48</v>
      </c>
      <c r="AA155">
        <v>3</v>
      </c>
      <c r="AB155">
        <v>0</v>
      </c>
      <c r="AC155">
        <v>4</v>
      </c>
      <c r="AD155">
        <v>205</v>
      </c>
      <c r="AE155">
        <v>91</v>
      </c>
      <c r="AF155">
        <v>4.08</v>
      </c>
      <c r="AG155">
        <v>1.373</v>
      </c>
      <c r="AH155">
        <v>9.1</v>
      </c>
      <c r="AI155">
        <v>1.1000000000000001</v>
      </c>
      <c r="AJ155">
        <v>3.2</v>
      </c>
      <c r="AK155">
        <v>9.1</v>
      </c>
      <c r="AL155">
        <v>2.82</v>
      </c>
      <c r="AM155">
        <v>-0.1</v>
      </c>
      <c r="AN155">
        <v>-0.5</v>
      </c>
      <c r="AP155" t="s">
        <v>671</v>
      </c>
    </row>
    <row r="156" spans="1:42" x14ac:dyDescent="0.45">
      <c r="A156">
        <v>151</v>
      </c>
      <c r="B156" t="s">
        <v>672</v>
      </c>
      <c r="C156">
        <v>-0.1</v>
      </c>
      <c r="D156">
        <v>9</v>
      </c>
      <c r="E156">
        <v>1987</v>
      </c>
      <c r="F156">
        <v>21</v>
      </c>
      <c r="G156" t="s">
        <v>97</v>
      </c>
      <c r="H156" t="s">
        <v>34</v>
      </c>
      <c r="I156">
        <v>2</v>
      </c>
      <c r="J156">
        <v>4</v>
      </c>
      <c r="K156">
        <v>0.33300000000000002</v>
      </c>
      <c r="L156">
        <v>6</v>
      </c>
      <c r="M156">
        <v>5.54</v>
      </c>
      <c r="N156">
        <v>9</v>
      </c>
      <c r="O156">
        <v>9</v>
      </c>
      <c r="P156">
        <v>0</v>
      </c>
      <c r="Q156">
        <v>0</v>
      </c>
      <c r="R156">
        <v>0</v>
      </c>
      <c r="S156">
        <v>50.1</v>
      </c>
      <c r="T156">
        <v>55</v>
      </c>
      <c r="U156">
        <v>34</v>
      </c>
      <c r="V156">
        <v>31</v>
      </c>
      <c r="W156">
        <v>5</v>
      </c>
      <c r="X156">
        <v>33</v>
      </c>
      <c r="Y156">
        <v>4</v>
      </c>
      <c r="Z156">
        <v>20</v>
      </c>
      <c r="AA156">
        <v>3</v>
      </c>
      <c r="AB156">
        <v>1</v>
      </c>
      <c r="AC156">
        <v>1</v>
      </c>
      <c r="AD156">
        <v>238</v>
      </c>
      <c r="AE156">
        <v>79</v>
      </c>
      <c r="AF156">
        <v>5.51</v>
      </c>
      <c r="AG156">
        <v>1.748</v>
      </c>
      <c r="AH156">
        <v>9.8000000000000007</v>
      </c>
      <c r="AI156">
        <v>0.9</v>
      </c>
      <c r="AJ156">
        <v>5.9</v>
      </c>
      <c r="AK156">
        <v>3.6</v>
      </c>
      <c r="AL156">
        <v>0.61</v>
      </c>
      <c r="AM156">
        <v>-0.1</v>
      </c>
      <c r="AN156">
        <v>-0.6</v>
      </c>
      <c r="AO156" t="s">
        <v>53</v>
      </c>
      <c r="AP156" t="s">
        <v>673</v>
      </c>
    </row>
    <row r="157" spans="1:42" x14ac:dyDescent="0.45">
      <c r="A157">
        <v>152</v>
      </c>
      <c r="B157" t="s">
        <v>674</v>
      </c>
      <c r="C157">
        <v>-0.1</v>
      </c>
      <c r="D157">
        <v>9</v>
      </c>
      <c r="E157">
        <v>1999</v>
      </c>
      <c r="F157">
        <v>26</v>
      </c>
      <c r="G157" t="s">
        <v>501</v>
      </c>
      <c r="H157" t="s">
        <v>37</v>
      </c>
      <c r="I157">
        <v>2</v>
      </c>
      <c r="J157">
        <v>3</v>
      </c>
      <c r="K157">
        <v>0.4</v>
      </c>
      <c r="L157">
        <v>5</v>
      </c>
      <c r="M157">
        <v>6.52</v>
      </c>
      <c r="N157">
        <v>9</v>
      </c>
      <c r="O157">
        <v>9</v>
      </c>
      <c r="P157">
        <v>0</v>
      </c>
      <c r="Q157">
        <v>0</v>
      </c>
      <c r="R157">
        <v>0</v>
      </c>
      <c r="S157">
        <v>48.1</v>
      </c>
      <c r="T157">
        <v>50</v>
      </c>
      <c r="U157">
        <v>35</v>
      </c>
      <c r="V157">
        <v>35</v>
      </c>
      <c r="W157">
        <v>7</v>
      </c>
      <c r="X157">
        <v>25</v>
      </c>
      <c r="Y157">
        <v>0</v>
      </c>
      <c r="Z157">
        <v>44</v>
      </c>
      <c r="AA157">
        <v>2</v>
      </c>
      <c r="AB157">
        <v>2</v>
      </c>
      <c r="AC157">
        <v>2</v>
      </c>
      <c r="AD157">
        <v>218</v>
      </c>
      <c r="AE157">
        <v>74</v>
      </c>
      <c r="AF157">
        <v>4.87</v>
      </c>
      <c r="AG157">
        <v>1.552</v>
      </c>
      <c r="AH157">
        <v>9.3000000000000007</v>
      </c>
      <c r="AI157">
        <v>1.3</v>
      </c>
      <c r="AJ157">
        <v>4.7</v>
      </c>
      <c r="AK157">
        <v>8.1999999999999993</v>
      </c>
      <c r="AL157">
        <v>1.76</v>
      </c>
      <c r="AM157">
        <v>-0.1</v>
      </c>
      <c r="AN157">
        <v>-0.6</v>
      </c>
      <c r="AP157" t="s">
        <v>675</v>
      </c>
    </row>
    <row r="158" spans="1:42" x14ac:dyDescent="0.45">
      <c r="A158">
        <v>153</v>
      </c>
      <c r="B158" t="s">
        <v>676</v>
      </c>
      <c r="C158">
        <v>-0.1</v>
      </c>
      <c r="D158">
        <v>9</v>
      </c>
      <c r="E158">
        <v>2022</v>
      </c>
      <c r="F158">
        <v>24</v>
      </c>
      <c r="G158" t="s">
        <v>260</v>
      </c>
      <c r="H158" t="s">
        <v>34</v>
      </c>
      <c r="I158">
        <v>3</v>
      </c>
      <c r="J158">
        <v>4</v>
      </c>
      <c r="K158">
        <v>0.42899999999999999</v>
      </c>
      <c r="L158">
        <v>7</v>
      </c>
      <c r="M158">
        <v>5.36</v>
      </c>
      <c r="N158">
        <v>9</v>
      </c>
      <c r="O158">
        <v>9</v>
      </c>
      <c r="P158">
        <v>0</v>
      </c>
      <c r="Q158">
        <v>0</v>
      </c>
      <c r="R158">
        <v>0</v>
      </c>
      <c r="S158">
        <v>47</v>
      </c>
      <c r="T158">
        <v>47</v>
      </c>
      <c r="U158">
        <v>28</v>
      </c>
      <c r="V158">
        <v>28</v>
      </c>
      <c r="W158">
        <v>10</v>
      </c>
      <c r="X158">
        <v>21</v>
      </c>
      <c r="Y158">
        <v>1</v>
      </c>
      <c r="Z158">
        <v>36</v>
      </c>
      <c r="AA158">
        <v>3</v>
      </c>
      <c r="AB158">
        <v>0</v>
      </c>
      <c r="AC158">
        <v>3</v>
      </c>
      <c r="AD158">
        <v>205</v>
      </c>
      <c r="AE158">
        <v>75</v>
      </c>
      <c r="AF158">
        <v>5.88</v>
      </c>
      <c r="AG158">
        <v>1.4470000000000001</v>
      </c>
      <c r="AH158">
        <v>9</v>
      </c>
      <c r="AI158">
        <v>1.9</v>
      </c>
      <c r="AJ158">
        <v>4</v>
      </c>
      <c r="AK158">
        <v>6.9</v>
      </c>
      <c r="AL158">
        <v>1.71</v>
      </c>
      <c r="AM158">
        <v>-0.1</v>
      </c>
      <c r="AN158">
        <v>-0.5</v>
      </c>
      <c r="AP158" t="s">
        <v>677</v>
      </c>
    </row>
    <row r="159" spans="1:42" x14ac:dyDescent="0.45">
      <c r="A159">
        <v>154</v>
      </c>
      <c r="B159" t="s">
        <v>678</v>
      </c>
      <c r="C159">
        <v>-0.1</v>
      </c>
      <c r="D159">
        <v>9</v>
      </c>
      <c r="E159">
        <v>1956</v>
      </c>
      <c r="F159">
        <v>23</v>
      </c>
      <c r="G159" t="s">
        <v>679</v>
      </c>
      <c r="H159" t="s">
        <v>164</v>
      </c>
      <c r="I159">
        <v>0</v>
      </c>
      <c r="J159">
        <v>5</v>
      </c>
      <c r="K159">
        <v>0</v>
      </c>
      <c r="L159">
        <v>5</v>
      </c>
      <c r="M159">
        <v>5.04</v>
      </c>
      <c r="N159">
        <v>34</v>
      </c>
      <c r="O159">
        <v>9</v>
      </c>
      <c r="P159">
        <v>0</v>
      </c>
      <c r="Q159">
        <v>0</v>
      </c>
      <c r="R159">
        <v>0</v>
      </c>
      <c r="S159">
        <v>75</v>
      </c>
      <c r="T159">
        <v>87</v>
      </c>
      <c r="U159">
        <v>49</v>
      </c>
      <c r="V159">
        <v>42</v>
      </c>
      <c r="W159">
        <v>8</v>
      </c>
      <c r="X159">
        <v>40</v>
      </c>
      <c r="Y159">
        <v>0</v>
      </c>
      <c r="Z159">
        <v>22</v>
      </c>
      <c r="AA159">
        <v>2</v>
      </c>
      <c r="AB159">
        <v>0</v>
      </c>
      <c r="AC159">
        <v>2</v>
      </c>
      <c r="AD159">
        <v>343</v>
      </c>
      <c r="AE159">
        <v>85</v>
      </c>
      <c r="AF159">
        <v>4.8499999999999996</v>
      </c>
      <c r="AG159">
        <v>1.6930000000000001</v>
      </c>
      <c r="AH159">
        <v>10.4</v>
      </c>
      <c r="AI159">
        <v>1</v>
      </c>
      <c r="AJ159">
        <v>4.8</v>
      </c>
      <c r="AK159">
        <v>2.6</v>
      </c>
      <c r="AL159">
        <v>0.55000000000000004</v>
      </c>
      <c r="AM159">
        <v>-0.1</v>
      </c>
      <c r="AN159">
        <v>-0.8</v>
      </c>
      <c r="AO159">
        <v>1</v>
      </c>
      <c r="AP159" t="s">
        <v>680</v>
      </c>
    </row>
    <row r="160" spans="1:42" x14ac:dyDescent="0.45">
      <c r="A160">
        <v>155</v>
      </c>
      <c r="B160" t="s">
        <v>681</v>
      </c>
      <c r="C160">
        <v>-0.2</v>
      </c>
      <c r="D160">
        <v>9</v>
      </c>
      <c r="E160">
        <v>1930</v>
      </c>
      <c r="F160">
        <v>23</v>
      </c>
      <c r="G160" t="s">
        <v>39</v>
      </c>
      <c r="H160" t="s">
        <v>34</v>
      </c>
      <c r="I160">
        <v>0</v>
      </c>
      <c r="J160">
        <v>7</v>
      </c>
      <c r="K160">
        <v>0</v>
      </c>
      <c r="L160">
        <v>7</v>
      </c>
      <c r="M160">
        <v>6.72</v>
      </c>
      <c r="N160">
        <v>22</v>
      </c>
      <c r="O160">
        <v>9</v>
      </c>
      <c r="P160">
        <v>1</v>
      </c>
      <c r="Q160">
        <v>0</v>
      </c>
      <c r="R160">
        <v>0</v>
      </c>
      <c r="S160">
        <v>84.1</v>
      </c>
      <c r="T160">
        <v>123</v>
      </c>
      <c r="U160">
        <v>76</v>
      </c>
      <c r="V160">
        <v>63</v>
      </c>
      <c r="W160">
        <v>8</v>
      </c>
      <c r="X160">
        <v>38</v>
      </c>
      <c r="Y160">
        <v>0</v>
      </c>
      <c r="Z160">
        <v>25</v>
      </c>
      <c r="AA160">
        <v>2</v>
      </c>
      <c r="AB160">
        <v>0</v>
      </c>
      <c r="AC160">
        <v>2</v>
      </c>
      <c r="AD160">
        <v>395</v>
      </c>
      <c r="AE160">
        <v>82</v>
      </c>
      <c r="AF160">
        <v>4.92</v>
      </c>
      <c r="AG160">
        <v>1.909</v>
      </c>
      <c r="AH160">
        <v>13.1</v>
      </c>
      <c r="AI160">
        <v>0.9</v>
      </c>
      <c r="AJ160">
        <v>4.0999999999999996</v>
      </c>
      <c r="AK160">
        <v>2.7</v>
      </c>
      <c r="AL160">
        <v>0.66</v>
      </c>
      <c r="AM160">
        <v>-0.2</v>
      </c>
      <c r="AN160">
        <v>-0.8</v>
      </c>
      <c r="AO160">
        <v>1</v>
      </c>
      <c r="AP160" t="s">
        <v>682</v>
      </c>
    </row>
    <row r="161" spans="1:42" x14ac:dyDescent="0.45">
      <c r="A161">
        <v>156</v>
      </c>
      <c r="B161" t="s">
        <v>683</v>
      </c>
      <c r="C161">
        <v>-0.2</v>
      </c>
      <c r="D161">
        <v>9</v>
      </c>
      <c r="E161">
        <v>1929</v>
      </c>
      <c r="F161">
        <v>23</v>
      </c>
      <c r="G161" t="s">
        <v>36</v>
      </c>
      <c r="H161" t="s">
        <v>37</v>
      </c>
      <c r="I161">
        <v>2</v>
      </c>
      <c r="J161">
        <v>4</v>
      </c>
      <c r="K161">
        <v>0.33300000000000002</v>
      </c>
      <c r="L161">
        <v>6</v>
      </c>
      <c r="M161">
        <v>5.81</v>
      </c>
      <c r="N161">
        <v>15</v>
      </c>
      <c r="O161">
        <v>9</v>
      </c>
      <c r="P161">
        <v>1</v>
      </c>
      <c r="Q161">
        <v>0</v>
      </c>
      <c r="R161">
        <v>1</v>
      </c>
      <c r="S161">
        <v>62</v>
      </c>
      <c r="T161">
        <v>62</v>
      </c>
      <c r="U161">
        <v>42</v>
      </c>
      <c r="V161">
        <v>40</v>
      </c>
      <c r="W161">
        <v>3</v>
      </c>
      <c r="X161">
        <v>43</v>
      </c>
      <c r="Y161">
        <v>1</v>
      </c>
      <c r="Z161">
        <v>25</v>
      </c>
      <c r="AA161">
        <v>3</v>
      </c>
      <c r="AB161">
        <v>1</v>
      </c>
      <c r="AC161">
        <v>3</v>
      </c>
      <c r="AD161">
        <v>284</v>
      </c>
      <c r="AE161">
        <v>73</v>
      </c>
      <c r="AF161">
        <v>4.84</v>
      </c>
      <c r="AG161">
        <v>1.694</v>
      </c>
      <c r="AH161">
        <v>9</v>
      </c>
      <c r="AI161">
        <v>0.4</v>
      </c>
      <c r="AJ161">
        <v>6.2</v>
      </c>
      <c r="AK161">
        <v>3.6</v>
      </c>
      <c r="AL161">
        <v>0.57999999999999996</v>
      </c>
      <c r="AM161">
        <v>-0.2</v>
      </c>
      <c r="AN161">
        <v>-0.8</v>
      </c>
      <c r="AO161">
        <v>1</v>
      </c>
      <c r="AP161" t="s">
        <v>684</v>
      </c>
    </row>
    <row r="162" spans="1:42" x14ac:dyDescent="0.45">
      <c r="A162">
        <v>157</v>
      </c>
      <c r="B162" t="s">
        <v>685</v>
      </c>
      <c r="C162">
        <v>-0.2</v>
      </c>
      <c r="D162">
        <v>9</v>
      </c>
      <c r="E162">
        <v>1943</v>
      </c>
      <c r="F162">
        <v>29</v>
      </c>
      <c r="G162" t="s">
        <v>686</v>
      </c>
      <c r="H162" t="s">
        <v>164</v>
      </c>
      <c r="I162">
        <v>2</v>
      </c>
      <c r="J162">
        <v>7</v>
      </c>
      <c r="K162">
        <v>0.222</v>
      </c>
      <c r="L162">
        <v>9</v>
      </c>
      <c r="M162">
        <v>4.21</v>
      </c>
      <c r="N162">
        <v>30</v>
      </c>
      <c r="O162">
        <v>9</v>
      </c>
      <c r="P162">
        <v>4</v>
      </c>
      <c r="Q162">
        <v>1</v>
      </c>
      <c r="R162">
        <v>1</v>
      </c>
      <c r="S162">
        <v>113.1</v>
      </c>
      <c r="T162">
        <v>118</v>
      </c>
      <c r="U162">
        <v>62</v>
      </c>
      <c r="V162">
        <v>53</v>
      </c>
      <c r="W162">
        <v>8</v>
      </c>
      <c r="X162">
        <v>45</v>
      </c>
      <c r="Y162">
        <v>3</v>
      </c>
      <c r="Z162">
        <v>21</v>
      </c>
      <c r="AA162">
        <v>4</v>
      </c>
      <c r="AB162">
        <v>4</v>
      </c>
      <c r="AC162">
        <v>1</v>
      </c>
      <c r="AD162">
        <v>492</v>
      </c>
      <c r="AE162">
        <v>80</v>
      </c>
      <c r="AF162">
        <v>4.5</v>
      </c>
      <c r="AG162">
        <v>1.4379999999999999</v>
      </c>
      <c r="AH162">
        <v>9.4</v>
      </c>
      <c r="AI162">
        <v>0.6</v>
      </c>
      <c r="AJ162">
        <v>3.6</v>
      </c>
      <c r="AK162">
        <v>1.7</v>
      </c>
      <c r="AL162">
        <v>0.47</v>
      </c>
      <c r="AM162">
        <v>-0.2</v>
      </c>
      <c r="AN162">
        <v>-1.1000000000000001</v>
      </c>
      <c r="AO162">
        <v>1</v>
      </c>
      <c r="AP162" t="s">
        <v>687</v>
      </c>
    </row>
    <row r="163" spans="1:42" x14ac:dyDescent="0.45">
      <c r="A163">
        <v>158</v>
      </c>
      <c r="B163" t="s">
        <v>688</v>
      </c>
      <c r="C163">
        <v>-0.2</v>
      </c>
      <c r="D163">
        <v>9</v>
      </c>
      <c r="E163">
        <v>2008</v>
      </c>
      <c r="F163">
        <v>25</v>
      </c>
      <c r="G163" t="s">
        <v>689</v>
      </c>
      <c r="H163" t="s">
        <v>164</v>
      </c>
      <c r="I163">
        <v>2</v>
      </c>
      <c r="J163">
        <v>3</v>
      </c>
      <c r="K163">
        <v>0.4</v>
      </c>
      <c r="L163">
        <v>5</v>
      </c>
      <c r="M163">
        <v>5.55</v>
      </c>
      <c r="N163">
        <v>11</v>
      </c>
      <c r="O163">
        <v>9</v>
      </c>
      <c r="P163">
        <v>0</v>
      </c>
      <c r="Q163">
        <v>0</v>
      </c>
      <c r="R163">
        <v>0</v>
      </c>
      <c r="S163">
        <v>58.1</v>
      </c>
      <c r="T163">
        <v>69</v>
      </c>
      <c r="U163">
        <v>38</v>
      </c>
      <c r="V163">
        <v>36</v>
      </c>
      <c r="W163">
        <v>7</v>
      </c>
      <c r="X163">
        <v>16</v>
      </c>
      <c r="Y163">
        <v>0</v>
      </c>
      <c r="Z163">
        <v>31</v>
      </c>
      <c r="AA163">
        <v>3</v>
      </c>
      <c r="AB163">
        <v>0</v>
      </c>
      <c r="AC163">
        <v>2</v>
      </c>
      <c r="AD163">
        <v>256</v>
      </c>
      <c r="AE163">
        <v>77</v>
      </c>
      <c r="AF163">
        <v>4.6100000000000003</v>
      </c>
      <c r="AG163">
        <v>1.4570000000000001</v>
      </c>
      <c r="AH163">
        <v>10.6</v>
      </c>
      <c r="AI163">
        <v>1.1000000000000001</v>
      </c>
      <c r="AJ163">
        <v>2.5</v>
      </c>
      <c r="AK163">
        <v>4.8</v>
      </c>
      <c r="AL163">
        <v>1.94</v>
      </c>
      <c r="AM163">
        <v>-0.2</v>
      </c>
      <c r="AN163">
        <v>-0.8</v>
      </c>
      <c r="AO163" t="s">
        <v>53</v>
      </c>
      <c r="AP163" t="s">
        <v>690</v>
      </c>
    </row>
    <row r="164" spans="1:42" x14ac:dyDescent="0.45">
      <c r="A164">
        <v>159</v>
      </c>
      <c r="B164" t="s">
        <v>691</v>
      </c>
      <c r="C164">
        <v>-0.2</v>
      </c>
      <c r="D164">
        <v>9</v>
      </c>
      <c r="E164">
        <v>1935</v>
      </c>
      <c r="G164" t="s">
        <v>692</v>
      </c>
      <c r="H164" t="s">
        <v>57</v>
      </c>
      <c r="I164">
        <v>4</v>
      </c>
      <c r="J164">
        <v>5</v>
      </c>
      <c r="K164">
        <v>0.44400000000000001</v>
      </c>
      <c r="L164">
        <v>9</v>
      </c>
      <c r="M164">
        <v>6.85</v>
      </c>
      <c r="N164">
        <v>13</v>
      </c>
      <c r="O164">
        <v>9</v>
      </c>
      <c r="P164">
        <v>4</v>
      </c>
      <c r="Q164">
        <v>0</v>
      </c>
      <c r="R164">
        <v>0</v>
      </c>
      <c r="S164">
        <v>64.099999999999994</v>
      </c>
      <c r="T164">
        <v>95</v>
      </c>
      <c r="U164">
        <v>59</v>
      </c>
      <c r="V164">
        <v>49</v>
      </c>
      <c r="W164">
        <v>2</v>
      </c>
      <c r="X164">
        <v>35</v>
      </c>
      <c r="Z164">
        <v>15</v>
      </c>
      <c r="AA164">
        <v>3</v>
      </c>
      <c r="AC164">
        <v>0</v>
      </c>
      <c r="AD164">
        <v>322</v>
      </c>
      <c r="AE164">
        <v>75</v>
      </c>
      <c r="AF164">
        <v>4.8899999999999997</v>
      </c>
      <c r="AG164">
        <v>2.0209999999999999</v>
      </c>
      <c r="AH164">
        <v>13.3</v>
      </c>
      <c r="AI164">
        <v>0.3</v>
      </c>
      <c r="AJ164">
        <v>4.9000000000000004</v>
      </c>
      <c r="AK164">
        <v>2.1</v>
      </c>
      <c r="AL164">
        <v>0.43</v>
      </c>
      <c r="AM164">
        <v>-0.2</v>
      </c>
      <c r="AN164">
        <v>-0.8</v>
      </c>
      <c r="AO164">
        <v>1</v>
      </c>
      <c r="AP164" t="s">
        <v>693</v>
      </c>
    </row>
    <row r="165" spans="1:42" x14ac:dyDescent="0.45">
      <c r="A165">
        <v>160</v>
      </c>
      <c r="B165" t="s">
        <v>694</v>
      </c>
      <c r="C165">
        <v>-0.3</v>
      </c>
      <c r="D165">
        <v>9</v>
      </c>
      <c r="E165">
        <v>2001</v>
      </c>
      <c r="F165">
        <v>24</v>
      </c>
      <c r="G165" t="s">
        <v>61</v>
      </c>
      <c r="H165" t="s">
        <v>37</v>
      </c>
      <c r="I165">
        <v>1</v>
      </c>
      <c r="J165">
        <v>6</v>
      </c>
      <c r="K165">
        <v>0.14299999999999999</v>
      </c>
      <c r="L165">
        <v>7</v>
      </c>
      <c r="M165">
        <v>5.82</v>
      </c>
      <c r="N165">
        <v>16</v>
      </c>
      <c r="O165">
        <v>9</v>
      </c>
      <c r="P165">
        <v>0</v>
      </c>
      <c r="Q165">
        <v>0</v>
      </c>
      <c r="R165">
        <v>0</v>
      </c>
      <c r="S165">
        <v>65</v>
      </c>
      <c r="T165">
        <v>81</v>
      </c>
      <c r="U165">
        <v>48</v>
      </c>
      <c r="V165">
        <v>42</v>
      </c>
      <c r="W165">
        <v>10</v>
      </c>
      <c r="X165">
        <v>21</v>
      </c>
      <c r="Y165">
        <v>2</v>
      </c>
      <c r="Z165">
        <v>40</v>
      </c>
      <c r="AA165">
        <v>4</v>
      </c>
      <c r="AB165">
        <v>0</v>
      </c>
      <c r="AC165">
        <v>2</v>
      </c>
      <c r="AD165">
        <v>293</v>
      </c>
      <c r="AE165">
        <v>74</v>
      </c>
      <c r="AF165">
        <v>4.97</v>
      </c>
      <c r="AG165">
        <v>1.569</v>
      </c>
      <c r="AH165">
        <v>11.2</v>
      </c>
      <c r="AI165">
        <v>1.4</v>
      </c>
      <c r="AJ165">
        <v>2.9</v>
      </c>
      <c r="AK165">
        <v>5.5</v>
      </c>
      <c r="AL165">
        <v>1.9</v>
      </c>
      <c r="AM165">
        <v>-0.3</v>
      </c>
      <c r="AN165">
        <v>-0.9</v>
      </c>
      <c r="AO165">
        <v>1</v>
      </c>
      <c r="AP165" t="s">
        <v>695</v>
      </c>
    </row>
    <row r="166" spans="1:42" x14ac:dyDescent="0.45">
      <c r="A166">
        <v>161</v>
      </c>
      <c r="B166" t="s">
        <v>696</v>
      </c>
      <c r="C166">
        <v>-0.3</v>
      </c>
      <c r="D166">
        <v>9</v>
      </c>
      <c r="E166">
        <v>1938</v>
      </c>
      <c r="F166">
        <v>27</v>
      </c>
      <c r="G166" t="s">
        <v>102</v>
      </c>
      <c r="H166" t="s">
        <v>37</v>
      </c>
      <c r="I166">
        <v>3</v>
      </c>
      <c r="J166">
        <v>2</v>
      </c>
      <c r="K166">
        <v>0.6</v>
      </c>
      <c r="L166">
        <v>5</v>
      </c>
      <c r="M166">
        <v>5.4</v>
      </c>
      <c r="N166">
        <v>14</v>
      </c>
      <c r="O166">
        <v>9</v>
      </c>
      <c r="P166">
        <v>4</v>
      </c>
      <c r="Q166">
        <v>0</v>
      </c>
      <c r="R166">
        <v>0</v>
      </c>
      <c r="S166">
        <v>58.1</v>
      </c>
      <c r="T166">
        <v>69</v>
      </c>
      <c r="U166">
        <v>41</v>
      </c>
      <c r="V166">
        <v>35</v>
      </c>
      <c r="W166">
        <v>7</v>
      </c>
      <c r="X166">
        <v>20</v>
      </c>
      <c r="Y166">
        <v>1</v>
      </c>
      <c r="Z166">
        <v>8</v>
      </c>
      <c r="AA166">
        <v>0</v>
      </c>
      <c r="AB166">
        <v>1</v>
      </c>
      <c r="AC166">
        <v>0</v>
      </c>
      <c r="AD166">
        <v>257</v>
      </c>
      <c r="AE166">
        <v>85</v>
      </c>
      <c r="AF166">
        <v>5.37</v>
      </c>
      <c r="AG166">
        <v>1.526</v>
      </c>
      <c r="AH166">
        <v>10.6</v>
      </c>
      <c r="AI166">
        <v>1.1000000000000001</v>
      </c>
      <c r="AJ166">
        <v>3.1</v>
      </c>
      <c r="AK166">
        <v>1.2</v>
      </c>
      <c r="AL166">
        <v>0.4</v>
      </c>
      <c r="AM166">
        <v>-0.3</v>
      </c>
      <c r="AN166">
        <v>-0.9</v>
      </c>
      <c r="AO166">
        <v>1</v>
      </c>
      <c r="AP166" t="s">
        <v>697</v>
      </c>
    </row>
    <row r="167" spans="1:42" x14ac:dyDescent="0.45">
      <c r="A167">
        <v>162</v>
      </c>
      <c r="B167" t="s">
        <v>698</v>
      </c>
      <c r="C167">
        <v>-0.3</v>
      </c>
      <c r="D167">
        <v>9</v>
      </c>
      <c r="E167">
        <v>2016</v>
      </c>
      <c r="F167">
        <v>27</v>
      </c>
      <c r="G167" t="s">
        <v>306</v>
      </c>
      <c r="H167" t="s">
        <v>37</v>
      </c>
      <c r="I167">
        <v>1</v>
      </c>
      <c r="J167">
        <v>6</v>
      </c>
      <c r="K167">
        <v>0.14299999999999999</v>
      </c>
      <c r="L167">
        <v>7</v>
      </c>
      <c r="M167">
        <v>6.28</v>
      </c>
      <c r="N167">
        <v>19</v>
      </c>
      <c r="O167">
        <v>9</v>
      </c>
      <c r="P167">
        <v>0</v>
      </c>
      <c r="Q167">
        <v>0</v>
      </c>
      <c r="R167">
        <v>0</v>
      </c>
      <c r="S167">
        <v>67.099999999999994</v>
      </c>
      <c r="T167">
        <v>88</v>
      </c>
      <c r="U167">
        <v>47</v>
      </c>
      <c r="V167">
        <v>47</v>
      </c>
      <c r="W167">
        <v>13</v>
      </c>
      <c r="X167">
        <v>23</v>
      </c>
      <c r="Y167">
        <v>1</v>
      </c>
      <c r="Z167">
        <v>50</v>
      </c>
      <c r="AA167">
        <v>0</v>
      </c>
      <c r="AB167">
        <v>0</v>
      </c>
      <c r="AC167">
        <v>1</v>
      </c>
      <c r="AD167">
        <v>300</v>
      </c>
      <c r="AE167">
        <v>67</v>
      </c>
      <c r="AF167">
        <v>5.2</v>
      </c>
      <c r="AG167">
        <v>1.649</v>
      </c>
      <c r="AH167">
        <v>11.8</v>
      </c>
      <c r="AI167">
        <v>1.7</v>
      </c>
      <c r="AJ167">
        <v>3.1</v>
      </c>
      <c r="AK167">
        <v>6.7</v>
      </c>
      <c r="AL167">
        <v>2.17</v>
      </c>
      <c r="AM167">
        <v>-0.3</v>
      </c>
      <c r="AN167">
        <v>-0.9</v>
      </c>
      <c r="AO167">
        <v>1</v>
      </c>
      <c r="AP167" t="s">
        <v>699</v>
      </c>
    </row>
    <row r="168" spans="1:42" x14ac:dyDescent="0.45">
      <c r="A168">
        <v>163</v>
      </c>
      <c r="B168" t="s">
        <v>700</v>
      </c>
      <c r="C168">
        <v>-0.3</v>
      </c>
      <c r="D168">
        <v>9</v>
      </c>
      <c r="E168">
        <v>2004</v>
      </c>
      <c r="F168">
        <v>23</v>
      </c>
      <c r="G168" t="s">
        <v>73</v>
      </c>
      <c r="H168" t="s">
        <v>34</v>
      </c>
      <c r="I168">
        <v>1</v>
      </c>
      <c r="J168">
        <v>8</v>
      </c>
      <c r="K168">
        <v>0.111</v>
      </c>
      <c r="L168">
        <v>9</v>
      </c>
      <c r="M168">
        <v>6.22</v>
      </c>
      <c r="N168">
        <v>10</v>
      </c>
      <c r="O168">
        <v>9</v>
      </c>
      <c r="P168">
        <v>0</v>
      </c>
      <c r="Q168">
        <v>0</v>
      </c>
      <c r="R168">
        <v>0</v>
      </c>
      <c r="S168">
        <v>46.1</v>
      </c>
      <c r="T168">
        <v>58</v>
      </c>
      <c r="U168">
        <v>33</v>
      </c>
      <c r="V168">
        <v>32</v>
      </c>
      <c r="W168">
        <v>6</v>
      </c>
      <c r="X168">
        <v>20</v>
      </c>
      <c r="Y168">
        <v>1</v>
      </c>
      <c r="Z168">
        <v>29</v>
      </c>
      <c r="AA168">
        <v>4</v>
      </c>
      <c r="AB168">
        <v>0</v>
      </c>
      <c r="AC168">
        <v>1</v>
      </c>
      <c r="AD168">
        <v>215</v>
      </c>
      <c r="AE168">
        <v>71</v>
      </c>
      <c r="AF168">
        <v>5.03</v>
      </c>
      <c r="AG168">
        <v>1.6830000000000001</v>
      </c>
      <c r="AH168">
        <v>11.3</v>
      </c>
      <c r="AI168">
        <v>1.2</v>
      </c>
      <c r="AJ168">
        <v>3.9</v>
      </c>
      <c r="AK168">
        <v>5.6</v>
      </c>
      <c r="AL168">
        <v>1.45</v>
      </c>
      <c r="AM168">
        <v>-0.3</v>
      </c>
      <c r="AN168">
        <v>-0.6</v>
      </c>
      <c r="AO168">
        <v>1</v>
      </c>
      <c r="AP168" t="s">
        <v>701</v>
      </c>
    </row>
    <row r="169" spans="1:42" x14ac:dyDescent="0.45">
      <c r="A169">
        <v>164</v>
      </c>
      <c r="B169" t="s">
        <v>702</v>
      </c>
      <c r="C169">
        <v>-0.3</v>
      </c>
      <c r="D169">
        <v>9</v>
      </c>
      <c r="E169">
        <v>1990</v>
      </c>
      <c r="F169">
        <v>23</v>
      </c>
      <c r="G169" t="s">
        <v>703</v>
      </c>
      <c r="H169" t="s">
        <v>34</v>
      </c>
      <c r="I169">
        <v>3</v>
      </c>
      <c r="J169">
        <v>3</v>
      </c>
      <c r="K169">
        <v>0.5</v>
      </c>
      <c r="L169">
        <v>6</v>
      </c>
      <c r="M169">
        <v>5.08</v>
      </c>
      <c r="N169">
        <v>15</v>
      </c>
      <c r="O169">
        <v>9</v>
      </c>
      <c r="P169">
        <v>0</v>
      </c>
      <c r="Q169">
        <v>0</v>
      </c>
      <c r="R169">
        <v>0</v>
      </c>
      <c r="S169">
        <v>51.1</v>
      </c>
      <c r="T169">
        <v>50</v>
      </c>
      <c r="U169">
        <v>31</v>
      </c>
      <c r="V169">
        <v>29</v>
      </c>
      <c r="W169">
        <v>8</v>
      </c>
      <c r="X169">
        <v>26</v>
      </c>
      <c r="Y169">
        <v>1</v>
      </c>
      <c r="Z169">
        <v>21</v>
      </c>
      <c r="AA169">
        <v>1</v>
      </c>
      <c r="AB169">
        <v>0</v>
      </c>
      <c r="AC169">
        <v>1</v>
      </c>
      <c r="AD169">
        <v>227</v>
      </c>
      <c r="AE169">
        <v>77</v>
      </c>
      <c r="AF169">
        <v>5.59</v>
      </c>
      <c r="AG169">
        <v>1.4810000000000001</v>
      </c>
      <c r="AH169">
        <v>8.8000000000000007</v>
      </c>
      <c r="AI169">
        <v>1.4</v>
      </c>
      <c r="AJ169">
        <v>4.5999999999999996</v>
      </c>
      <c r="AK169">
        <v>3.7</v>
      </c>
      <c r="AL169">
        <v>0.81</v>
      </c>
      <c r="AM169">
        <v>-0.3</v>
      </c>
      <c r="AN169">
        <v>-0.8</v>
      </c>
      <c r="AO169">
        <v>1</v>
      </c>
      <c r="AP169" t="s">
        <v>704</v>
      </c>
    </row>
    <row r="170" spans="1:42" x14ac:dyDescent="0.45">
      <c r="A170">
        <v>165</v>
      </c>
      <c r="B170" t="s">
        <v>705</v>
      </c>
      <c r="C170">
        <v>-0.3</v>
      </c>
      <c r="D170">
        <v>9</v>
      </c>
      <c r="E170">
        <v>1980</v>
      </c>
      <c r="F170">
        <v>23</v>
      </c>
      <c r="G170" t="s">
        <v>102</v>
      </c>
      <c r="H170" t="s">
        <v>37</v>
      </c>
      <c r="I170">
        <v>2</v>
      </c>
      <c r="J170">
        <v>4</v>
      </c>
      <c r="K170">
        <v>0.33300000000000002</v>
      </c>
      <c r="L170">
        <v>6</v>
      </c>
      <c r="M170">
        <v>4.83</v>
      </c>
      <c r="N170">
        <v>13</v>
      </c>
      <c r="O170">
        <v>9</v>
      </c>
      <c r="P170">
        <v>0</v>
      </c>
      <c r="Q170">
        <v>0</v>
      </c>
      <c r="R170">
        <v>0</v>
      </c>
      <c r="S170">
        <v>54</v>
      </c>
      <c r="T170">
        <v>64</v>
      </c>
      <c r="U170">
        <v>36</v>
      </c>
      <c r="V170">
        <v>29</v>
      </c>
      <c r="W170">
        <v>6</v>
      </c>
      <c r="X170">
        <v>23</v>
      </c>
      <c r="Y170">
        <v>2</v>
      </c>
      <c r="Z170">
        <v>25</v>
      </c>
      <c r="AA170">
        <v>1</v>
      </c>
      <c r="AB170">
        <v>0</v>
      </c>
      <c r="AC170">
        <v>3</v>
      </c>
      <c r="AD170">
        <v>250</v>
      </c>
      <c r="AE170">
        <v>82</v>
      </c>
      <c r="AF170">
        <v>4.5999999999999996</v>
      </c>
      <c r="AG170">
        <v>1.611</v>
      </c>
      <c r="AH170">
        <v>10.7</v>
      </c>
      <c r="AI170">
        <v>1</v>
      </c>
      <c r="AJ170">
        <v>3.8</v>
      </c>
      <c r="AK170">
        <v>4.2</v>
      </c>
      <c r="AL170">
        <v>1.0900000000000001</v>
      </c>
      <c r="AM170">
        <v>-0.3</v>
      </c>
      <c r="AN170">
        <v>-0.8</v>
      </c>
      <c r="AP170" t="s">
        <v>706</v>
      </c>
    </row>
    <row r="171" spans="1:42" x14ac:dyDescent="0.45">
      <c r="A171">
        <v>166</v>
      </c>
      <c r="B171" t="s">
        <v>707</v>
      </c>
      <c r="C171">
        <v>-0.3</v>
      </c>
      <c r="D171">
        <v>9</v>
      </c>
      <c r="E171">
        <v>1969</v>
      </c>
      <c r="F171">
        <v>21</v>
      </c>
      <c r="G171" t="s">
        <v>39</v>
      </c>
      <c r="H171" t="s">
        <v>34</v>
      </c>
      <c r="I171">
        <v>2</v>
      </c>
      <c r="J171">
        <v>8</v>
      </c>
      <c r="K171">
        <v>0.2</v>
      </c>
      <c r="L171">
        <v>10</v>
      </c>
      <c r="M171">
        <v>5.2</v>
      </c>
      <c r="N171">
        <v>26</v>
      </c>
      <c r="O171">
        <v>9</v>
      </c>
      <c r="P171">
        <v>1</v>
      </c>
      <c r="Q171">
        <v>1</v>
      </c>
      <c r="R171">
        <v>0</v>
      </c>
      <c r="S171">
        <v>90</v>
      </c>
      <c r="T171">
        <v>91</v>
      </c>
      <c r="U171">
        <v>54</v>
      </c>
      <c r="V171">
        <v>52</v>
      </c>
      <c r="W171">
        <v>12</v>
      </c>
      <c r="X171">
        <v>47</v>
      </c>
      <c r="Y171">
        <v>7</v>
      </c>
      <c r="Z171">
        <v>68</v>
      </c>
      <c r="AA171">
        <v>6</v>
      </c>
      <c r="AB171">
        <v>0</v>
      </c>
      <c r="AC171">
        <v>4</v>
      </c>
      <c r="AD171">
        <v>407</v>
      </c>
      <c r="AE171">
        <v>69</v>
      </c>
      <c r="AF171">
        <v>4.5</v>
      </c>
      <c r="AG171">
        <v>1.5329999999999999</v>
      </c>
      <c r="AH171">
        <v>9.1</v>
      </c>
      <c r="AI171">
        <v>1.2</v>
      </c>
      <c r="AJ171">
        <v>4.7</v>
      </c>
      <c r="AK171">
        <v>6.8</v>
      </c>
      <c r="AL171">
        <v>1.45</v>
      </c>
      <c r="AM171">
        <v>-0.3</v>
      </c>
      <c r="AN171">
        <v>-1.2</v>
      </c>
      <c r="AO171">
        <v>1</v>
      </c>
      <c r="AP171" t="s">
        <v>708</v>
      </c>
    </row>
    <row r="172" spans="1:42" x14ac:dyDescent="0.45">
      <c r="A172">
        <v>167</v>
      </c>
      <c r="B172" t="s">
        <v>709</v>
      </c>
      <c r="C172">
        <v>-0.3</v>
      </c>
      <c r="D172">
        <v>9</v>
      </c>
      <c r="E172">
        <v>1993</v>
      </c>
      <c r="F172">
        <v>24</v>
      </c>
      <c r="G172" t="s">
        <v>471</v>
      </c>
      <c r="H172" t="s">
        <v>37</v>
      </c>
      <c r="I172">
        <v>1</v>
      </c>
      <c r="J172">
        <v>6</v>
      </c>
      <c r="K172">
        <v>0.14299999999999999</v>
      </c>
      <c r="L172">
        <v>7</v>
      </c>
      <c r="M172">
        <v>5.6</v>
      </c>
      <c r="N172">
        <v>42</v>
      </c>
      <c r="O172">
        <v>9</v>
      </c>
      <c r="P172">
        <v>0</v>
      </c>
      <c r="Q172">
        <v>0</v>
      </c>
      <c r="R172">
        <v>0</v>
      </c>
      <c r="S172">
        <v>64.099999999999994</v>
      </c>
      <c r="T172">
        <v>57</v>
      </c>
      <c r="U172">
        <v>45</v>
      </c>
      <c r="V172">
        <v>40</v>
      </c>
      <c r="W172">
        <v>10</v>
      </c>
      <c r="X172">
        <v>44</v>
      </c>
      <c r="Y172">
        <v>4</v>
      </c>
      <c r="Z172">
        <v>42</v>
      </c>
      <c r="AA172">
        <v>2</v>
      </c>
      <c r="AB172">
        <v>1</v>
      </c>
      <c r="AC172">
        <v>0</v>
      </c>
      <c r="AD172">
        <v>290</v>
      </c>
      <c r="AE172">
        <v>73</v>
      </c>
      <c r="AF172">
        <v>5.85</v>
      </c>
      <c r="AG172">
        <v>1.57</v>
      </c>
      <c r="AH172">
        <v>8</v>
      </c>
      <c r="AI172">
        <v>1.4</v>
      </c>
      <c r="AJ172">
        <v>6.2</v>
      </c>
      <c r="AK172">
        <v>5.9</v>
      </c>
      <c r="AL172">
        <v>0.95</v>
      </c>
      <c r="AM172">
        <v>-0.3</v>
      </c>
      <c r="AN172">
        <v>-0.9</v>
      </c>
      <c r="AO172">
        <v>1</v>
      </c>
      <c r="AP172" t="s">
        <v>710</v>
      </c>
    </row>
    <row r="173" spans="1:42" x14ac:dyDescent="0.45">
      <c r="A173">
        <v>168</v>
      </c>
      <c r="B173" t="s">
        <v>711</v>
      </c>
      <c r="C173">
        <v>-0.3</v>
      </c>
      <c r="D173">
        <v>9</v>
      </c>
      <c r="E173">
        <v>2023</v>
      </c>
      <c r="F173">
        <v>27</v>
      </c>
      <c r="G173" t="s">
        <v>110</v>
      </c>
      <c r="H173" t="s">
        <v>34</v>
      </c>
      <c r="I173">
        <v>2</v>
      </c>
      <c r="J173">
        <v>5</v>
      </c>
      <c r="K173">
        <v>0.28599999999999998</v>
      </c>
      <c r="L173">
        <v>7</v>
      </c>
      <c r="M173">
        <v>5.86</v>
      </c>
      <c r="N173">
        <v>16</v>
      </c>
      <c r="O173">
        <v>9</v>
      </c>
      <c r="P173">
        <v>0</v>
      </c>
      <c r="Q173">
        <v>0</v>
      </c>
      <c r="R173">
        <v>0</v>
      </c>
      <c r="S173">
        <v>50.2</v>
      </c>
      <c r="T173">
        <v>55</v>
      </c>
      <c r="U173">
        <v>35</v>
      </c>
      <c r="V173">
        <v>33</v>
      </c>
      <c r="W173">
        <v>4</v>
      </c>
      <c r="X173">
        <v>21</v>
      </c>
      <c r="Y173">
        <v>0</v>
      </c>
      <c r="Z173">
        <v>48</v>
      </c>
      <c r="AA173">
        <v>8</v>
      </c>
      <c r="AB173">
        <v>0</v>
      </c>
      <c r="AC173">
        <v>1</v>
      </c>
      <c r="AD173">
        <v>236</v>
      </c>
      <c r="AE173">
        <v>75</v>
      </c>
      <c r="AF173">
        <v>4.0999999999999996</v>
      </c>
      <c r="AG173">
        <v>1.5</v>
      </c>
      <c r="AH173">
        <v>9.8000000000000007</v>
      </c>
      <c r="AI173">
        <v>0.7</v>
      </c>
      <c r="AJ173">
        <v>3.7</v>
      </c>
      <c r="AK173">
        <v>8.5</v>
      </c>
      <c r="AL173">
        <v>2.29</v>
      </c>
      <c r="AM173">
        <v>-0.3</v>
      </c>
      <c r="AN173">
        <v>-0.7</v>
      </c>
      <c r="AP173" t="s">
        <v>712</v>
      </c>
    </row>
    <row r="174" spans="1:42" x14ac:dyDescent="0.45">
      <c r="A174">
        <v>169</v>
      </c>
      <c r="B174" t="s">
        <v>713</v>
      </c>
      <c r="C174">
        <v>-0.4</v>
      </c>
      <c r="D174">
        <v>9</v>
      </c>
      <c r="E174">
        <v>1991</v>
      </c>
      <c r="F174">
        <v>23</v>
      </c>
      <c r="G174" t="s">
        <v>70</v>
      </c>
      <c r="H174" t="s">
        <v>37</v>
      </c>
      <c r="I174">
        <v>5</v>
      </c>
      <c r="J174">
        <v>3</v>
      </c>
      <c r="K174">
        <v>0.625</v>
      </c>
      <c r="L174">
        <v>8</v>
      </c>
      <c r="M174">
        <v>5.24</v>
      </c>
      <c r="N174">
        <v>30</v>
      </c>
      <c r="O174">
        <v>9</v>
      </c>
      <c r="P174">
        <v>0</v>
      </c>
      <c r="Q174">
        <v>0</v>
      </c>
      <c r="R174">
        <v>0</v>
      </c>
      <c r="S174">
        <v>89.1</v>
      </c>
      <c r="T174">
        <v>93</v>
      </c>
      <c r="U174">
        <v>56</v>
      </c>
      <c r="V174">
        <v>52</v>
      </c>
      <c r="W174">
        <v>11</v>
      </c>
      <c r="X174">
        <v>48</v>
      </c>
      <c r="Y174">
        <v>7</v>
      </c>
      <c r="Z174">
        <v>50</v>
      </c>
      <c r="AA174">
        <v>3</v>
      </c>
      <c r="AB174">
        <v>1</v>
      </c>
      <c r="AC174">
        <v>3</v>
      </c>
      <c r="AD174">
        <v>402</v>
      </c>
      <c r="AE174">
        <v>78</v>
      </c>
      <c r="AF174">
        <v>5.05</v>
      </c>
      <c r="AG174">
        <v>1.5780000000000001</v>
      </c>
      <c r="AH174">
        <v>9.4</v>
      </c>
      <c r="AI174">
        <v>1.1000000000000001</v>
      </c>
      <c r="AJ174">
        <v>4.8</v>
      </c>
      <c r="AK174">
        <v>5</v>
      </c>
      <c r="AL174">
        <v>1.04</v>
      </c>
      <c r="AM174">
        <v>-0.4</v>
      </c>
      <c r="AN174">
        <v>-1</v>
      </c>
      <c r="AP174" t="s">
        <v>714</v>
      </c>
    </row>
    <row r="175" spans="1:42" x14ac:dyDescent="0.45">
      <c r="A175">
        <v>170</v>
      </c>
      <c r="B175" t="s">
        <v>715</v>
      </c>
      <c r="C175">
        <v>-0.4</v>
      </c>
      <c r="D175">
        <v>9</v>
      </c>
      <c r="E175">
        <v>1997</v>
      </c>
      <c r="F175">
        <v>27</v>
      </c>
      <c r="G175" t="s">
        <v>263</v>
      </c>
      <c r="H175" t="s">
        <v>34</v>
      </c>
      <c r="I175">
        <v>2</v>
      </c>
      <c r="J175">
        <v>5</v>
      </c>
      <c r="K175">
        <v>0.28599999999999998</v>
      </c>
      <c r="L175">
        <v>7</v>
      </c>
      <c r="M175">
        <v>6.56</v>
      </c>
      <c r="N175">
        <v>17</v>
      </c>
      <c r="O175">
        <v>9</v>
      </c>
      <c r="P175">
        <v>0</v>
      </c>
      <c r="Q175">
        <v>0</v>
      </c>
      <c r="R175">
        <v>0</v>
      </c>
      <c r="S175">
        <v>59</v>
      </c>
      <c r="T175">
        <v>83</v>
      </c>
      <c r="U175">
        <v>46</v>
      </c>
      <c r="V175">
        <v>43</v>
      </c>
      <c r="W175">
        <v>13</v>
      </c>
      <c r="X175">
        <v>26</v>
      </c>
      <c r="Y175">
        <v>0</v>
      </c>
      <c r="Z175">
        <v>39</v>
      </c>
      <c r="AA175">
        <v>6</v>
      </c>
      <c r="AB175">
        <v>0</v>
      </c>
      <c r="AC175">
        <v>4</v>
      </c>
      <c r="AD175">
        <v>288</v>
      </c>
      <c r="AE175">
        <v>79</v>
      </c>
      <c r="AF175">
        <v>6.28</v>
      </c>
      <c r="AG175">
        <v>1.847</v>
      </c>
      <c r="AH175">
        <v>12.7</v>
      </c>
      <c r="AI175">
        <v>2</v>
      </c>
      <c r="AJ175">
        <v>4</v>
      </c>
      <c r="AK175">
        <v>5.9</v>
      </c>
      <c r="AL175">
        <v>1.5</v>
      </c>
      <c r="AM175">
        <v>-0.4</v>
      </c>
      <c r="AN175">
        <v>-0.9</v>
      </c>
      <c r="AO175" t="s">
        <v>64</v>
      </c>
      <c r="AP175" t="s">
        <v>716</v>
      </c>
    </row>
    <row r="176" spans="1:42" x14ac:dyDescent="0.45">
      <c r="A176">
        <v>171</v>
      </c>
      <c r="B176" t="s">
        <v>717</v>
      </c>
      <c r="C176">
        <v>-0.4</v>
      </c>
      <c r="D176">
        <v>9</v>
      </c>
      <c r="E176">
        <v>2021</v>
      </c>
      <c r="F176">
        <v>23</v>
      </c>
      <c r="G176" t="s">
        <v>110</v>
      </c>
      <c r="H176" t="s">
        <v>34</v>
      </c>
      <c r="I176">
        <v>2</v>
      </c>
      <c r="J176">
        <v>3</v>
      </c>
      <c r="K176">
        <v>0.4</v>
      </c>
      <c r="L176">
        <v>5</v>
      </c>
      <c r="M176">
        <v>6.28</v>
      </c>
      <c r="N176">
        <v>9</v>
      </c>
      <c r="O176">
        <v>9</v>
      </c>
      <c r="P176">
        <v>0</v>
      </c>
      <c r="Q176">
        <v>0</v>
      </c>
      <c r="R176">
        <v>0</v>
      </c>
      <c r="S176">
        <v>38.200000000000003</v>
      </c>
      <c r="T176">
        <v>47</v>
      </c>
      <c r="U176">
        <v>28</v>
      </c>
      <c r="V176">
        <v>27</v>
      </c>
      <c r="W176">
        <v>4</v>
      </c>
      <c r="X176">
        <v>19</v>
      </c>
      <c r="Y176">
        <v>3</v>
      </c>
      <c r="Z176">
        <v>32</v>
      </c>
      <c r="AA176">
        <v>4</v>
      </c>
      <c r="AB176">
        <v>0</v>
      </c>
      <c r="AC176">
        <v>2</v>
      </c>
      <c r="AD176">
        <v>182</v>
      </c>
      <c r="AE176">
        <v>68</v>
      </c>
      <c r="AF176">
        <v>4.6399999999999997</v>
      </c>
      <c r="AG176">
        <v>1.7070000000000001</v>
      </c>
      <c r="AH176">
        <v>10.9</v>
      </c>
      <c r="AI176">
        <v>0.9</v>
      </c>
      <c r="AJ176">
        <v>4.4000000000000004</v>
      </c>
      <c r="AK176">
        <v>7.4</v>
      </c>
      <c r="AL176">
        <v>1.68</v>
      </c>
      <c r="AM176">
        <v>-0.4</v>
      </c>
      <c r="AN176">
        <v>-0.7</v>
      </c>
      <c r="AO176" t="s">
        <v>53</v>
      </c>
      <c r="AP176" t="s">
        <v>718</v>
      </c>
    </row>
    <row r="177" spans="1:42" x14ac:dyDescent="0.45">
      <c r="A177">
        <v>172</v>
      </c>
      <c r="B177" t="s">
        <v>719</v>
      </c>
      <c r="C177">
        <v>-0.4</v>
      </c>
      <c r="D177">
        <v>9</v>
      </c>
      <c r="E177">
        <v>2016</v>
      </c>
      <c r="F177">
        <v>27</v>
      </c>
      <c r="G177" t="s">
        <v>97</v>
      </c>
      <c r="H177" t="s">
        <v>34</v>
      </c>
      <c r="I177">
        <v>0</v>
      </c>
      <c r="J177">
        <v>7</v>
      </c>
      <c r="K177">
        <v>0</v>
      </c>
      <c r="L177">
        <v>7</v>
      </c>
      <c r="M177">
        <v>4.88</v>
      </c>
      <c r="N177">
        <v>22</v>
      </c>
      <c r="O177">
        <v>9</v>
      </c>
      <c r="P177">
        <v>0</v>
      </c>
      <c r="Q177">
        <v>0</v>
      </c>
      <c r="R177">
        <v>0</v>
      </c>
      <c r="S177">
        <v>62.2</v>
      </c>
      <c r="T177">
        <v>65</v>
      </c>
      <c r="U177">
        <v>40</v>
      </c>
      <c r="V177">
        <v>34</v>
      </c>
      <c r="W177">
        <v>10</v>
      </c>
      <c r="X177">
        <v>22</v>
      </c>
      <c r="Y177">
        <v>0</v>
      </c>
      <c r="Z177">
        <v>37</v>
      </c>
      <c r="AA177">
        <v>2</v>
      </c>
      <c r="AB177">
        <v>0</v>
      </c>
      <c r="AC177">
        <v>0</v>
      </c>
      <c r="AD177">
        <v>276</v>
      </c>
      <c r="AE177">
        <v>85</v>
      </c>
      <c r="AF177">
        <v>5.19</v>
      </c>
      <c r="AG177">
        <v>1.3879999999999999</v>
      </c>
      <c r="AH177">
        <v>9.3000000000000007</v>
      </c>
      <c r="AI177">
        <v>1.4</v>
      </c>
      <c r="AJ177">
        <v>3.2</v>
      </c>
      <c r="AK177">
        <v>5.3</v>
      </c>
      <c r="AL177">
        <v>1.68</v>
      </c>
      <c r="AM177">
        <v>-0.4</v>
      </c>
      <c r="AN177">
        <v>-0.9</v>
      </c>
      <c r="AO177">
        <v>1</v>
      </c>
      <c r="AP177" t="s">
        <v>720</v>
      </c>
    </row>
    <row r="178" spans="1:42" x14ac:dyDescent="0.45">
      <c r="A178">
        <v>173</v>
      </c>
      <c r="B178" t="s">
        <v>721</v>
      </c>
      <c r="C178">
        <v>-0.4</v>
      </c>
      <c r="D178">
        <v>9</v>
      </c>
      <c r="E178">
        <v>2015</v>
      </c>
      <c r="F178">
        <v>25</v>
      </c>
      <c r="G178" t="s">
        <v>121</v>
      </c>
      <c r="H178" t="s">
        <v>37</v>
      </c>
      <c r="I178">
        <v>3</v>
      </c>
      <c r="J178">
        <v>5</v>
      </c>
      <c r="K178">
        <v>0.375</v>
      </c>
      <c r="L178">
        <v>8</v>
      </c>
      <c r="M178">
        <v>6.04</v>
      </c>
      <c r="N178">
        <v>12</v>
      </c>
      <c r="O178">
        <v>9</v>
      </c>
      <c r="P178">
        <v>0</v>
      </c>
      <c r="Q178">
        <v>0</v>
      </c>
      <c r="R178">
        <v>0</v>
      </c>
      <c r="S178">
        <v>44.2</v>
      </c>
      <c r="T178">
        <v>52</v>
      </c>
      <c r="U178">
        <v>30</v>
      </c>
      <c r="V178">
        <v>30</v>
      </c>
      <c r="W178">
        <v>9</v>
      </c>
      <c r="X178">
        <v>18</v>
      </c>
      <c r="Y178">
        <v>3</v>
      </c>
      <c r="Z178">
        <v>26</v>
      </c>
      <c r="AA178">
        <v>5</v>
      </c>
      <c r="AB178">
        <v>0</v>
      </c>
      <c r="AC178">
        <v>2</v>
      </c>
      <c r="AD178">
        <v>204</v>
      </c>
      <c r="AE178">
        <v>68</v>
      </c>
      <c r="AF178">
        <v>6.13</v>
      </c>
      <c r="AG178">
        <v>1.5669999999999999</v>
      </c>
      <c r="AH178">
        <v>10.5</v>
      </c>
      <c r="AI178">
        <v>1.8</v>
      </c>
      <c r="AJ178">
        <v>3.6</v>
      </c>
      <c r="AK178">
        <v>5.2</v>
      </c>
      <c r="AL178">
        <v>1.44</v>
      </c>
      <c r="AM178">
        <v>-0.4</v>
      </c>
      <c r="AN178">
        <v>-0.8</v>
      </c>
      <c r="AO178">
        <v>1</v>
      </c>
      <c r="AP178" t="s">
        <v>722</v>
      </c>
    </row>
    <row r="179" spans="1:42" x14ac:dyDescent="0.45">
      <c r="A179">
        <v>174</v>
      </c>
      <c r="B179" t="s">
        <v>723</v>
      </c>
      <c r="C179">
        <v>-0.4</v>
      </c>
      <c r="D179">
        <v>9</v>
      </c>
      <c r="E179">
        <v>1923</v>
      </c>
      <c r="F179">
        <v>24</v>
      </c>
      <c r="G179" t="s">
        <v>724</v>
      </c>
      <c r="H179" t="s">
        <v>155</v>
      </c>
      <c r="I179">
        <v>3</v>
      </c>
      <c r="J179">
        <v>7</v>
      </c>
      <c r="K179">
        <v>0.3</v>
      </c>
      <c r="L179">
        <v>10</v>
      </c>
      <c r="M179">
        <v>4.95</v>
      </c>
      <c r="N179">
        <v>12</v>
      </c>
      <c r="O179">
        <v>9</v>
      </c>
      <c r="P179">
        <v>4</v>
      </c>
      <c r="Q179">
        <v>0</v>
      </c>
      <c r="R179">
        <v>0</v>
      </c>
      <c r="S179">
        <v>63.2</v>
      </c>
      <c r="T179">
        <v>76</v>
      </c>
      <c r="U179">
        <v>51</v>
      </c>
      <c r="V179">
        <v>35</v>
      </c>
      <c r="W179">
        <v>2</v>
      </c>
      <c r="X179">
        <v>20</v>
      </c>
      <c r="Z179">
        <v>26</v>
      </c>
      <c r="AA179">
        <v>4</v>
      </c>
      <c r="AC179">
        <v>3</v>
      </c>
      <c r="AD179">
        <v>301</v>
      </c>
      <c r="AE179">
        <v>81</v>
      </c>
      <c r="AF179">
        <v>3.76</v>
      </c>
      <c r="AG179">
        <v>1.508</v>
      </c>
      <c r="AH179">
        <v>10.7</v>
      </c>
      <c r="AI179">
        <v>0.3</v>
      </c>
      <c r="AJ179">
        <v>2.8</v>
      </c>
      <c r="AK179">
        <v>3.7</v>
      </c>
      <c r="AL179">
        <v>1.3</v>
      </c>
      <c r="AM179">
        <v>-0.4</v>
      </c>
      <c r="AN179">
        <v>-0.9</v>
      </c>
      <c r="AO179">
        <v>1</v>
      </c>
      <c r="AP179" t="s">
        <v>725</v>
      </c>
    </row>
    <row r="180" spans="1:42" x14ac:dyDescent="0.45">
      <c r="A180">
        <v>175</v>
      </c>
      <c r="B180" t="s">
        <v>726</v>
      </c>
      <c r="C180">
        <v>-0.4</v>
      </c>
      <c r="D180">
        <v>9</v>
      </c>
      <c r="E180">
        <v>1962</v>
      </c>
      <c r="F180">
        <v>21</v>
      </c>
      <c r="G180" t="s">
        <v>39</v>
      </c>
      <c r="H180" t="s">
        <v>34</v>
      </c>
      <c r="I180">
        <v>0</v>
      </c>
      <c r="J180">
        <v>6</v>
      </c>
      <c r="K180">
        <v>0</v>
      </c>
      <c r="L180">
        <v>6</v>
      </c>
      <c r="M180">
        <v>5.94</v>
      </c>
      <c r="N180">
        <v>23</v>
      </c>
      <c r="O180">
        <v>9</v>
      </c>
      <c r="P180">
        <v>0</v>
      </c>
      <c r="Q180">
        <v>0</v>
      </c>
      <c r="R180">
        <v>1</v>
      </c>
      <c r="S180">
        <v>63.2</v>
      </c>
      <c r="T180">
        <v>74</v>
      </c>
      <c r="U180">
        <v>45</v>
      </c>
      <c r="V180">
        <v>42</v>
      </c>
      <c r="W180">
        <v>9</v>
      </c>
      <c r="X180">
        <v>33</v>
      </c>
      <c r="Y180">
        <v>0</v>
      </c>
      <c r="Z180">
        <v>29</v>
      </c>
      <c r="AA180">
        <v>3</v>
      </c>
      <c r="AB180">
        <v>0</v>
      </c>
      <c r="AC180">
        <v>2</v>
      </c>
      <c r="AD180">
        <v>292</v>
      </c>
      <c r="AE180">
        <v>65</v>
      </c>
      <c r="AF180">
        <v>5.24</v>
      </c>
      <c r="AG180">
        <v>1.681</v>
      </c>
      <c r="AH180">
        <v>10.5</v>
      </c>
      <c r="AI180">
        <v>1.3</v>
      </c>
      <c r="AJ180">
        <v>4.7</v>
      </c>
      <c r="AK180">
        <v>4.0999999999999996</v>
      </c>
      <c r="AL180">
        <v>0.88</v>
      </c>
      <c r="AM180">
        <v>-0.4</v>
      </c>
      <c r="AN180">
        <v>-1.2</v>
      </c>
      <c r="AO180">
        <v>1</v>
      </c>
      <c r="AP180" t="s">
        <v>727</v>
      </c>
    </row>
    <row r="181" spans="1:42" x14ac:dyDescent="0.45">
      <c r="A181">
        <v>176</v>
      </c>
      <c r="B181" t="s">
        <v>728</v>
      </c>
      <c r="C181">
        <v>-0.4</v>
      </c>
      <c r="D181">
        <v>9</v>
      </c>
      <c r="E181">
        <v>2016</v>
      </c>
      <c r="F181">
        <v>26</v>
      </c>
      <c r="G181" t="s">
        <v>260</v>
      </c>
      <c r="H181" t="s">
        <v>34</v>
      </c>
      <c r="I181">
        <v>5</v>
      </c>
      <c r="J181">
        <v>4</v>
      </c>
      <c r="K181">
        <v>0.55600000000000005</v>
      </c>
      <c r="L181">
        <v>9</v>
      </c>
      <c r="M181">
        <v>6.39</v>
      </c>
      <c r="N181">
        <v>27</v>
      </c>
      <c r="O181">
        <v>9</v>
      </c>
      <c r="P181">
        <v>0</v>
      </c>
      <c r="Q181">
        <v>0</v>
      </c>
      <c r="R181">
        <v>0</v>
      </c>
      <c r="S181">
        <v>74.2</v>
      </c>
      <c r="T181">
        <v>86</v>
      </c>
      <c r="U181">
        <v>54</v>
      </c>
      <c r="V181">
        <v>53</v>
      </c>
      <c r="W181">
        <v>13</v>
      </c>
      <c r="X181">
        <v>25</v>
      </c>
      <c r="Y181">
        <v>4</v>
      </c>
      <c r="Z181">
        <v>60</v>
      </c>
      <c r="AA181">
        <v>4</v>
      </c>
      <c r="AB181">
        <v>0</v>
      </c>
      <c r="AC181">
        <v>5</v>
      </c>
      <c r="AD181">
        <v>335</v>
      </c>
      <c r="AE181">
        <v>70</v>
      </c>
      <c r="AF181">
        <v>4.97</v>
      </c>
      <c r="AG181">
        <v>1.4870000000000001</v>
      </c>
      <c r="AH181">
        <v>10.4</v>
      </c>
      <c r="AI181">
        <v>1.6</v>
      </c>
      <c r="AJ181">
        <v>3</v>
      </c>
      <c r="AK181">
        <v>7.2</v>
      </c>
      <c r="AL181">
        <v>2.4</v>
      </c>
      <c r="AM181">
        <v>-0.4</v>
      </c>
      <c r="AN181">
        <v>-1</v>
      </c>
      <c r="AO181">
        <v>1</v>
      </c>
      <c r="AP181" t="s">
        <v>729</v>
      </c>
    </row>
    <row r="182" spans="1:42" x14ac:dyDescent="0.45">
      <c r="A182">
        <v>177</v>
      </c>
      <c r="B182" t="s">
        <v>730</v>
      </c>
      <c r="C182">
        <v>-0.4</v>
      </c>
      <c r="D182">
        <v>9</v>
      </c>
      <c r="E182">
        <v>2024</v>
      </c>
      <c r="F182">
        <v>26</v>
      </c>
      <c r="G182" t="s">
        <v>118</v>
      </c>
      <c r="H182" t="s">
        <v>34</v>
      </c>
      <c r="I182">
        <v>3</v>
      </c>
      <c r="J182">
        <v>6</v>
      </c>
      <c r="K182">
        <v>0.33300000000000002</v>
      </c>
      <c r="L182">
        <v>9</v>
      </c>
      <c r="M182">
        <v>6.17</v>
      </c>
      <c r="N182">
        <v>9</v>
      </c>
      <c r="O182">
        <v>9</v>
      </c>
      <c r="P182">
        <v>0</v>
      </c>
      <c r="Q182">
        <v>0</v>
      </c>
      <c r="R182">
        <v>0</v>
      </c>
      <c r="S182">
        <v>42.1</v>
      </c>
      <c r="T182">
        <v>40</v>
      </c>
      <c r="U182">
        <v>29</v>
      </c>
      <c r="V182">
        <v>29</v>
      </c>
      <c r="W182">
        <v>5</v>
      </c>
      <c r="X182">
        <v>15</v>
      </c>
      <c r="Y182">
        <v>0</v>
      </c>
      <c r="Z182">
        <v>33</v>
      </c>
      <c r="AA182">
        <v>3</v>
      </c>
      <c r="AB182">
        <v>0</v>
      </c>
      <c r="AC182">
        <v>1</v>
      </c>
      <c r="AD182">
        <v>177</v>
      </c>
      <c r="AE182">
        <v>63</v>
      </c>
      <c r="AF182">
        <v>4.4000000000000004</v>
      </c>
      <c r="AG182">
        <v>1.2989999999999999</v>
      </c>
      <c r="AH182">
        <v>8.5</v>
      </c>
      <c r="AI182">
        <v>1.1000000000000001</v>
      </c>
      <c r="AJ182">
        <v>3.2</v>
      </c>
      <c r="AK182">
        <v>7</v>
      </c>
      <c r="AL182">
        <v>2.2000000000000002</v>
      </c>
      <c r="AM182">
        <v>-0.4</v>
      </c>
      <c r="AN182">
        <v>-0.8</v>
      </c>
      <c r="AP182" t="s">
        <v>731</v>
      </c>
    </row>
    <row r="183" spans="1:42" x14ac:dyDescent="0.45">
      <c r="A183">
        <v>178</v>
      </c>
      <c r="B183" t="s">
        <v>732</v>
      </c>
      <c r="C183">
        <v>-0.4</v>
      </c>
      <c r="D183">
        <v>9</v>
      </c>
      <c r="E183">
        <v>1959</v>
      </c>
      <c r="F183">
        <v>25</v>
      </c>
      <c r="G183" t="s">
        <v>45</v>
      </c>
      <c r="H183" t="s">
        <v>34</v>
      </c>
      <c r="I183">
        <v>1</v>
      </c>
      <c r="J183">
        <v>6</v>
      </c>
      <c r="K183">
        <v>0.14299999999999999</v>
      </c>
      <c r="L183">
        <v>7</v>
      </c>
      <c r="M183">
        <v>5.82</v>
      </c>
      <c r="N183">
        <v>12</v>
      </c>
      <c r="O183">
        <v>9</v>
      </c>
      <c r="P183">
        <v>0</v>
      </c>
      <c r="Q183">
        <v>0</v>
      </c>
      <c r="R183">
        <v>0</v>
      </c>
      <c r="S183">
        <v>55.2</v>
      </c>
      <c r="T183">
        <v>68</v>
      </c>
      <c r="U183">
        <v>42</v>
      </c>
      <c r="V183">
        <v>36</v>
      </c>
      <c r="W183">
        <v>7</v>
      </c>
      <c r="X183">
        <v>30</v>
      </c>
      <c r="Y183">
        <v>4</v>
      </c>
      <c r="Z183">
        <v>25</v>
      </c>
      <c r="AA183">
        <v>0</v>
      </c>
      <c r="AB183">
        <v>0</v>
      </c>
      <c r="AC183">
        <v>1</v>
      </c>
      <c r="AD183">
        <v>259</v>
      </c>
      <c r="AE183">
        <v>73</v>
      </c>
      <c r="AF183">
        <v>4.9000000000000004</v>
      </c>
      <c r="AG183">
        <v>1.76</v>
      </c>
      <c r="AH183">
        <v>11</v>
      </c>
      <c r="AI183">
        <v>1.1000000000000001</v>
      </c>
      <c r="AJ183">
        <v>4.9000000000000004</v>
      </c>
      <c r="AK183">
        <v>4</v>
      </c>
      <c r="AL183">
        <v>0.83</v>
      </c>
      <c r="AM183">
        <v>-0.4</v>
      </c>
      <c r="AN183">
        <v>-1</v>
      </c>
      <c r="AO183">
        <v>1</v>
      </c>
      <c r="AP183" t="s">
        <v>733</v>
      </c>
    </row>
    <row r="184" spans="1:42" x14ac:dyDescent="0.45">
      <c r="A184">
        <v>179</v>
      </c>
      <c r="B184" t="s">
        <v>734</v>
      </c>
      <c r="C184">
        <v>-0.4</v>
      </c>
      <c r="D184">
        <v>9</v>
      </c>
      <c r="E184">
        <v>2015</v>
      </c>
      <c r="F184">
        <v>23</v>
      </c>
      <c r="G184" t="s">
        <v>735</v>
      </c>
      <c r="H184" t="s">
        <v>34</v>
      </c>
      <c r="I184">
        <v>1</v>
      </c>
      <c r="J184">
        <v>5</v>
      </c>
      <c r="K184">
        <v>0.16700000000000001</v>
      </c>
      <c r="L184">
        <v>6</v>
      </c>
      <c r="M184">
        <v>5.25</v>
      </c>
      <c r="N184">
        <v>20</v>
      </c>
      <c r="O184">
        <v>9</v>
      </c>
      <c r="P184">
        <v>0</v>
      </c>
      <c r="Q184">
        <v>0</v>
      </c>
      <c r="R184">
        <v>0</v>
      </c>
      <c r="S184">
        <v>61.2</v>
      </c>
      <c r="T184">
        <v>73</v>
      </c>
      <c r="U184">
        <v>37</v>
      </c>
      <c r="V184">
        <v>36</v>
      </c>
      <c r="W184">
        <v>5</v>
      </c>
      <c r="X184">
        <v>25</v>
      </c>
      <c r="Y184">
        <v>2</v>
      </c>
      <c r="Z184">
        <v>28</v>
      </c>
      <c r="AA184">
        <v>3</v>
      </c>
      <c r="AB184">
        <v>1</v>
      </c>
      <c r="AC184">
        <v>2</v>
      </c>
      <c r="AD184">
        <v>274</v>
      </c>
      <c r="AE184">
        <v>73</v>
      </c>
      <c r="AF184">
        <v>4.6399999999999997</v>
      </c>
      <c r="AG184">
        <v>1.589</v>
      </c>
      <c r="AH184">
        <v>10.7</v>
      </c>
      <c r="AI184">
        <v>0.7</v>
      </c>
      <c r="AJ184">
        <v>3.6</v>
      </c>
      <c r="AK184">
        <v>4.0999999999999996</v>
      </c>
      <c r="AL184">
        <v>1.1200000000000001</v>
      </c>
      <c r="AM184">
        <v>-0.4</v>
      </c>
      <c r="AN184">
        <v>-1</v>
      </c>
      <c r="AO184">
        <v>1</v>
      </c>
      <c r="AP184" t="s">
        <v>736</v>
      </c>
    </row>
    <row r="185" spans="1:42" x14ac:dyDescent="0.45">
      <c r="A185">
        <v>180</v>
      </c>
      <c r="B185" t="s">
        <v>737</v>
      </c>
      <c r="C185">
        <v>-0.4</v>
      </c>
      <c r="D185">
        <v>9</v>
      </c>
      <c r="E185">
        <v>2006</v>
      </c>
      <c r="F185">
        <v>24</v>
      </c>
      <c r="G185" t="s">
        <v>176</v>
      </c>
      <c r="H185" t="s">
        <v>34</v>
      </c>
      <c r="I185">
        <v>3</v>
      </c>
      <c r="J185">
        <v>4</v>
      </c>
      <c r="K185">
        <v>0.42899999999999999</v>
      </c>
      <c r="L185">
        <v>7</v>
      </c>
      <c r="M185">
        <v>6.04</v>
      </c>
      <c r="N185">
        <v>9</v>
      </c>
      <c r="O185">
        <v>9</v>
      </c>
      <c r="P185">
        <v>0</v>
      </c>
      <c r="Q185">
        <v>0</v>
      </c>
      <c r="R185">
        <v>0</v>
      </c>
      <c r="S185">
        <v>44.2</v>
      </c>
      <c r="T185">
        <v>48</v>
      </c>
      <c r="U185">
        <v>32</v>
      </c>
      <c r="V185">
        <v>30</v>
      </c>
      <c r="W185">
        <v>11</v>
      </c>
      <c r="X185">
        <v>22</v>
      </c>
      <c r="Y185">
        <v>2</v>
      </c>
      <c r="Z185">
        <v>29</v>
      </c>
      <c r="AA185">
        <v>3</v>
      </c>
      <c r="AB185">
        <v>0</v>
      </c>
      <c r="AC185">
        <v>4</v>
      </c>
      <c r="AD185">
        <v>206</v>
      </c>
      <c r="AE185">
        <v>74</v>
      </c>
      <c r="AF185">
        <v>6.73</v>
      </c>
      <c r="AG185">
        <v>1.5669999999999999</v>
      </c>
      <c r="AH185">
        <v>9.6999999999999993</v>
      </c>
      <c r="AI185">
        <v>2.2000000000000002</v>
      </c>
      <c r="AJ185">
        <v>4.4000000000000004</v>
      </c>
      <c r="AK185">
        <v>5.8</v>
      </c>
      <c r="AL185">
        <v>1.32</v>
      </c>
      <c r="AM185">
        <v>-0.4</v>
      </c>
      <c r="AN185">
        <v>-0.8</v>
      </c>
      <c r="AO185" t="s">
        <v>53</v>
      </c>
      <c r="AP185" t="s">
        <v>738</v>
      </c>
    </row>
    <row r="186" spans="1:42" x14ac:dyDescent="0.45">
      <c r="A186">
        <v>181</v>
      </c>
      <c r="B186" t="s">
        <v>739</v>
      </c>
      <c r="C186">
        <v>-0.5</v>
      </c>
      <c r="D186">
        <v>9</v>
      </c>
      <c r="E186">
        <v>2010</v>
      </c>
      <c r="F186">
        <v>27</v>
      </c>
      <c r="G186" t="s">
        <v>110</v>
      </c>
      <c r="H186" t="s">
        <v>34</v>
      </c>
      <c r="I186">
        <v>2</v>
      </c>
      <c r="J186">
        <v>5</v>
      </c>
      <c r="K186">
        <v>0.28599999999999998</v>
      </c>
      <c r="L186">
        <v>7</v>
      </c>
      <c r="M186">
        <v>6.12</v>
      </c>
      <c r="N186">
        <v>28</v>
      </c>
      <c r="O186">
        <v>9</v>
      </c>
      <c r="P186">
        <v>0</v>
      </c>
      <c r="Q186">
        <v>0</v>
      </c>
      <c r="R186">
        <v>0</v>
      </c>
      <c r="S186">
        <v>67.2</v>
      </c>
      <c r="T186">
        <v>83</v>
      </c>
      <c r="U186">
        <v>48</v>
      </c>
      <c r="V186">
        <v>46</v>
      </c>
      <c r="W186">
        <v>13</v>
      </c>
      <c r="X186">
        <v>28</v>
      </c>
      <c r="Y186">
        <v>0</v>
      </c>
      <c r="Z186">
        <v>38</v>
      </c>
      <c r="AA186">
        <v>2</v>
      </c>
      <c r="AB186">
        <v>0</v>
      </c>
      <c r="AC186">
        <v>2</v>
      </c>
      <c r="AD186">
        <v>316</v>
      </c>
      <c r="AE186">
        <v>66</v>
      </c>
      <c r="AF186">
        <v>5.78</v>
      </c>
      <c r="AG186">
        <v>1.64</v>
      </c>
      <c r="AH186">
        <v>11</v>
      </c>
      <c r="AI186">
        <v>1.7</v>
      </c>
      <c r="AJ186">
        <v>3.7</v>
      </c>
      <c r="AK186">
        <v>5.0999999999999996</v>
      </c>
      <c r="AL186">
        <v>1.36</v>
      </c>
      <c r="AM186">
        <v>-0.5</v>
      </c>
      <c r="AN186">
        <v>-1.1000000000000001</v>
      </c>
      <c r="AO186">
        <v>1</v>
      </c>
      <c r="AP186" t="s">
        <v>740</v>
      </c>
    </row>
    <row r="187" spans="1:42" x14ac:dyDescent="0.45">
      <c r="A187">
        <v>182</v>
      </c>
      <c r="B187" t="s">
        <v>741</v>
      </c>
      <c r="C187">
        <v>-0.5</v>
      </c>
      <c r="D187">
        <v>9</v>
      </c>
      <c r="E187">
        <v>1935</v>
      </c>
      <c r="F187">
        <v>22</v>
      </c>
      <c r="G187" t="s">
        <v>290</v>
      </c>
      <c r="H187" t="s">
        <v>37</v>
      </c>
      <c r="I187">
        <v>2</v>
      </c>
      <c r="J187">
        <v>7</v>
      </c>
      <c r="K187">
        <v>0.222</v>
      </c>
      <c r="L187">
        <v>9</v>
      </c>
      <c r="M187">
        <v>5.99</v>
      </c>
      <c r="N187">
        <v>14</v>
      </c>
      <c r="O187">
        <v>9</v>
      </c>
      <c r="P187">
        <v>3</v>
      </c>
      <c r="Q187">
        <v>0</v>
      </c>
      <c r="R187">
        <v>0</v>
      </c>
      <c r="S187">
        <v>79.2</v>
      </c>
      <c r="T187">
        <v>86</v>
      </c>
      <c r="U187">
        <v>63</v>
      </c>
      <c r="V187">
        <v>53</v>
      </c>
      <c r="W187">
        <v>3</v>
      </c>
      <c r="X187">
        <v>72</v>
      </c>
      <c r="Y187">
        <v>2</v>
      </c>
      <c r="Z187">
        <v>34</v>
      </c>
      <c r="AA187">
        <v>2</v>
      </c>
      <c r="AB187">
        <v>0</v>
      </c>
      <c r="AC187">
        <v>4</v>
      </c>
      <c r="AD187">
        <v>386</v>
      </c>
      <c r="AE187">
        <v>76</v>
      </c>
      <c r="AF187">
        <v>5.6</v>
      </c>
      <c r="AG187">
        <v>1.9830000000000001</v>
      </c>
      <c r="AH187">
        <v>9.6999999999999993</v>
      </c>
      <c r="AI187">
        <v>0.3</v>
      </c>
      <c r="AJ187">
        <v>8.1</v>
      </c>
      <c r="AK187">
        <v>3.8</v>
      </c>
      <c r="AL187">
        <v>0.47</v>
      </c>
      <c r="AM187">
        <v>-0.5</v>
      </c>
      <c r="AN187">
        <v>-1.3</v>
      </c>
      <c r="AO187">
        <v>1</v>
      </c>
      <c r="AP187" t="s">
        <v>742</v>
      </c>
    </row>
    <row r="188" spans="1:42" x14ac:dyDescent="0.45">
      <c r="A188">
        <v>183</v>
      </c>
      <c r="B188" t="s">
        <v>743</v>
      </c>
      <c r="C188">
        <v>-0.5</v>
      </c>
      <c r="D188">
        <v>9</v>
      </c>
      <c r="E188">
        <v>1997</v>
      </c>
      <c r="F188">
        <v>24</v>
      </c>
      <c r="G188" t="s">
        <v>744</v>
      </c>
      <c r="H188" t="s">
        <v>37</v>
      </c>
      <c r="I188">
        <v>2</v>
      </c>
      <c r="J188">
        <v>6</v>
      </c>
      <c r="K188">
        <v>0.25</v>
      </c>
      <c r="L188">
        <v>8</v>
      </c>
      <c r="M188">
        <v>6.13</v>
      </c>
      <c r="N188">
        <v>20</v>
      </c>
      <c r="O188">
        <v>9</v>
      </c>
      <c r="P188">
        <v>0</v>
      </c>
      <c r="Q188">
        <v>0</v>
      </c>
      <c r="R188">
        <v>0</v>
      </c>
      <c r="S188">
        <v>69</v>
      </c>
      <c r="T188">
        <v>74</v>
      </c>
      <c r="U188">
        <v>49</v>
      </c>
      <c r="V188">
        <v>47</v>
      </c>
      <c r="W188">
        <v>11</v>
      </c>
      <c r="X188">
        <v>23</v>
      </c>
      <c r="Y188">
        <v>3</v>
      </c>
      <c r="Z188">
        <v>52</v>
      </c>
      <c r="AA188">
        <v>4</v>
      </c>
      <c r="AB188">
        <v>0</v>
      </c>
      <c r="AC188">
        <v>2</v>
      </c>
      <c r="AD188">
        <v>298</v>
      </c>
      <c r="AE188">
        <v>75</v>
      </c>
      <c r="AF188">
        <v>4.8499999999999996</v>
      </c>
      <c r="AG188">
        <v>1.4059999999999999</v>
      </c>
      <c r="AH188">
        <v>9.6999999999999993</v>
      </c>
      <c r="AI188">
        <v>1.4</v>
      </c>
      <c r="AJ188">
        <v>3</v>
      </c>
      <c r="AK188">
        <v>6.8</v>
      </c>
      <c r="AL188">
        <v>2.2599999999999998</v>
      </c>
      <c r="AM188">
        <v>-0.5</v>
      </c>
      <c r="AN188">
        <v>-1.2</v>
      </c>
      <c r="AO188">
        <v>1</v>
      </c>
      <c r="AP188" t="s">
        <v>745</v>
      </c>
    </row>
    <row r="189" spans="1:42" x14ac:dyDescent="0.45">
      <c r="A189">
        <v>184</v>
      </c>
      <c r="B189" t="s">
        <v>746</v>
      </c>
      <c r="C189">
        <v>-0.5</v>
      </c>
      <c r="D189">
        <v>9</v>
      </c>
      <c r="E189">
        <v>1973</v>
      </c>
      <c r="F189">
        <v>19</v>
      </c>
      <c r="G189" t="s">
        <v>39</v>
      </c>
      <c r="H189" t="s">
        <v>34</v>
      </c>
      <c r="I189">
        <v>1</v>
      </c>
      <c r="J189">
        <v>4</v>
      </c>
      <c r="K189">
        <v>0.2</v>
      </c>
      <c r="L189">
        <v>5</v>
      </c>
      <c r="M189">
        <v>6.55</v>
      </c>
      <c r="N189">
        <v>10</v>
      </c>
      <c r="O189">
        <v>9</v>
      </c>
      <c r="P189">
        <v>1</v>
      </c>
      <c r="Q189">
        <v>0</v>
      </c>
      <c r="R189">
        <v>0</v>
      </c>
      <c r="S189">
        <v>34.1</v>
      </c>
      <c r="T189">
        <v>53</v>
      </c>
      <c r="U189">
        <v>25</v>
      </c>
      <c r="V189">
        <v>25</v>
      </c>
      <c r="W189">
        <v>3</v>
      </c>
      <c r="X189">
        <v>20</v>
      </c>
      <c r="Y189">
        <v>1</v>
      </c>
      <c r="Z189">
        <v>11</v>
      </c>
      <c r="AA189">
        <v>1</v>
      </c>
      <c r="AB189">
        <v>0</v>
      </c>
      <c r="AC189">
        <v>1</v>
      </c>
      <c r="AD189">
        <v>167</v>
      </c>
      <c r="AE189">
        <v>58</v>
      </c>
      <c r="AF189">
        <v>4.9000000000000004</v>
      </c>
      <c r="AG189">
        <v>2.1259999999999999</v>
      </c>
      <c r="AH189">
        <v>13.9</v>
      </c>
      <c r="AI189">
        <v>0.8</v>
      </c>
      <c r="AJ189">
        <v>5.2</v>
      </c>
      <c r="AK189">
        <v>2.9</v>
      </c>
      <c r="AL189">
        <v>0.55000000000000004</v>
      </c>
      <c r="AM189">
        <v>-0.5</v>
      </c>
      <c r="AN189">
        <v>-0.9</v>
      </c>
      <c r="AO189">
        <v>1</v>
      </c>
      <c r="AP189" t="s">
        <v>747</v>
      </c>
    </row>
    <row r="190" spans="1:42" x14ac:dyDescent="0.45">
      <c r="A190">
        <v>185</v>
      </c>
      <c r="B190" t="s">
        <v>748</v>
      </c>
      <c r="C190">
        <v>-0.5</v>
      </c>
      <c r="D190">
        <v>9</v>
      </c>
      <c r="E190">
        <v>1943</v>
      </c>
      <c r="F190">
        <v>24</v>
      </c>
      <c r="G190" t="s">
        <v>45</v>
      </c>
      <c r="H190" t="s">
        <v>34</v>
      </c>
      <c r="I190">
        <v>9</v>
      </c>
      <c r="J190">
        <v>5</v>
      </c>
      <c r="K190">
        <v>0.64300000000000002</v>
      </c>
      <c r="L190">
        <v>14</v>
      </c>
      <c r="M190">
        <v>3.95</v>
      </c>
      <c r="N190">
        <v>32</v>
      </c>
      <c r="O190">
        <v>9</v>
      </c>
      <c r="P190">
        <v>5</v>
      </c>
      <c r="Q190">
        <v>0</v>
      </c>
      <c r="R190">
        <v>2</v>
      </c>
      <c r="S190">
        <v>93.1</v>
      </c>
      <c r="T190">
        <v>101</v>
      </c>
      <c r="U190">
        <v>47</v>
      </c>
      <c r="V190">
        <v>41</v>
      </c>
      <c r="W190">
        <v>2</v>
      </c>
      <c r="X190">
        <v>42</v>
      </c>
      <c r="Y190">
        <v>4</v>
      </c>
      <c r="Z190">
        <v>45</v>
      </c>
      <c r="AA190">
        <v>0</v>
      </c>
      <c r="AB190">
        <v>0</v>
      </c>
      <c r="AC190">
        <v>2</v>
      </c>
      <c r="AD190">
        <v>412</v>
      </c>
      <c r="AE190">
        <v>86</v>
      </c>
      <c r="AF190">
        <v>3.32</v>
      </c>
      <c r="AG190">
        <v>1.532</v>
      </c>
      <c r="AH190">
        <v>9.6999999999999993</v>
      </c>
      <c r="AI190">
        <v>0.2</v>
      </c>
      <c r="AJ190">
        <v>4.0999999999999996</v>
      </c>
      <c r="AK190">
        <v>4.3</v>
      </c>
      <c r="AL190">
        <v>1.07</v>
      </c>
      <c r="AM190">
        <v>-0.5</v>
      </c>
      <c r="AN190">
        <v>-1.2</v>
      </c>
      <c r="AO190">
        <v>1</v>
      </c>
      <c r="AP190" t="s">
        <v>749</v>
      </c>
    </row>
    <row r="191" spans="1:42" x14ac:dyDescent="0.45">
      <c r="A191">
        <v>186</v>
      </c>
      <c r="B191" t="s">
        <v>750</v>
      </c>
      <c r="C191">
        <v>-0.5</v>
      </c>
      <c r="D191">
        <v>9</v>
      </c>
      <c r="E191">
        <v>2004</v>
      </c>
      <c r="F191">
        <v>23</v>
      </c>
      <c r="G191" t="s">
        <v>33</v>
      </c>
      <c r="H191" t="s">
        <v>34</v>
      </c>
      <c r="I191">
        <v>2</v>
      </c>
      <c r="J191">
        <v>4</v>
      </c>
      <c r="K191">
        <v>0.33300000000000002</v>
      </c>
      <c r="L191">
        <v>6</v>
      </c>
      <c r="M191">
        <v>6.62</v>
      </c>
      <c r="N191">
        <v>12</v>
      </c>
      <c r="O191">
        <v>9</v>
      </c>
      <c r="P191">
        <v>0</v>
      </c>
      <c r="Q191">
        <v>0</v>
      </c>
      <c r="R191">
        <v>0</v>
      </c>
      <c r="S191">
        <v>51.2</v>
      </c>
      <c r="T191">
        <v>71</v>
      </c>
      <c r="U191">
        <v>38</v>
      </c>
      <c r="V191">
        <v>38</v>
      </c>
      <c r="W191">
        <v>6</v>
      </c>
      <c r="X191">
        <v>20</v>
      </c>
      <c r="Y191">
        <v>1</v>
      </c>
      <c r="Z191">
        <v>37</v>
      </c>
      <c r="AA191">
        <v>4</v>
      </c>
      <c r="AB191">
        <v>1</v>
      </c>
      <c r="AC191">
        <v>5</v>
      </c>
      <c r="AD191">
        <v>244</v>
      </c>
      <c r="AE191">
        <v>67</v>
      </c>
      <c r="AF191">
        <v>4.5199999999999996</v>
      </c>
      <c r="AG191">
        <v>1.7609999999999999</v>
      </c>
      <c r="AH191">
        <v>12.4</v>
      </c>
      <c r="AI191">
        <v>1</v>
      </c>
      <c r="AJ191">
        <v>3.5</v>
      </c>
      <c r="AK191">
        <v>6.4</v>
      </c>
      <c r="AL191">
        <v>1.85</v>
      </c>
      <c r="AM191">
        <v>-0.5</v>
      </c>
      <c r="AN191">
        <v>-1</v>
      </c>
      <c r="AO191" t="s">
        <v>64</v>
      </c>
      <c r="AP191" t="s">
        <v>751</v>
      </c>
    </row>
    <row r="192" spans="1:42" x14ac:dyDescent="0.45">
      <c r="A192">
        <v>187</v>
      </c>
      <c r="B192" t="s">
        <v>752</v>
      </c>
      <c r="C192">
        <v>-0.6</v>
      </c>
      <c r="D192">
        <v>9</v>
      </c>
      <c r="E192">
        <v>1979</v>
      </c>
      <c r="F192">
        <v>24</v>
      </c>
      <c r="G192" t="s">
        <v>149</v>
      </c>
      <c r="H192" t="s">
        <v>34</v>
      </c>
      <c r="I192">
        <v>1</v>
      </c>
      <c r="J192">
        <v>3</v>
      </c>
      <c r="K192">
        <v>0.25</v>
      </c>
      <c r="L192">
        <v>4</v>
      </c>
      <c r="M192">
        <v>5.33</v>
      </c>
      <c r="N192">
        <v>18</v>
      </c>
      <c r="O192">
        <v>9</v>
      </c>
      <c r="P192">
        <v>0</v>
      </c>
      <c r="Q192">
        <v>0</v>
      </c>
      <c r="R192">
        <v>0</v>
      </c>
      <c r="S192">
        <v>52.1</v>
      </c>
      <c r="T192">
        <v>59</v>
      </c>
      <c r="U192">
        <v>35</v>
      </c>
      <c r="V192">
        <v>31</v>
      </c>
      <c r="W192">
        <v>4</v>
      </c>
      <c r="X192">
        <v>20</v>
      </c>
      <c r="Y192">
        <v>3</v>
      </c>
      <c r="Z192">
        <v>21</v>
      </c>
      <c r="AA192">
        <v>0</v>
      </c>
      <c r="AB192">
        <v>1</v>
      </c>
      <c r="AC192">
        <v>1</v>
      </c>
      <c r="AD192">
        <v>229</v>
      </c>
      <c r="AE192">
        <v>69</v>
      </c>
      <c r="AF192">
        <v>4.07</v>
      </c>
      <c r="AG192">
        <v>1.51</v>
      </c>
      <c r="AH192">
        <v>10.1</v>
      </c>
      <c r="AI192">
        <v>0.7</v>
      </c>
      <c r="AJ192">
        <v>3.4</v>
      </c>
      <c r="AK192">
        <v>3.6</v>
      </c>
      <c r="AL192">
        <v>1.05</v>
      </c>
      <c r="AM192">
        <v>-0.6</v>
      </c>
      <c r="AN192">
        <v>-1</v>
      </c>
      <c r="AO192">
        <v>1</v>
      </c>
      <c r="AP192" t="s">
        <v>753</v>
      </c>
    </row>
    <row r="193" spans="1:42" x14ac:dyDescent="0.45">
      <c r="A193">
        <v>188</v>
      </c>
      <c r="B193" t="s">
        <v>754</v>
      </c>
      <c r="C193">
        <v>-0.6</v>
      </c>
      <c r="D193">
        <v>9</v>
      </c>
      <c r="E193">
        <v>1993</v>
      </c>
      <c r="F193">
        <v>24</v>
      </c>
      <c r="G193" t="s">
        <v>755</v>
      </c>
      <c r="H193" t="s">
        <v>37</v>
      </c>
      <c r="I193">
        <v>1</v>
      </c>
      <c r="J193">
        <v>6</v>
      </c>
      <c r="K193">
        <v>0.14299999999999999</v>
      </c>
      <c r="L193">
        <v>7</v>
      </c>
      <c r="M193">
        <v>7.2</v>
      </c>
      <c r="N193">
        <v>14</v>
      </c>
      <c r="O193">
        <v>9</v>
      </c>
      <c r="P193">
        <v>1</v>
      </c>
      <c r="Q193">
        <v>0</v>
      </c>
      <c r="R193">
        <v>0</v>
      </c>
      <c r="S193">
        <v>60</v>
      </c>
      <c r="T193">
        <v>73</v>
      </c>
      <c r="U193">
        <v>48</v>
      </c>
      <c r="V193">
        <v>48</v>
      </c>
      <c r="W193">
        <v>11</v>
      </c>
      <c r="X193">
        <v>32</v>
      </c>
      <c r="Y193">
        <v>1</v>
      </c>
      <c r="Z193">
        <v>31</v>
      </c>
      <c r="AA193">
        <v>3</v>
      </c>
      <c r="AB193">
        <v>0</v>
      </c>
      <c r="AC193">
        <v>6</v>
      </c>
      <c r="AD193">
        <v>278</v>
      </c>
      <c r="AE193">
        <v>62</v>
      </c>
      <c r="AF193">
        <v>6.09</v>
      </c>
      <c r="AG193">
        <v>1.75</v>
      </c>
      <c r="AH193">
        <v>11</v>
      </c>
      <c r="AI193">
        <v>1.7</v>
      </c>
      <c r="AJ193">
        <v>4.8</v>
      </c>
      <c r="AK193">
        <v>4.7</v>
      </c>
      <c r="AL193">
        <v>0.97</v>
      </c>
      <c r="AM193">
        <v>-0.6</v>
      </c>
      <c r="AN193">
        <v>-1.2</v>
      </c>
      <c r="AP193" t="s">
        <v>756</v>
      </c>
    </row>
    <row r="194" spans="1:42" x14ac:dyDescent="0.45">
      <c r="A194">
        <v>189</v>
      </c>
      <c r="B194" t="s">
        <v>757</v>
      </c>
      <c r="C194">
        <v>-0.6</v>
      </c>
      <c r="D194">
        <v>9</v>
      </c>
      <c r="E194">
        <v>2006</v>
      </c>
      <c r="F194">
        <v>23</v>
      </c>
      <c r="G194" t="s">
        <v>758</v>
      </c>
      <c r="H194" t="s">
        <v>37</v>
      </c>
      <c r="I194">
        <v>0</v>
      </c>
      <c r="J194">
        <v>6</v>
      </c>
      <c r="K194">
        <v>0</v>
      </c>
      <c r="L194">
        <v>6</v>
      </c>
      <c r="M194">
        <v>7.77</v>
      </c>
      <c r="N194">
        <v>9</v>
      </c>
      <c r="O194">
        <v>9</v>
      </c>
      <c r="P194">
        <v>0</v>
      </c>
      <c r="Q194">
        <v>0</v>
      </c>
      <c r="R194">
        <v>0</v>
      </c>
      <c r="S194">
        <v>44</v>
      </c>
      <c r="T194">
        <v>61</v>
      </c>
      <c r="U194">
        <v>38</v>
      </c>
      <c r="V194">
        <v>38</v>
      </c>
      <c r="W194">
        <v>7</v>
      </c>
      <c r="X194">
        <v>21</v>
      </c>
      <c r="Y194">
        <v>0</v>
      </c>
      <c r="Z194">
        <v>32</v>
      </c>
      <c r="AA194">
        <v>1</v>
      </c>
      <c r="AB194">
        <v>2</v>
      </c>
      <c r="AC194">
        <v>3</v>
      </c>
      <c r="AD194">
        <v>208</v>
      </c>
      <c r="AE194">
        <v>59</v>
      </c>
      <c r="AF194">
        <v>5.26</v>
      </c>
      <c r="AG194">
        <v>1.8640000000000001</v>
      </c>
      <c r="AH194">
        <v>12.5</v>
      </c>
      <c r="AI194">
        <v>1.4</v>
      </c>
      <c r="AJ194">
        <v>4.3</v>
      </c>
      <c r="AK194">
        <v>6.5</v>
      </c>
      <c r="AL194">
        <v>1.52</v>
      </c>
      <c r="AM194">
        <v>-0.6</v>
      </c>
      <c r="AN194">
        <v>-1</v>
      </c>
      <c r="AP194" t="s">
        <v>759</v>
      </c>
    </row>
    <row r="195" spans="1:42" x14ac:dyDescent="0.45">
      <c r="A195">
        <v>190</v>
      </c>
      <c r="B195" t="s">
        <v>760</v>
      </c>
      <c r="C195">
        <v>-0.6</v>
      </c>
      <c r="D195">
        <v>9</v>
      </c>
      <c r="E195">
        <v>1992</v>
      </c>
      <c r="F195">
        <v>24</v>
      </c>
      <c r="G195" t="s">
        <v>39</v>
      </c>
      <c r="H195" t="s">
        <v>34</v>
      </c>
      <c r="I195">
        <v>2</v>
      </c>
      <c r="J195">
        <v>6</v>
      </c>
      <c r="K195">
        <v>0.25</v>
      </c>
      <c r="L195">
        <v>8</v>
      </c>
      <c r="M195">
        <v>4.5999999999999996</v>
      </c>
      <c r="N195">
        <v>28</v>
      </c>
      <c r="O195">
        <v>9</v>
      </c>
      <c r="P195">
        <v>0</v>
      </c>
      <c r="Q195">
        <v>0</v>
      </c>
      <c r="R195">
        <v>0</v>
      </c>
      <c r="S195">
        <v>76.099999999999994</v>
      </c>
      <c r="T195">
        <v>71</v>
      </c>
      <c r="U195">
        <v>45</v>
      </c>
      <c r="V195">
        <v>39</v>
      </c>
      <c r="W195">
        <v>6</v>
      </c>
      <c r="X195">
        <v>58</v>
      </c>
      <c r="Y195">
        <v>4</v>
      </c>
      <c r="Z195">
        <v>32</v>
      </c>
      <c r="AA195">
        <v>4</v>
      </c>
      <c r="AB195">
        <v>1</v>
      </c>
      <c r="AC195">
        <v>4</v>
      </c>
      <c r="AD195">
        <v>353</v>
      </c>
      <c r="AE195">
        <v>77</v>
      </c>
      <c r="AF195">
        <v>5.4</v>
      </c>
      <c r="AG195">
        <v>1.69</v>
      </c>
      <c r="AH195">
        <v>8.4</v>
      </c>
      <c r="AI195">
        <v>0.7</v>
      </c>
      <c r="AJ195">
        <v>6.8</v>
      </c>
      <c r="AK195">
        <v>3.8</v>
      </c>
      <c r="AL195">
        <v>0.55000000000000004</v>
      </c>
      <c r="AM195">
        <v>-0.6</v>
      </c>
      <c r="AN195">
        <v>-1.2</v>
      </c>
      <c r="AO195">
        <v>1</v>
      </c>
      <c r="AP195" t="s">
        <v>761</v>
      </c>
    </row>
    <row r="196" spans="1:42" x14ac:dyDescent="0.45">
      <c r="A196">
        <v>191</v>
      </c>
      <c r="B196" t="s">
        <v>762</v>
      </c>
      <c r="C196">
        <v>-0.6</v>
      </c>
      <c r="D196">
        <v>9</v>
      </c>
      <c r="E196">
        <v>1995</v>
      </c>
      <c r="F196">
        <v>24</v>
      </c>
      <c r="G196" t="s">
        <v>763</v>
      </c>
      <c r="H196" t="s">
        <v>37</v>
      </c>
      <c r="I196">
        <v>2</v>
      </c>
      <c r="J196">
        <v>4</v>
      </c>
      <c r="K196">
        <v>0.33300000000000002</v>
      </c>
      <c r="L196">
        <v>6</v>
      </c>
      <c r="M196">
        <v>7.12</v>
      </c>
      <c r="N196">
        <v>24</v>
      </c>
      <c r="O196">
        <v>9</v>
      </c>
      <c r="P196">
        <v>0</v>
      </c>
      <c r="Q196">
        <v>0</v>
      </c>
      <c r="R196">
        <v>0</v>
      </c>
      <c r="S196">
        <v>79.2</v>
      </c>
      <c r="T196">
        <v>101</v>
      </c>
      <c r="U196">
        <v>65</v>
      </c>
      <c r="V196">
        <v>63</v>
      </c>
      <c r="W196">
        <v>22</v>
      </c>
      <c r="X196">
        <v>42</v>
      </c>
      <c r="Y196">
        <v>0</v>
      </c>
      <c r="Z196">
        <v>42</v>
      </c>
      <c r="AA196">
        <v>4</v>
      </c>
      <c r="AB196">
        <v>0</v>
      </c>
      <c r="AC196">
        <v>7</v>
      </c>
      <c r="AD196">
        <v>373</v>
      </c>
      <c r="AE196">
        <v>68</v>
      </c>
      <c r="AF196">
        <v>7.37</v>
      </c>
      <c r="AG196">
        <v>1.7949999999999999</v>
      </c>
      <c r="AH196">
        <v>11.4</v>
      </c>
      <c r="AI196">
        <v>2.5</v>
      </c>
      <c r="AJ196">
        <v>4.7</v>
      </c>
      <c r="AK196">
        <v>4.7</v>
      </c>
      <c r="AL196">
        <v>1</v>
      </c>
      <c r="AM196">
        <v>-0.6</v>
      </c>
      <c r="AN196">
        <v>-1.7</v>
      </c>
      <c r="AP196" t="s">
        <v>764</v>
      </c>
    </row>
    <row r="197" spans="1:42" x14ac:dyDescent="0.45">
      <c r="A197">
        <v>192</v>
      </c>
      <c r="B197" t="s">
        <v>765</v>
      </c>
      <c r="C197">
        <v>-0.6</v>
      </c>
      <c r="D197">
        <v>9</v>
      </c>
      <c r="E197">
        <v>1988</v>
      </c>
      <c r="F197">
        <v>25</v>
      </c>
      <c r="G197" t="s">
        <v>97</v>
      </c>
      <c r="H197" t="s">
        <v>34</v>
      </c>
      <c r="I197">
        <v>1</v>
      </c>
      <c r="J197">
        <v>6</v>
      </c>
      <c r="K197">
        <v>0.14299999999999999</v>
      </c>
      <c r="L197">
        <v>7</v>
      </c>
      <c r="M197">
        <v>5.01</v>
      </c>
      <c r="N197">
        <v>15</v>
      </c>
      <c r="O197">
        <v>9</v>
      </c>
      <c r="P197">
        <v>0</v>
      </c>
      <c r="Q197">
        <v>0</v>
      </c>
      <c r="R197">
        <v>0</v>
      </c>
      <c r="S197">
        <v>55.2</v>
      </c>
      <c r="T197">
        <v>65</v>
      </c>
      <c r="U197">
        <v>39</v>
      </c>
      <c r="V197">
        <v>31</v>
      </c>
      <c r="W197">
        <v>4</v>
      </c>
      <c r="X197">
        <v>12</v>
      </c>
      <c r="Y197">
        <v>0</v>
      </c>
      <c r="Z197">
        <v>26</v>
      </c>
      <c r="AA197">
        <v>1</v>
      </c>
      <c r="AB197">
        <v>3</v>
      </c>
      <c r="AC197">
        <v>3</v>
      </c>
      <c r="AD197">
        <v>241</v>
      </c>
      <c r="AE197">
        <v>74</v>
      </c>
      <c r="AF197">
        <v>3.47</v>
      </c>
      <c r="AG197">
        <v>1.383</v>
      </c>
      <c r="AH197">
        <v>10.5</v>
      </c>
      <c r="AI197">
        <v>0.6</v>
      </c>
      <c r="AJ197">
        <v>1.9</v>
      </c>
      <c r="AK197">
        <v>4.2</v>
      </c>
      <c r="AL197">
        <v>2.17</v>
      </c>
      <c r="AM197">
        <v>-0.6</v>
      </c>
      <c r="AN197">
        <v>-1.2</v>
      </c>
      <c r="AO197">
        <v>1</v>
      </c>
      <c r="AP197" t="s">
        <v>766</v>
      </c>
    </row>
    <row r="198" spans="1:42" x14ac:dyDescent="0.45">
      <c r="A198">
        <v>193</v>
      </c>
      <c r="B198" t="s">
        <v>767</v>
      </c>
      <c r="C198">
        <v>-0.7</v>
      </c>
      <c r="D198">
        <v>9</v>
      </c>
      <c r="E198">
        <v>1928</v>
      </c>
      <c r="F198">
        <v>25</v>
      </c>
      <c r="G198" t="s">
        <v>76</v>
      </c>
      <c r="H198" t="s">
        <v>37</v>
      </c>
      <c r="I198">
        <v>0</v>
      </c>
      <c r="J198">
        <v>6</v>
      </c>
      <c r="K198">
        <v>0</v>
      </c>
      <c r="L198">
        <v>6</v>
      </c>
      <c r="M198">
        <v>5.47</v>
      </c>
      <c r="N198">
        <v>30</v>
      </c>
      <c r="O198">
        <v>9</v>
      </c>
      <c r="P198">
        <v>0</v>
      </c>
      <c r="Q198">
        <v>0</v>
      </c>
      <c r="R198">
        <v>0</v>
      </c>
      <c r="S198">
        <v>82.1</v>
      </c>
      <c r="T198">
        <v>116</v>
      </c>
      <c r="U198">
        <v>62</v>
      </c>
      <c r="V198">
        <v>50</v>
      </c>
      <c r="W198">
        <v>2</v>
      </c>
      <c r="X198">
        <v>34</v>
      </c>
      <c r="Y198">
        <v>0</v>
      </c>
      <c r="Z198">
        <v>12</v>
      </c>
      <c r="AA198">
        <v>6</v>
      </c>
      <c r="AB198">
        <v>1</v>
      </c>
      <c r="AC198">
        <v>1</v>
      </c>
      <c r="AD198">
        <v>396</v>
      </c>
      <c r="AE198">
        <v>74</v>
      </c>
      <c r="AF198">
        <v>4.51</v>
      </c>
      <c r="AG198">
        <v>1.8220000000000001</v>
      </c>
      <c r="AH198">
        <v>12.7</v>
      </c>
      <c r="AI198">
        <v>0.2</v>
      </c>
      <c r="AJ198">
        <v>3.7</v>
      </c>
      <c r="AK198">
        <v>1.3</v>
      </c>
      <c r="AL198">
        <v>0.35</v>
      </c>
      <c r="AM198">
        <v>-0.7</v>
      </c>
      <c r="AN198">
        <v>-1.6</v>
      </c>
      <c r="AO198" t="s">
        <v>64</v>
      </c>
      <c r="AP198" t="s">
        <v>768</v>
      </c>
    </row>
    <row r="199" spans="1:42" x14ac:dyDescent="0.45">
      <c r="A199">
        <v>194</v>
      </c>
      <c r="B199" t="s">
        <v>769</v>
      </c>
      <c r="C199">
        <v>-0.7</v>
      </c>
      <c r="D199">
        <v>9</v>
      </c>
      <c r="E199">
        <v>1960</v>
      </c>
      <c r="F199">
        <v>21</v>
      </c>
      <c r="G199" t="s">
        <v>168</v>
      </c>
      <c r="H199" t="s">
        <v>37</v>
      </c>
      <c r="I199">
        <v>1</v>
      </c>
      <c r="J199">
        <v>5</v>
      </c>
      <c r="K199">
        <v>0.16700000000000001</v>
      </c>
      <c r="L199">
        <v>6</v>
      </c>
      <c r="M199">
        <v>5.58</v>
      </c>
      <c r="N199">
        <v>13</v>
      </c>
      <c r="O199">
        <v>9</v>
      </c>
      <c r="P199">
        <v>0</v>
      </c>
      <c r="Q199">
        <v>0</v>
      </c>
      <c r="R199">
        <v>0</v>
      </c>
      <c r="S199">
        <v>50</v>
      </c>
      <c r="T199">
        <v>48</v>
      </c>
      <c r="U199">
        <v>39</v>
      </c>
      <c r="V199">
        <v>31</v>
      </c>
      <c r="W199">
        <v>8</v>
      </c>
      <c r="X199">
        <v>31</v>
      </c>
      <c r="Y199">
        <v>2</v>
      </c>
      <c r="Z199">
        <v>25</v>
      </c>
      <c r="AA199">
        <v>5</v>
      </c>
      <c r="AB199">
        <v>0</v>
      </c>
      <c r="AC199">
        <v>2</v>
      </c>
      <c r="AD199">
        <v>228</v>
      </c>
      <c r="AE199">
        <v>72</v>
      </c>
      <c r="AF199">
        <v>5.77</v>
      </c>
      <c r="AG199">
        <v>1.58</v>
      </c>
      <c r="AH199">
        <v>8.6</v>
      </c>
      <c r="AI199">
        <v>1.4</v>
      </c>
      <c r="AJ199">
        <v>5.6</v>
      </c>
      <c r="AK199">
        <v>4.5</v>
      </c>
      <c r="AL199">
        <v>0.81</v>
      </c>
      <c r="AM199">
        <v>-0.7</v>
      </c>
      <c r="AN199">
        <v>-1.2</v>
      </c>
      <c r="AO199">
        <v>1</v>
      </c>
      <c r="AP199" t="s">
        <v>770</v>
      </c>
    </row>
    <row r="200" spans="1:42" x14ac:dyDescent="0.45">
      <c r="A200">
        <v>195</v>
      </c>
      <c r="B200" t="s">
        <v>771</v>
      </c>
      <c r="C200">
        <v>-0.7</v>
      </c>
      <c r="D200">
        <v>9</v>
      </c>
      <c r="E200">
        <v>1922</v>
      </c>
      <c r="F200">
        <v>25</v>
      </c>
      <c r="G200" t="s">
        <v>39</v>
      </c>
      <c r="H200" t="s">
        <v>34</v>
      </c>
      <c r="I200">
        <v>1</v>
      </c>
      <c r="J200">
        <v>10</v>
      </c>
      <c r="K200">
        <v>9.0999999999999998E-2</v>
      </c>
      <c r="L200">
        <v>11</v>
      </c>
      <c r="M200">
        <v>5.9</v>
      </c>
      <c r="N200">
        <v>22</v>
      </c>
      <c r="O200">
        <v>9</v>
      </c>
      <c r="P200">
        <v>2</v>
      </c>
      <c r="Q200">
        <v>1</v>
      </c>
      <c r="R200">
        <v>0</v>
      </c>
      <c r="S200">
        <v>93</v>
      </c>
      <c r="T200">
        <v>127</v>
      </c>
      <c r="U200">
        <v>80</v>
      </c>
      <c r="V200">
        <v>61</v>
      </c>
      <c r="W200">
        <v>6</v>
      </c>
      <c r="X200">
        <v>38</v>
      </c>
      <c r="Z200">
        <v>27</v>
      </c>
      <c r="AA200">
        <v>5</v>
      </c>
      <c r="AB200">
        <v>0</v>
      </c>
      <c r="AC200">
        <v>5</v>
      </c>
      <c r="AD200">
        <v>431</v>
      </c>
      <c r="AE200">
        <v>79</v>
      </c>
      <c r="AF200">
        <v>4.8</v>
      </c>
      <c r="AG200">
        <v>1.774</v>
      </c>
      <c r="AH200">
        <v>12.3</v>
      </c>
      <c r="AI200">
        <v>0.6</v>
      </c>
      <c r="AJ200">
        <v>3.7</v>
      </c>
      <c r="AK200">
        <v>2.6</v>
      </c>
      <c r="AL200">
        <v>0.71</v>
      </c>
      <c r="AM200">
        <v>-0.7</v>
      </c>
      <c r="AN200">
        <v>-1.4</v>
      </c>
      <c r="AO200">
        <v>1</v>
      </c>
      <c r="AP200" t="s">
        <v>772</v>
      </c>
    </row>
    <row r="201" spans="1:42" x14ac:dyDescent="0.45">
      <c r="A201">
        <v>196</v>
      </c>
      <c r="B201" t="s">
        <v>773</v>
      </c>
      <c r="C201">
        <v>-0.7</v>
      </c>
      <c r="D201">
        <v>9</v>
      </c>
      <c r="E201">
        <v>1947</v>
      </c>
      <c r="F201">
        <v>25</v>
      </c>
      <c r="G201" t="s">
        <v>76</v>
      </c>
      <c r="H201" t="s">
        <v>37</v>
      </c>
      <c r="I201">
        <v>7</v>
      </c>
      <c r="J201">
        <v>8</v>
      </c>
      <c r="K201">
        <v>0.46700000000000003</v>
      </c>
      <c r="L201">
        <v>15</v>
      </c>
      <c r="M201">
        <v>4.7</v>
      </c>
      <c r="N201">
        <v>41</v>
      </c>
      <c r="O201">
        <v>9</v>
      </c>
      <c r="P201">
        <v>2</v>
      </c>
      <c r="Q201">
        <v>0</v>
      </c>
      <c r="R201">
        <v>3</v>
      </c>
      <c r="S201">
        <v>136</v>
      </c>
      <c r="T201">
        <v>149</v>
      </c>
      <c r="U201">
        <v>80</v>
      </c>
      <c r="V201">
        <v>71</v>
      </c>
      <c r="W201">
        <v>6</v>
      </c>
      <c r="X201">
        <v>54</v>
      </c>
      <c r="Y201">
        <v>9</v>
      </c>
      <c r="Z201">
        <v>50</v>
      </c>
      <c r="AA201">
        <v>1</v>
      </c>
      <c r="AB201">
        <v>1</v>
      </c>
      <c r="AC201">
        <v>2</v>
      </c>
      <c r="AD201">
        <v>589</v>
      </c>
      <c r="AE201">
        <v>82</v>
      </c>
      <c r="AF201">
        <v>3.73</v>
      </c>
      <c r="AG201">
        <v>1.4930000000000001</v>
      </c>
      <c r="AH201">
        <v>9.9</v>
      </c>
      <c r="AI201">
        <v>0.4</v>
      </c>
      <c r="AJ201">
        <v>3.6</v>
      </c>
      <c r="AK201">
        <v>3.3</v>
      </c>
      <c r="AL201">
        <v>0.93</v>
      </c>
      <c r="AM201">
        <v>-0.7</v>
      </c>
      <c r="AN201">
        <v>-1.5</v>
      </c>
      <c r="AO201">
        <v>1</v>
      </c>
      <c r="AP201" t="s">
        <v>774</v>
      </c>
    </row>
    <row r="202" spans="1:42" x14ac:dyDescent="0.45">
      <c r="A202">
        <v>197</v>
      </c>
      <c r="B202" t="s">
        <v>775</v>
      </c>
      <c r="C202">
        <v>-0.8</v>
      </c>
      <c r="D202">
        <v>9</v>
      </c>
      <c r="E202">
        <v>1993</v>
      </c>
      <c r="F202">
        <v>25</v>
      </c>
      <c r="G202" t="s">
        <v>45</v>
      </c>
      <c r="H202" t="s">
        <v>34</v>
      </c>
      <c r="I202">
        <v>1</v>
      </c>
      <c r="J202">
        <v>3</v>
      </c>
      <c r="K202">
        <v>0.25</v>
      </c>
      <c r="L202">
        <v>4</v>
      </c>
      <c r="M202">
        <v>4.6500000000000004</v>
      </c>
      <c r="N202">
        <v>18</v>
      </c>
      <c r="O202">
        <v>9</v>
      </c>
      <c r="P202">
        <v>0</v>
      </c>
      <c r="Q202">
        <v>0</v>
      </c>
      <c r="R202">
        <v>0</v>
      </c>
      <c r="S202">
        <v>62</v>
      </c>
      <c r="T202">
        <v>73</v>
      </c>
      <c r="U202">
        <v>44</v>
      </c>
      <c r="V202">
        <v>32</v>
      </c>
      <c r="W202">
        <v>4</v>
      </c>
      <c r="X202">
        <v>26</v>
      </c>
      <c r="Y202">
        <v>2</v>
      </c>
      <c r="Z202">
        <v>33</v>
      </c>
      <c r="AA202">
        <v>0</v>
      </c>
      <c r="AB202">
        <v>1</v>
      </c>
      <c r="AC202">
        <v>1</v>
      </c>
      <c r="AD202">
        <v>283</v>
      </c>
      <c r="AE202">
        <v>85</v>
      </c>
      <c r="AF202">
        <v>4.0199999999999996</v>
      </c>
      <c r="AG202">
        <v>1.597</v>
      </c>
      <c r="AH202">
        <v>10.6</v>
      </c>
      <c r="AI202">
        <v>0.6</v>
      </c>
      <c r="AJ202">
        <v>3.8</v>
      </c>
      <c r="AK202">
        <v>4.8</v>
      </c>
      <c r="AL202">
        <v>1.27</v>
      </c>
      <c r="AM202">
        <v>-0.8</v>
      </c>
      <c r="AN202">
        <v>-1.3</v>
      </c>
      <c r="AO202">
        <v>1</v>
      </c>
      <c r="AP202" t="s">
        <v>776</v>
      </c>
    </row>
    <row r="203" spans="1:42" x14ac:dyDescent="0.45">
      <c r="A203">
        <v>198</v>
      </c>
      <c r="B203" t="s">
        <v>777</v>
      </c>
      <c r="C203">
        <v>-0.8</v>
      </c>
      <c r="D203">
        <v>9</v>
      </c>
      <c r="E203">
        <v>1934</v>
      </c>
      <c r="F203">
        <v>25</v>
      </c>
      <c r="G203" t="s">
        <v>88</v>
      </c>
      <c r="H203" t="s">
        <v>34</v>
      </c>
      <c r="I203">
        <v>3</v>
      </c>
      <c r="J203">
        <v>7</v>
      </c>
      <c r="K203">
        <v>0.3</v>
      </c>
      <c r="L203">
        <v>10</v>
      </c>
      <c r="M203">
        <v>4.71</v>
      </c>
      <c r="N203">
        <v>33</v>
      </c>
      <c r="O203">
        <v>9</v>
      </c>
      <c r="P203">
        <v>4</v>
      </c>
      <c r="Q203">
        <v>0</v>
      </c>
      <c r="R203">
        <v>0</v>
      </c>
      <c r="S203">
        <v>99.1</v>
      </c>
      <c r="T203">
        <v>106</v>
      </c>
      <c r="U203">
        <v>67</v>
      </c>
      <c r="V203">
        <v>52</v>
      </c>
      <c r="W203">
        <v>7</v>
      </c>
      <c r="X203">
        <v>60</v>
      </c>
      <c r="Y203">
        <v>3</v>
      </c>
      <c r="Z203">
        <v>41</v>
      </c>
      <c r="AA203">
        <v>0</v>
      </c>
      <c r="AB203">
        <v>0</v>
      </c>
      <c r="AC203">
        <v>4</v>
      </c>
      <c r="AD203">
        <v>444</v>
      </c>
      <c r="AE203">
        <v>83</v>
      </c>
      <c r="AF203">
        <v>5.09</v>
      </c>
      <c r="AG203">
        <v>1.671</v>
      </c>
      <c r="AH203">
        <v>9.6</v>
      </c>
      <c r="AI203">
        <v>0.6</v>
      </c>
      <c r="AJ203">
        <v>5.4</v>
      </c>
      <c r="AK203">
        <v>3.7</v>
      </c>
      <c r="AL203">
        <v>0.68</v>
      </c>
      <c r="AM203">
        <v>-0.8</v>
      </c>
      <c r="AN203">
        <v>-1.6</v>
      </c>
      <c r="AO203" t="s">
        <v>64</v>
      </c>
      <c r="AP203" t="s">
        <v>778</v>
      </c>
    </row>
    <row r="204" spans="1:42" x14ac:dyDescent="0.45">
      <c r="A204">
        <v>199</v>
      </c>
      <c r="B204" t="s">
        <v>779</v>
      </c>
      <c r="C204">
        <v>-0.8</v>
      </c>
      <c r="D204">
        <v>9</v>
      </c>
      <c r="E204">
        <v>1971</v>
      </c>
      <c r="F204">
        <v>23</v>
      </c>
      <c r="G204" t="s">
        <v>149</v>
      </c>
      <c r="H204" t="s">
        <v>34</v>
      </c>
      <c r="I204">
        <v>5</v>
      </c>
      <c r="J204">
        <v>6</v>
      </c>
      <c r="K204">
        <v>0.45500000000000002</v>
      </c>
      <c r="L204">
        <v>11</v>
      </c>
      <c r="M204">
        <v>4.78</v>
      </c>
      <c r="N204">
        <v>31</v>
      </c>
      <c r="O204">
        <v>9</v>
      </c>
      <c r="P204">
        <v>1</v>
      </c>
      <c r="Q204">
        <v>0</v>
      </c>
      <c r="R204">
        <v>0</v>
      </c>
      <c r="S204">
        <v>90.1</v>
      </c>
      <c r="T204">
        <v>92</v>
      </c>
      <c r="U204">
        <v>53</v>
      </c>
      <c r="V204">
        <v>48</v>
      </c>
      <c r="W204">
        <v>7</v>
      </c>
      <c r="X204">
        <v>41</v>
      </c>
      <c r="Y204">
        <v>8</v>
      </c>
      <c r="Z204">
        <v>53</v>
      </c>
      <c r="AA204">
        <v>2</v>
      </c>
      <c r="AB204">
        <v>0</v>
      </c>
      <c r="AC204">
        <v>1</v>
      </c>
      <c r="AD204">
        <v>398</v>
      </c>
      <c r="AE204">
        <v>71</v>
      </c>
      <c r="AF204">
        <v>3.71</v>
      </c>
      <c r="AG204">
        <v>1.472</v>
      </c>
      <c r="AH204">
        <v>9.1999999999999993</v>
      </c>
      <c r="AI204">
        <v>0.7</v>
      </c>
      <c r="AJ204">
        <v>4.0999999999999996</v>
      </c>
      <c r="AK204">
        <v>5.3</v>
      </c>
      <c r="AL204">
        <v>1.29</v>
      </c>
      <c r="AM204">
        <v>-0.8</v>
      </c>
      <c r="AN204">
        <v>-1.5</v>
      </c>
      <c r="AO204">
        <v>1</v>
      </c>
      <c r="AP204" t="s">
        <v>780</v>
      </c>
    </row>
    <row r="205" spans="1:42" x14ac:dyDescent="0.45">
      <c r="A205">
        <v>200</v>
      </c>
      <c r="B205" t="s">
        <v>781</v>
      </c>
      <c r="C205">
        <v>-0.8</v>
      </c>
      <c r="D205">
        <v>9</v>
      </c>
      <c r="E205">
        <v>1932</v>
      </c>
      <c r="G205" t="s">
        <v>250</v>
      </c>
      <c r="H205" t="s">
        <v>183</v>
      </c>
      <c r="I205">
        <v>6</v>
      </c>
      <c r="J205">
        <v>6</v>
      </c>
      <c r="K205">
        <v>0.5</v>
      </c>
      <c r="L205">
        <v>12</v>
      </c>
      <c r="M205">
        <v>6.95</v>
      </c>
      <c r="N205">
        <v>12</v>
      </c>
      <c r="O205">
        <v>9</v>
      </c>
      <c r="P205">
        <v>4</v>
      </c>
      <c r="Q205">
        <v>2</v>
      </c>
      <c r="R205">
        <v>0</v>
      </c>
      <c r="S205">
        <v>66</v>
      </c>
      <c r="T205">
        <v>77</v>
      </c>
      <c r="U205">
        <v>56</v>
      </c>
      <c r="V205">
        <v>51</v>
      </c>
      <c r="W205">
        <v>4</v>
      </c>
      <c r="X205">
        <v>22</v>
      </c>
      <c r="Z205">
        <v>30</v>
      </c>
      <c r="AA205">
        <v>0</v>
      </c>
      <c r="AC205">
        <v>1</v>
      </c>
      <c r="AD205">
        <v>289</v>
      </c>
      <c r="AE205">
        <v>60</v>
      </c>
      <c r="AF205">
        <v>3.67</v>
      </c>
      <c r="AG205">
        <v>1.5</v>
      </c>
      <c r="AH205">
        <v>10.5</v>
      </c>
      <c r="AI205">
        <v>0.5</v>
      </c>
      <c r="AJ205">
        <v>3</v>
      </c>
      <c r="AK205">
        <v>4.0999999999999996</v>
      </c>
      <c r="AL205">
        <v>1.36</v>
      </c>
      <c r="AM205">
        <v>-0.8</v>
      </c>
      <c r="AN205">
        <v>-1.3</v>
      </c>
      <c r="AO205">
        <v>1</v>
      </c>
      <c r="AP205" t="s">
        <v>782</v>
      </c>
    </row>
    <row r="208" spans="1:42" x14ac:dyDescent="0.45">
      <c r="A208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EB80-9952-4387-ACD4-5DD2428FB8B9}">
  <dimension ref="A1:AO208"/>
  <sheetViews>
    <sheetView topLeftCell="A2" workbookViewId="0">
      <selection activeCell="AD24" sqref="AD24"/>
    </sheetView>
  </sheetViews>
  <sheetFormatPr defaultRowHeight="14.25" x14ac:dyDescent="0.45"/>
  <sheetData>
    <row r="1" spans="1:41" x14ac:dyDescent="0.45">
      <c r="A1" s="2" t="s">
        <v>817</v>
      </c>
    </row>
    <row r="4" spans="1:41" x14ac:dyDescent="0.45">
      <c r="A4" t="s">
        <v>0</v>
      </c>
    </row>
    <row r="5" spans="1:41" x14ac:dyDescent="0.45">
      <c r="A5" t="s">
        <v>2</v>
      </c>
      <c r="B5" t="s">
        <v>3</v>
      </c>
      <c r="C5" t="s">
        <v>4</v>
      </c>
      <c r="D5" t="s">
        <v>5</v>
      </c>
      <c r="E5" t="s">
        <v>785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432</v>
      </c>
      <c r="N5" t="s">
        <v>4</v>
      </c>
      <c r="O5" t="s">
        <v>13</v>
      </c>
      <c r="P5" t="s">
        <v>5</v>
      </c>
      <c r="Q5" t="s">
        <v>433</v>
      </c>
      <c r="R5" t="s">
        <v>434</v>
      </c>
      <c r="S5" t="s">
        <v>435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436</v>
      </c>
      <c r="AA5" t="s">
        <v>20</v>
      </c>
      <c r="AB5" t="s">
        <v>437</v>
      </c>
      <c r="AC5" t="s">
        <v>438</v>
      </c>
      <c r="AD5" t="s">
        <v>439</v>
      </c>
      <c r="AE5" t="s">
        <v>21</v>
      </c>
      <c r="AF5" t="s">
        <v>22</v>
      </c>
      <c r="AG5" t="s">
        <v>23</v>
      </c>
      <c r="AH5" t="s">
        <v>24</v>
      </c>
      <c r="AI5" t="s">
        <v>25</v>
      </c>
      <c r="AJ5" t="s">
        <v>26</v>
      </c>
      <c r="AK5" t="s">
        <v>27</v>
      </c>
      <c r="AL5" t="s">
        <v>28</v>
      </c>
      <c r="AM5" t="s">
        <v>29</v>
      </c>
      <c r="AN5" t="s">
        <v>30</v>
      </c>
      <c r="AO5" t="s">
        <v>31</v>
      </c>
    </row>
    <row r="6" spans="1:41" x14ac:dyDescent="0.45">
      <c r="A6">
        <v>1</v>
      </c>
      <c r="B6" t="s">
        <v>32</v>
      </c>
      <c r="C6">
        <v>0.84</v>
      </c>
      <c r="D6">
        <v>9</v>
      </c>
      <c r="F6">
        <v>2024</v>
      </c>
      <c r="G6">
        <v>30</v>
      </c>
      <c r="H6" t="s">
        <v>33</v>
      </c>
      <c r="I6" t="s">
        <v>34</v>
      </c>
      <c r="J6">
        <v>5</v>
      </c>
      <c r="K6">
        <v>0</v>
      </c>
      <c r="L6">
        <v>1</v>
      </c>
      <c r="M6">
        <v>5</v>
      </c>
      <c r="N6">
        <v>0.84</v>
      </c>
      <c r="O6">
        <v>9</v>
      </c>
      <c r="P6">
        <v>9</v>
      </c>
      <c r="Q6">
        <v>0</v>
      </c>
      <c r="R6">
        <v>0</v>
      </c>
      <c r="S6">
        <v>0</v>
      </c>
      <c r="T6">
        <v>53.2</v>
      </c>
      <c r="U6">
        <v>40</v>
      </c>
      <c r="V6">
        <v>7</v>
      </c>
      <c r="W6">
        <v>5</v>
      </c>
      <c r="X6">
        <v>3</v>
      </c>
      <c r="Y6">
        <v>9</v>
      </c>
      <c r="Z6">
        <v>0</v>
      </c>
      <c r="AA6">
        <v>58</v>
      </c>
      <c r="AB6">
        <v>0</v>
      </c>
      <c r="AC6">
        <v>0</v>
      </c>
      <c r="AD6">
        <v>0</v>
      </c>
      <c r="AE6">
        <v>209</v>
      </c>
      <c r="AF6">
        <v>498</v>
      </c>
      <c r="AG6">
        <v>2.21</v>
      </c>
      <c r="AH6">
        <v>0.91300000000000003</v>
      </c>
      <c r="AI6">
        <v>6.7</v>
      </c>
      <c r="AJ6">
        <v>0.5</v>
      </c>
      <c r="AK6">
        <v>1.5</v>
      </c>
      <c r="AL6">
        <v>9.6999999999999993</v>
      </c>
      <c r="AM6">
        <v>6.44</v>
      </c>
      <c r="AO6" t="s">
        <v>35</v>
      </c>
    </row>
    <row r="7" spans="1:41" x14ac:dyDescent="0.45">
      <c r="A7">
        <v>2</v>
      </c>
      <c r="B7" t="s">
        <v>44</v>
      </c>
      <c r="C7">
        <v>1.53</v>
      </c>
      <c r="D7">
        <v>9</v>
      </c>
      <c r="F7">
        <v>1943</v>
      </c>
      <c r="G7">
        <v>29</v>
      </c>
      <c r="H7" t="s">
        <v>45</v>
      </c>
      <c r="I7" t="s">
        <v>34</v>
      </c>
      <c r="J7">
        <v>8</v>
      </c>
      <c r="K7">
        <v>2</v>
      </c>
      <c r="L7">
        <v>0.8</v>
      </c>
      <c r="M7">
        <v>10</v>
      </c>
      <c r="N7">
        <v>1.53</v>
      </c>
      <c r="O7">
        <v>13</v>
      </c>
      <c r="P7">
        <v>9</v>
      </c>
      <c r="Q7">
        <v>8</v>
      </c>
      <c r="R7">
        <v>1</v>
      </c>
      <c r="S7">
        <v>0</v>
      </c>
      <c r="T7">
        <v>88</v>
      </c>
      <c r="U7">
        <v>74</v>
      </c>
      <c r="V7">
        <v>18</v>
      </c>
      <c r="W7">
        <v>15</v>
      </c>
      <c r="X7">
        <v>0</v>
      </c>
      <c r="Y7">
        <v>29</v>
      </c>
      <c r="Z7">
        <v>2</v>
      </c>
      <c r="AA7">
        <v>26</v>
      </c>
      <c r="AB7">
        <v>0</v>
      </c>
      <c r="AC7">
        <v>0</v>
      </c>
      <c r="AD7">
        <v>2</v>
      </c>
      <c r="AE7">
        <v>352</v>
      </c>
      <c r="AF7">
        <v>221</v>
      </c>
      <c r="AG7">
        <v>3.05</v>
      </c>
      <c r="AH7">
        <v>1.17</v>
      </c>
      <c r="AI7">
        <v>7.6</v>
      </c>
      <c r="AJ7">
        <v>0</v>
      </c>
      <c r="AK7">
        <v>3</v>
      </c>
      <c r="AL7">
        <v>2.7</v>
      </c>
      <c r="AM7">
        <v>0.9</v>
      </c>
      <c r="AN7">
        <v>1</v>
      </c>
      <c r="AO7" t="s">
        <v>46</v>
      </c>
    </row>
    <row r="8" spans="1:41" x14ac:dyDescent="0.45">
      <c r="A8">
        <v>3</v>
      </c>
      <c r="B8" t="s">
        <v>78</v>
      </c>
      <c r="C8">
        <v>2.19</v>
      </c>
      <c r="D8">
        <v>9</v>
      </c>
      <c r="F8">
        <v>1959</v>
      </c>
      <c r="G8">
        <v>23</v>
      </c>
      <c r="H8" t="s">
        <v>79</v>
      </c>
      <c r="I8" t="s">
        <v>34</v>
      </c>
      <c r="J8">
        <v>7</v>
      </c>
      <c r="K8">
        <v>2</v>
      </c>
      <c r="L8">
        <v>0.77800000000000002</v>
      </c>
      <c r="M8">
        <v>9</v>
      </c>
      <c r="N8">
        <v>2.19</v>
      </c>
      <c r="O8">
        <v>23</v>
      </c>
      <c r="P8">
        <v>9</v>
      </c>
      <c r="Q8">
        <v>1</v>
      </c>
      <c r="R8">
        <v>1</v>
      </c>
      <c r="S8">
        <v>3</v>
      </c>
      <c r="T8">
        <v>94.1</v>
      </c>
      <c r="U8">
        <v>75</v>
      </c>
      <c r="V8">
        <v>27</v>
      </c>
      <c r="W8">
        <v>23</v>
      </c>
      <c r="X8">
        <v>9</v>
      </c>
      <c r="Y8">
        <v>43</v>
      </c>
      <c r="Z8">
        <v>5</v>
      </c>
      <c r="AA8">
        <v>72</v>
      </c>
      <c r="AB8">
        <v>2</v>
      </c>
      <c r="AC8">
        <v>0</v>
      </c>
      <c r="AD8">
        <v>1</v>
      </c>
      <c r="AE8">
        <v>392</v>
      </c>
      <c r="AF8">
        <v>193</v>
      </c>
      <c r="AG8">
        <v>3.69</v>
      </c>
      <c r="AH8">
        <v>1.2509999999999999</v>
      </c>
      <c r="AI8">
        <v>7.2</v>
      </c>
      <c r="AJ8">
        <v>0.9</v>
      </c>
      <c r="AK8">
        <v>4.0999999999999996</v>
      </c>
      <c r="AL8">
        <v>6.9</v>
      </c>
      <c r="AM8">
        <v>1.67</v>
      </c>
      <c r="AN8">
        <v>1</v>
      </c>
      <c r="AO8" t="s">
        <v>80</v>
      </c>
    </row>
    <row r="9" spans="1:41" x14ac:dyDescent="0.45">
      <c r="A9">
        <v>4</v>
      </c>
      <c r="B9" t="s">
        <v>87</v>
      </c>
      <c r="C9">
        <v>2.2599999999999998</v>
      </c>
      <c r="D9">
        <v>9</v>
      </c>
      <c r="F9">
        <v>1924</v>
      </c>
      <c r="G9">
        <v>29</v>
      </c>
      <c r="H9" t="s">
        <v>88</v>
      </c>
      <c r="I9" t="s">
        <v>34</v>
      </c>
      <c r="J9">
        <v>5</v>
      </c>
      <c r="K9">
        <v>3</v>
      </c>
      <c r="L9">
        <v>0.625</v>
      </c>
      <c r="M9">
        <v>8</v>
      </c>
      <c r="N9">
        <v>2.2599999999999998</v>
      </c>
      <c r="O9">
        <v>15</v>
      </c>
      <c r="P9">
        <v>9</v>
      </c>
      <c r="Q9">
        <v>6</v>
      </c>
      <c r="R9">
        <v>2</v>
      </c>
      <c r="S9">
        <v>0</v>
      </c>
      <c r="T9">
        <v>83.2</v>
      </c>
      <c r="U9">
        <v>71</v>
      </c>
      <c r="V9">
        <v>27</v>
      </c>
      <c r="W9">
        <v>21</v>
      </c>
      <c r="X9">
        <v>5</v>
      </c>
      <c r="Y9">
        <v>17</v>
      </c>
      <c r="AA9">
        <v>13</v>
      </c>
      <c r="AB9">
        <v>1</v>
      </c>
      <c r="AC9">
        <v>0</v>
      </c>
      <c r="AD9">
        <v>0</v>
      </c>
      <c r="AE9">
        <v>326</v>
      </c>
      <c r="AF9">
        <v>167</v>
      </c>
      <c r="AG9">
        <v>3.85</v>
      </c>
      <c r="AH9">
        <v>1.052</v>
      </c>
      <c r="AI9">
        <v>7.6</v>
      </c>
      <c r="AJ9">
        <v>0.5</v>
      </c>
      <c r="AK9">
        <v>1.8</v>
      </c>
      <c r="AL9">
        <v>1.4</v>
      </c>
      <c r="AM9">
        <v>0.76</v>
      </c>
      <c r="AN9">
        <v>1</v>
      </c>
      <c r="AO9" t="s">
        <v>89</v>
      </c>
    </row>
    <row r="10" spans="1:41" x14ac:dyDescent="0.45">
      <c r="A10">
        <v>5</v>
      </c>
      <c r="B10" t="s">
        <v>93</v>
      </c>
      <c r="C10">
        <v>2.2999999999999998</v>
      </c>
      <c r="D10">
        <v>9</v>
      </c>
      <c r="F10">
        <v>1947</v>
      </c>
      <c r="G10">
        <v>24</v>
      </c>
      <c r="H10" t="s">
        <v>94</v>
      </c>
      <c r="I10" t="s">
        <v>57</v>
      </c>
      <c r="J10">
        <v>5</v>
      </c>
      <c r="K10">
        <v>2</v>
      </c>
      <c r="L10">
        <v>0.71399999999999997</v>
      </c>
      <c r="M10">
        <v>7</v>
      </c>
      <c r="N10">
        <v>2.2999999999999998</v>
      </c>
      <c r="O10">
        <v>13</v>
      </c>
      <c r="P10">
        <v>9</v>
      </c>
      <c r="Q10">
        <v>4</v>
      </c>
      <c r="R10">
        <v>1</v>
      </c>
      <c r="S10">
        <v>1</v>
      </c>
      <c r="T10">
        <v>78.099999999999994</v>
      </c>
      <c r="U10">
        <v>61</v>
      </c>
      <c r="V10">
        <v>28</v>
      </c>
      <c r="W10">
        <v>20</v>
      </c>
      <c r="X10">
        <v>4</v>
      </c>
      <c r="Y10">
        <v>25</v>
      </c>
      <c r="Z10">
        <v>0</v>
      </c>
      <c r="AA10">
        <v>64</v>
      </c>
      <c r="AB10">
        <v>0</v>
      </c>
      <c r="AC10">
        <v>0</v>
      </c>
      <c r="AD10">
        <v>1</v>
      </c>
      <c r="AE10">
        <v>316</v>
      </c>
      <c r="AF10">
        <v>175</v>
      </c>
      <c r="AG10">
        <v>2.66</v>
      </c>
      <c r="AH10">
        <v>1.0980000000000001</v>
      </c>
      <c r="AI10">
        <v>7</v>
      </c>
      <c r="AJ10">
        <v>0.5</v>
      </c>
      <c r="AK10">
        <v>2.9</v>
      </c>
      <c r="AL10">
        <v>7.4</v>
      </c>
      <c r="AM10">
        <v>2.56</v>
      </c>
      <c r="AN10">
        <v>1</v>
      </c>
      <c r="AO10" t="s">
        <v>95</v>
      </c>
    </row>
    <row r="11" spans="1:41" x14ac:dyDescent="0.45">
      <c r="A11">
        <v>6</v>
      </c>
      <c r="B11" t="s">
        <v>96</v>
      </c>
      <c r="C11">
        <v>2.31</v>
      </c>
      <c r="D11">
        <v>9</v>
      </c>
      <c r="F11">
        <v>1966</v>
      </c>
      <c r="G11">
        <v>25</v>
      </c>
      <c r="H11" t="s">
        <v>97</v>
      </c>
      <c r="I11" t="s">
        <v>34</v>
      </c>
      <c r="J11">
        <v>6</v>
      </c>
      <c r="K11">
        <v>2</v>
      </c>
      <c r="L11">
        <v>0.75</v>
      </c>
      <c r="M11">
        <v>8</v>
      </c>
      <c r="N11">
        <v>2.31</v>
      </c>
      <c r="O11">
        <v>10</v>
      </c>
      <c r="P11">
        <v>9</v>
      </c>
      <c r="Q11">
        <v>3</v>
      </c>
      <c r="R11">
        <v>1</v>
      </c>
      <c r="S11">
        <v>0</v>
      </c>
      <c r="T11">
        <v>62.1</v>
      </c>
      <c r="U11">
        <v>46</v>
      </c>
      <c r="V11">
        <v>16</v>
      </c>
      <c r="W11">
        <v>16</v>
      </c>
      <c r="X11">
        <v>1</v>
      </c>
      <c r="Y11">
        <v>12</v>
      </c>
      <c r="Z11">
        <v>2</v>
      </c>
      <c r="AA11">
        <v>41</v>
      </c>
      <c r="AB11">
        <v>1</v>
      </c>
      <c r="AC11">
        <v>0</v>
      </c>
      <c r="AD11">
        <v>0</v>
      </c>
      <c r="AE11">
        <v>238</v>
      </c>
      <c r="AF11">
        <v>160</v>
      </c>
      <c r="AG11">
        <v>2.0699999999999998</v>
      </c>
      <c r="AH11">
        <v>0.93</v>
      </c>
      <c r="AI11">
        <v>6.6</v>
      </c>
      <c r="AJ11">
        <v>0.1</v>
      </c>
      <c r="AK11">
        <v>1.7</v>
      </c>
      <c r="AL11">
        <v>5.9</v>
      </c>
      <c r="AM11">
        <v>3.42</v>
      </c>
      <c r="AN11">
        <v>1</v>
      </c>
      <c r="AO11" t="s">
        <v>98</v>
      </c>
    </row>
    <row r="12" spans="1:41" x14ac:dyDescent="0.45">
      <c r="A12">
        <v>7</v>
      </c>
      <c r="B12" t="s">
        <v>105</v>
      </c>
      <c r="C12">
        <v>2.39</v>
      </c>
      <c r="D12">
        <v>9</v>
      </c>
      <c r="F12">
        <v>2024</v>
      </c>
      <c r="G12">
        <v>26</v>
      </c>
      <c r="H12" t="s">
        <v>102</v>
      </c>
      <c r="I12" t="s">
        <v>37</v>
      </c>
      <c r="J12">
        <v>5</v>
      </c>
      <c r="K12">
        <v>1</v>
      </c>
      <c r="L12">
        <v>0.83299999999999996</v>
      </c>
      <c r="M12">
        <v>6</v>
      </c>
      <c r="N12">
        <v>2.39</v>
      </c>
      <c r="O12">
        <v>9</v>
      </c>
      <c r="P12">
        <v>9</v>
      </c>
      <c r="Q12">
        <v>0</v>
      </c>
      <c r="R12">
        <v>0</v>
      </c>
      <c r="S12">
        <v>0</v>
      </c>
      <c r="T12">
        <v>49</v>
      </c>
      <c r="U12">
        <v>26</v>
      </c>
      <c r="V12">
        <v>14</v>
      </c>
      <c r="W12">
        <v>13</v>
      </c>
      <c r="X12">
        <v>3</v>
      </c>
      <c r="Y12">
        <v>27</v>
      </c>
      <c r="Z12">
        <v>0</v>
      </c>
      <c r="AA12">
        <v>62</v>
      </c>
      <c r="AB12">
        <v>1</v>
      </c>
      <c r="AC12">
        <v>2</v>
      </c>
      <c r="AD12">
        <v>3</v>
      </c>
      <c r="AE12">
        <v>199</v>
      </c>
      <c r="AF12">
        <v>164</v>
      </c>
      <c r="AG12">
        <v>3.12</v>
      </c>
      <c r="AH12">
        <v>1.0820000000000001</v>
      </c>
      <c r="AI12">
        <v>4.8</v>
      </c>
      <c r="AJ12">
        <v>0.6</v>
      </c>
      <c r="AK12">
        <v>5</v>
      </c>
      <c r="AL12">
        <v>11.4</v>
      </c>
      <c r="AM12">
        <v>2.2999999999999998</v>
      </c>
      <c r="AO12" t="s">
        <v>106</v>
      </c>
    </row>
    <row r="13" spans="1:41" x14ac:dyDescent="0.45">
      <c r="A13">
        <v>8</v>
      </c>
      <c r="B13" t="s">
        <v>111</v>
      </c>
      <c r="C13">
        <v>2.41</v>
      </c>
      <c r="D13">
        <v>9</v>
      </c>
      <c r="F13">
        <v>1982</v>
      </c>
      <c r="G13">
        <v>25</v>
      </c>
      <c r="H13" t="s">
        <v>112</v>
      </c>
      <c r="I13" t="s">
        <v>37</v>
      </c>
      <c r="J13">
        <v>3</v>
      </c>
      <c r="K13">
        <v>3</v>
      </c>
      <c r="L13">
        <v>0.5</v>
      </c>
      <c r="M13">
        <v>6</v>
      </c>
      <c r="N13">
        <v>2.41</v>
      </c>
      <c r="O13">
        <v>9</v>
      </c>
      <c r="P13">
        <v>9</v>
      </c>
      <c r="Q13">
        <v>2</v>
      </c>
      <c r="R13">
        <v>1</v>
      </c>
      <c r="S13">
        <v>0</v>
      </c>
      <c r="T13">
        <v>67.099999999999994</v>
      </c>
      <c r="U13">
        <v>48</v>
      </c>
      <c r="V13">
        <v>22</v>
      </c>
      <c r="W13">
        <v>18</v>
      </c>
      <c r="X13">
        <v>7</v>
      </c>
      <c r="Y13">
        <v>18</v>
      </c>
      <c r="Z13">
        <v>0</v>
      </c>
      <c r="AA13">
        <v>24</v>
      </c>
      <c r="AB13">
        <v>3</v>
      </c>
      <c r="AC13">
        <v>0</v>
      </c>
      <c r="AD13">
        <v>2</v>
      </c>
      <c r="AE13">
        <v>259</v>
      </c>
      <c r="AF13">
        <v>177</v>
      </c>
      <c r="AG13">
        <v>4.29</v>
      </c>
      <c r="AH13">
        <v>0.98</v>
      </c>
      <c r="AI13">
        <v>6.4</v>
      </c>
      <c r="AJ13">
        <v>0.9</v>
      </c>
      <c r="AK13">
        <v>2.4</v>
      </c>
      <c r="AL13">
        <v>3.2</v>
      </c>
      <c r="AM13">
        <v>1.33</v>
      </c>
      <c r="AO13" t="s">
        <v>113</v>
      </c>
    </row>
    <row r="14" spans="1:41" x14ac:dyDescent="0.45">
      <c r="A14">
        <v>9</v>
      </c>
      <c r="B14" t="s">
        <v>114</v>
      </c>
      <c r="C14">
        <v>2.42</v>
      </c>
      <c r="D14">
        <v>9</v>
      </c>
      <c r="F14">
        <v>2004</v>
      </c>
      <c r="G14">
        <v>27</v>
      </c>
      <c r="H14" t="s">
        <v>115</v>
      </c>
      <c r="I14" t="s">
        <v>34</v>
      </c>
      <c r="J14">
        <v>4</v>
      </c>
      <c r="K14">
        <v>2</v>
      </c>
      <c r="L14">
        <v>0.66700000000000004</v>
      </c>
      <c r="M14">
        <v>6</v>
      </c>
      <c r="N14">
        <v>2.42</v>
      </c>
      <c r="O14">
        <v>9</v>
      </c>
      <c r="P14">
        <v>9</v>
      </c>
      <c r="Q14">
        <v>0</v>
      </c>
      <c r="R14">
        <v>0</v>
      </c>
      <c r="S14">
        <v>0</v>
      </c>
      <c r="T14">
        <v>48.1</v>
      </c>
      <c r="U14">
        <v>36</v>
      </c>
      <c r="V14">
        <v>16</v>
      </c>
      <c r="W14">
        <v>13</v>
      </c>
      <c r="X14">
        <v>3</v>
      </c>
      <c r="Y14">
        <v>25</v>
      </c>
      <c r="Z14">
        <v>1</v>
      </c>
      <c r="AA14">
        <v>38</v>
      </c>
      <c r="AB14">
        <v>2</v>
      </c>
      <c r="AC14">
        <v>0</v>
      </c>
      <c r="AD14">
        <v>5</v>
      </c>
      <c r="AE14">
        <v>204</v>
      </c>
      <c r="AF14">
        <v>176</v>
      </c>
      <c r="AG14">
        <v>3.96</v>
      </c>
      <c r="AH14">
        <v>1.262</v>
      </c>
      <c r="AI14">
        <v>6.7</v>
      </c>
      <c r="AJ14">
        <v>0.6</v>
      </c>
      <c r="AK14">
        <v>4.7</v>
      </c>
      <c r="AL14">
        <v>7.1</v>
      </c>
      <c r="AM14">
        <v>1.52</v>
      </c>
      <c r="AN14" t="s">
        <v>53</v>
      </c>
      <c r="AO14" t="s">
        <v>116</v>
      </c>
    </row>
    <row r="15" spans="1:41" x14ac:dyDescent="0.45">
      <c r="A15">
        <v>10</v>
      </c>
      <c r="B15" t="s">
        <v>141</v>
      </c>
      <c r="C15">
        <v>2.5099999999999998</v>
      </c>
      <c r="D15">
        <v>9</v>
      </c>
      <c r="F15">
        <v>1978</v>
      </c>
      <c r="G15">
        <v>21</v>
      </c>
      <c r="H15" t="s">
        <v>142</v>
      </c>
      <c r="I15" t="s">
        <v>34</v>
      </c>
      <c r="J15">
        <v>4</v>
      </c>
      <c r="K15">
        <v>2</v>
      </c>
      <c r="L15">
        <v>0.66700000000000004</v>
      </c>
      <c r="M15">
        <v>6</v>
      </c>
      <c r="N15">
        <v>2.5099999999999998</v>
      </c>
      <c r="O15">
        <v>10</v>
      </c>
      <c r="P15">
        <v>9</v>
      </c>
      <c r="Q15">
        <v>1</v>
      </c>
      <c r="R15">
        <v>1</v>
      </c>
      <c r="S15">
        <v>0</v>
      </c>
      <c r="T15">
        <v>61</v>
      </c>
      <c r="U15">
        <v>52</v>
      </c>
      <c r="V15">
        <v>20</v>
      </c>
      <c r="W15">
        <v>17</v>
      </c>
      <c r="X15">
        <v>3</v>
      </c>
      <c r="Y15">
        <v>21</v>
      </c>
      <c r="Z15">
        <v>0</v>
      </c>
      <c r="AA15">
        <v>50</v>
      </c>
      <c r="AB15">
        <v>1</v>
      </c>
      <c r="AC15">
        <v>0</v>
      </c>
      <c r="AD15">
        <v>2</v>
      </c>
      <c r="AE15">
        <v>251</v>
      </c>
      <c r="AF15">
        <v>141</v>
      </c>
      <c r="AG15">
        <v>2.67</v>
      </c>
      <c r="AH15">
        <v>1.1970000000000001</v>
      </c>
      <c r="AI15">
        <v>7.7</v>
      </c>
      <c r="AJ15">
        <v>0.4</v>
      </c>
      <c r="AK15">
        <v>3.1</v>
      </c>
      <c r="AL15">
        <v>7.4</v>
      </c>
      <c r="AM15">
        <v>2.38</v>
      </c>
      <c r="AN15">
        <v>1</v>
      </c>
      <c r="AO15" t="s">
        <v>143</v>
      </c>
    </row>
    <row r="16" spans="1:41" x14ac:dyDescent="0.45">
      <c r="A16">
        <v>11</v>
      </c>
      <c r="B16" t="s">
        <v>192</v>
      </c>
      <c r="C16">
        <v>2.78</v>
      </c>
      <c r="D16">
        <v>9</v>
      </c>
      <c r="F16">
        <v>2013</v>
      </c>
      <c r="G16">
        <v>21</v>
      </c>
      <c r="H16" t="s">
        <v>45</v>
      </c>
      <c r="I16" t="s">
        <v>34</v>
      </c>
      <c r="J16">
        <v>4</v>
      </c>
      <c r="K16">
        <v>1</v>
      </c>
      <c r="L16">
        <v>0.8</v>
      </c>
      <c r="M16">
        <v>5</v>
      </c>
      <c r="N16">
        <v>2.78</v>
      </c>
      <c r="O16">
        <v>15</v>
      </c>
      <c r="P16">
        <v>9</v>
      </c>
      <c r="Q16">
        <v>0</v>
      </c>
      <c r="R16">
        <v>0</v>
      </c>
      <c r="S16">
        <v>0</v>
      </c>
      <c r="T16">
        <v>64.2</v>
      </c>
      <c r="U16">
        <v>52</v>
      </c>
      <c r="V16">
        <v>20</v>
      </c>
      <c r="W16">
        <v>20</v>
      </c>
      <c r="X16">
        <v>5</v>
      </c>
      <c r="Y16">
        <v>19</v>
      </c>
      <c r="Z16">
        <v>0</v>
      </c>
      <c r="AA16">
        <v>65</v>
      </c>
      <c r="AB16">
        <v>0</v>
      </c>
      <c r="AC16">
        <v>0</v>
      </c>
      <c r="AD16">
        <v>3</v>
      </c>
      <c r="AE16">
        <v>260</v>
      </c>
      <c r="AF16">
        <v>135</v>
      </c>
      <c r="AG16">
        <v>2.92</v>
      </c>
      <c r="AH16">
        <v>1.0980000000000001</v>
      </c>
      <c r="AI16">
        <v>7.2</v>
      </c>
      <c r="AJ16">
        <v>0.7</v>
      </c>
      <c r="AK16">
        <v>2.6</v>
      </c>
      <c r="AL16">
        <v>9</v>
      </c>
      <c r="AM16">
        <v>3.42</v>
      </c>
      <c r="AN16">
        <v>1</v>
      </c>
      <c r="AO16" t="s">
        <v>193</v>
      </c>
    </row>
    <row r="17" spans="1:41" x14ac:dyDescent="0.45">
      <c r="A17">
        <v>12</v>
      </c>
      <c r="B17" t="s">
        <v>202</v>
      </c>
      <c r="C17">
        <v>2.84</v>
      </c>
      <c r="D17">
        <v>9</v>
      </c>
      <c r="F17">
        <v>1963</v>
      </c>
      <c r="G17">
        <v>25</v>
      </c>
      <c r="H17" t="s">
        <v>45</v>
      </c>
      <c r="I17" t="s">
        <v>34</v>
      </c>
      <c r="J17">
        <v>9</v>
      </c>
      <c r="K17">
        <v>7</v>
      </c>
      <c r="L17">
        <v>0.56299999999999994</v>
      </c>
      <c r="M17">
        <v>16</v>
      </c>
      <c r="N17">
        <v>2.84</v>
      </c>
      <c r="O17">
        <v>54</v>
      </c>
      <c r="P17">
        <v>9</v>
      </c>
      <c r="Q17">
        <v>2</v>
      </c>
      <c r="R17">
        <v>0</v>
      </c>
      <c r="S17">
        <v>11</v>
      </c>
      <c r="T17">
        <v>133.1</v>
      </c>
      <c r="U17">
        <v>119</v>
      </c>
      <c r="V17">
        <v>44</v>
      </c>
      <c r="W17">
        <v>42</v>
      </c>
      <c r="X17">
        <v>10</v>
      </c>
      <c r="Y17">
        <v>30</v>
      </c>
      <c r="Z17">
        <v>6</v>
      </c>
      <c r="AA17">
        <v>91</v>
      </c>
      <c r="AB17">
        <v>4</v>
      </c>
      <c r="AC17">
        <v>1</v>
      </c>
      <c r="AD17">
        <v>3</v>
      </c>
      <c r="AE17">
        <v>540</v>
      </c>
      <c r="AF17">
        <v>126</v>
      </c>
      <c r="AG17">
        <v>2.85</v>
      </c>
      <c r="AH17">
        <v>1.1180000000000001</v>
      </c>
      <c r="AI17">
        <v>8</v>
      </c>
      <c r="AJ17">
        <v>0.7</v>
      </c>
      <c r="AK17">
        <v>2</v>
      </c>
      <c r="AL17">
        <v>6.1</v>
      </c>
      <c r="AM17">
        <v>3.03</v>
      </c>
      <c r="AN17">
        <v>1</v>
      </c>
      <c r="AO17" t="s">
        <v>203</v>
      </c>
    </row>
    <row r="18" spans="1:41" x14ac:dyDescent="0.45">
      <c r="A18">
        <v>13</v>
      </c>
      <c r="B18" t="s">
        <v>225</v>
      </c>
      <c r="C18">
        <v>2.89</v>
      </c>
      <c r="D18">
        <v>9</v>
      </c>
      <c r="F18">
        <v>2024</v>
      </c>
      <c r="G18">
        <v>22</v>
      </c>
      <c r="H18" t="s">
        <v>110</v>
      </c>
      <c r="I18" t="s">
        <v>34</v>
      </c>
      <c r="J18">
        <v>3</v>
      </c>
      <c r="K18">
        <v>4</v>
      </c>
      <c r="L18">
        <v>0.42899999999999999</v>
      </c>
      <c r="M18">
        <v>7</v>
      </c>
      <c r="N18">
        <v>2.89</v>
      </c>
      <c r="O18">
        <v>9</v>
      </c>
      <c r="P18">
        <v>9</v>
      </c>
      <c r="Q18">
        <v>0</v>
      </c>
      <c r="R18">
        <v>0</v>
      </c>
      <c r="S18">
        <v>0</v>
      </c>
      <c r="T18">
        <v>53</v>
      </c>
      <c r="U18">
        <v>41</v>
      </c>
      <c r="V18">
        <v>18</v>
      </c>
      <c r="W18">
        <v>17</v>
      </c>
      <c r="X18">
        <v>9</v>
      </c>
      <c r="Y18">
        <v>7</v>
      </c>
      <c r="Z18">
        <v>0</v>
      </c>
      <c r="AA18">
        <v>63</v>
      </c>
      <c r="AB18">
        <v>1</v>
      </c>
      <c r="AC18">
        <v>0</v>
      </c>
      <c r="AD18">
        <v>1</v>
      </c>
      <c r="AE18">
        <v>206</v>
      </c>
      <c r="AF18">
        <v>140</v>
      </c>
      <c r="AG18">
        <v>3.43</v>
      </c>
      <c r="AH18">
        <v>0.90600000000000003</v>
      </c>
      <c r="AI18">
        <v>7</v>
      </c>
      <c r="AJ18">
        <v>1.5</v>
      </c>
      <c r="AK18">
        <v>1.2</v>
      </c>
      <c r="AL18">
        <v>10.7</v>
      </c>
      <c r="AM18">
        <v>9</v>
      </c>
      <c r="AO18" t="s">
        <v>226</v>
      </c>
    </row>
    <row r="19" spans="1:41" x14ac:dyDescent="0.45">
      <c r="A19">
        <v>14</v>
      </c>
      <c r="B19" t="s">
        <v>229</v>
      </c>
      <c r="C19">
        <v>2.92</v>
      </c>
      <c r="D19">
        <v>9</v>
      </c>
      <c r="F19">
        <v>1938</v>
      </c>
      <c r="G19">
        <v>22</v>
      </c>
      <c r="H19" t="s">
        <v>230</v>
      </c>
      <c r="I19" t="s">
        <v>85</v>
      </c>
      <c r="J19">
        <v>5</v>
      </c>
      <c r="K19">
        <v>3</v>
      </c>
      <c r="L19">
        <v>0.625</v>
      </c>
      <c r="M19">
        <v>8</v>
      </c>
      <c r="N19">
        <v>2.92</v>
      </c>
      <c r="O19">
        <v>23</v>
      </c>
      <c r="P19">
        <v>9</v>
      </c>
      <c r="Q19">
        <v>6</v>
      </c>
      <c r="R19">
        <v>0</v>
      </c>
      <c r="S19">
        <v>3</v>
      </c>
      <c r="T19">
        <v>98.2</v>
      </c>
      <c r="U19">
        <v>97</v>
      </c>
      <c r="V19">
        <v>52</v>
      </c>
      <c r="W19">
        <v>32</v>
      </c>
      <c r="X19">
        <v>4</v>
      </c>
      <c r="Y19">
        <v>21</v>
      </c>
      <c r="AA19">
        <v>55</v>
      </c>
      <c r="AB19">
        <v>1</v>
      </c>
      <c r="AD19">
        <v>1</v>
      </c>
      <c r="AE19">
        <v>418</v>
      </c>
      <c r="AF19">
        <v>140</v>
      </c>
      <c r="AG19">
        <v>3.13</v>
      </c>
      <c r="AH19">
        <v>1.196</v>
      </c>
      <c r="AI19">
        <v>8.8000000000000007</v>
      </c>
      <c r="AJ19">
        <v>0.4</v>
      </c>
      <c r="AK19">
        <v>1.9</v>
      </c>
      <c r="AL19">
        <v>5</v>
      </c>
      <c r="AM19">
        <v>2.62</v>
      </c>
      <c r="AN19">
        <v>1</v>
      </c>
      <c r="AO19" t="s">
        <v>231</v>
      </c>
    </row>
    <row r="20" spans="1:41" x14ac:dyDescent="0.45">
      <c r="A20">
        <v>15</v>
      </c>
      <c r="B20" t="s">
        <v>253</v>
      </c>
      <c r="C20">
        <v>3.01</v>
      </c>
      <c r="D20">
        <v>9</v>
      </c>
      <c r="F20">
        <v>1952</v>
      </c>
      <c r="G20">
        <v>23</v>
      </c>
      <c r="H20" t="s">
        <v>39</v>
      </c>
      <c r="I20" t="s">
        <v>34</v>
      </c>
      <c r="J20">
        <v>4</v>
      </c>
      <c r="K20">
        <v>2</v>
      </c>
      <c r="L20">
        <v>0.66700000000000004</v>
      </c>
      <c r="M20">
        <v>6</v>
      </c>
      <c r="N20">
        <v>3.01</v>
      </c>
      <c r="O20">
        <v>24</v>
      </c>
      <c r="P20">
        <v>9</v>
      </c>
      <c r="Q20">
        <v>2</v>
      </c>
      <c r="R20">
        <v>0</v>
      </c>
      <c r="S20">
        <v>0</v>
      </c>
      <c r="T20">
        <v>92.2</v>
      </c>
      <c r="U20">
        <v>74</v>
      </c>
      <c r="V20">
        <v>37</v>
      </c>
      <c r="W20">
        <v>31</v>
      </c>
      <c r="X20">
        <v>11</v>
      </c>
      <c r="Y20">
        <v>37</v>
      </c>
      <c r="Z20">
        <v>1</v>
      </c>
      <c r="AA20">
        <v>43</v>
      </c>
      <c r="AB20">
        <v>1</v>
      </c>
      <c r="AC20">
        <v>0</v>
      </c>
      <c r="AD20">
        <v>0</v>
      </c>
      <c r="AE20">
        <v>381</v>
      </c>
      <c r="AF20">
        <v>122</v>
      </c>
      <c r="AG20">
        <v>4.24</v>
      </c>
      <c r="AH20">
        <v>1.198</v>
      </c>
      <c r="AI20">
        <v>7.2</v>
      </c>
      <c r="AJ20">
        <v>1.1000000000000001</v>
      </c>
      <c r="AK20">
        <v>3.6</v>
      </c>
      <c r="AL20">
        <v>4.2</v>
      </c>
      <c r="AM20">
        <v>1.1599999999999999</v>
      </c>
      <c r="AN20">
        <v>1</v>
      </c>
      <c r="AO20" t="s">
        <v>254</v>
      </c>
    </row>
    <row r="21" spans="1:41" x14ac:dyDescent="0.45">
      <c r="A21">
        <v>16</v>
      </c>
      <c r="B21" t="s">
        <v>268</v>
      </c>
      <c r="C21">
        <v>3.05</v>
      </c>
      <c r="D21">
        <v>9</v>
      </c>
      <c r="F21">
        <v>1965</v>
      </c>
      <c r="G21">
        <v>25</v>
      </c>
      <c r="H21" t="s">
        <v>102</v>
      </c>
      <c r="I21" t="s">
        <v>37</v>
      </c>
      <c r="J21">
        <v>3</v>
      </c>
      <c r="K21">
        <v>4</v>
      </c>
      <c r="L21">
        <v>0.42899999999999999</v>
      </c>
      <c r="M21">
        <v>7</v>
      </c>
      <c r="N21">
        <v>3.05</v>
      </c>
      <c r="O21">
        <v>12</v>
      </c>
      <c r="P21">
        <v>9</v>
      </c>
      <c r="Q21">
        <v>2</v>
      </c>
      <c r="R21">
        <v>1</v>
      </c>
      <c r="S21">
        <v>0</v>
      </c>
      <c r="T21">
        <v>59</v>
      </c>
      <c r="U21">
        <v>59</v>
      </c>
      <c r="V21">
        <v>22</v>
      </c>
      <c r="W21">
        <v>20</v>
      </c>
      <c r="X21">
        <v>2</v>
      </c>
      <c r="Y21">
        <v>21</v>
      </c>
      <c r="Z21">
        <v>2</v>
      </c>
      <c r="AA21">
        <v>25</v>
      </c>
      <c r="AB21">
        <v>0</v>
      </c>
      <c r="AC21">
        <v>0</v>
      </c>
      <c r="AD21">
        <v>1</v>
      </c>
      <c r="AE21">
        <v>250</v>
      </c>
      <c r="AF21">
        <v>112</v>
      </c>
      <c r="AG21">
        <v>3.18</v>
      </c>
      <c r="AH21">
        <v>1.3560000000000001</v>
      </c>
      <c r="AI21">
        <v>9</v>
      </c>
      <c r="AJ21">
        <v>0.3</v>
      </c>
      <c r="AK21">
        <v>3.2</v>
      </c>
      <c r="AL21">
        <v>3.8</v>
      </c>
      <c r="AM21">
        <v>1.19</v>
      </c>
      <c r="AN21">
        <v>1</v>
      </c>
      <c r="AO21" t="s">
        <v>269</v>
      </c>
    </row>
    <row r="22" spans="1:41" x14ac:dyDescent="0.45">
      <c r="A22">
        <v>17</v>
      </c>
      <c r="B22" t="s">
        <v>276</v>
      </c>
      <c r="C22">
        <v>3.07</v>
      </c>
      <c r="D22">
        <v>9</v>
      </c>
      <c r="F22">
        <v>1945</v>
      </c>
      <c r="G22">
        <v>30</v>
      </c>
      <c r="H22" t="s">
        <v>76</v>
      </c>
      <c r="I22" t="s">
        <v>37</v>
      </c>
      <c r="J22">
        <v>4</v>
      </c>
      <c r="K22">
        <v>4</v>
      </c>
      <c r="L22">
        <v>0.5</v>
      </c>
      <c r="M22">
        <v>8</v>
      </c>
      <c r="N22">
        <v>3.07</v>
      </c>
      <c r="O22">
        <v>12</v>
      </c>
      <c r="P22">
        <v>9</v>
      </c>
      <c r="Q22">
        <v>4</v>
      </c>
      <c r="R22">
        <v>1</v>
      </c>
      <c r="S22">
        <v>0</v>
      </c>
      <c r="T22">
        <v>82</v>
      </c>
      <c r="U22">
        <v>86</v>
      </c>
      <c r="V22">
        <v>33</v>
      </c>
      <c r="W22">
        <v>28</v>
      </c>
      <c r="X22">
        <v>6</v>
      </c>
      <c r="Y22">
        <v>19</v>
      </c>
      <c r="Z22">
        <v>0</v>
      </c>
      <c r="AA22">
        <v>20</v>
      </c>
      <c r="AB22">
        <v>1</v>
      </c>
      <c r="AC22">
        <v>0</v>
      </c>
      <c r="AD22">
        <v>2</v>
      </c>
      <c r="AE22">
        <v>345</v>
      </c>
      <c r="AF22">
        <v>111</v>
      </c>
      <c r="AG22">
        <v>3.9</v>
      </c>
      <c r="AH22">
        <v>1.28</v>
      </c>
      <c r="AI22">
        <v>9.4</v>
      </c>
      <c r="AJ22">
        <v>0.7</v>
      </c>
      <c r="AK22">
        <v>2.1</v>
      </c>
      <c r="AL22">
        <v>2.2000000000000002</v>
      </c>
      <c r="AM22">
        <v>1.05</v>
      </c>
      <c r="AN22">
        <v>1</v>
      </c>
      <c r="AO22" t="s">
        <v>277</v>
      </c>
    </row>
    <row r="23" spans="1:41" x14ac:dyDescent="0.45">
      <c r="A23">
        <v>18</v>
      </c>
      <c r="B23" t="s">
        <v>282</v>
      </c>
      <c r="C23">
        <v>3.09</v>
      </c>
      <c r="D23">
        <v>9</v>
      </c>
      <c r="F23">
        <v>1968</v>
      </c>
      <c r="G23">
        <v>24</v>
      </c>
      <c r="H23" t="s">
        <v>97</v>
      </c>
      <c r="I23" t="s">
        <v>34</v>
      </c>
      <c r="J23">
        <v>4</v>
      </c>
      <c r="K23">
        <v>6</v>
      </c>
      <c r="L23">
        <v>0.4</v>
      </c>
      <c r="M23">
        <v>10</v>
      </c>
      <c r="N23">
        <v>3.09</v>
      </c>
      <c r="O23">
        <v>34</v>
      </c>
      <c r="P23">
        <v>9</v>
      </c>
      <c r="Q23">
        <v>2</v>
      </c>
      <c r="R23">
        <v>2</v>
      </c>
      <c r="S23">
        <v>3</v>
      </c>
      <c r="T23">
        <v>90.1</v>
      </c>
      <c r="U23">
        <v>81</v>
      </c>
      <c r="V23">
        <v>35</v>
      </c>
      <c r="W23">
        <v>31</v>
      </c>
      <c r="X23">
        <v>1</v>
      </c>
      <c r="Y23">
        <v>34</v>
      </c>
      <c r="Z23">
        <v>5</v>
      </c>
      <c r="AA23">
        <v>61</v>
      </c>
      <c r="AB23">
        <v>2</v>
      </c>
      <c r="AC23">
        <v>0</v>
      </c>
      <c r="AD23">
        <v>2</v>
      </c>
      <c r="AE23">
        <v>377</v>
      </c>
      <c r="AF23">
        <v>98</v>
      </c>
      <c r="AG23">
        <v>2.37</v>
      </c>
      <c r="AH23">
        <v>1.2729999999999999</v>
      </c>
      <c r="AI23">
        <v>8.1</v>
      </c>
      <c r="AJ23">
        <v>0.1</v>
      </c>
      <c r="AK23">
        <v>3.4</v>
      </c>
      <c r="AL23">
        <v>6.1</v>
      </c>
      <c r="AM23">
        <v>1.79</v>
      </c>
      <c r="AN23">
        <v>1</v>
      </c>
      <c r="AO23" t="s">
        <v>283</v>
      </c>
    </row>
    <row r="24" spans="1:41" x14ac:dyDescent="0.45">
      <c r="A24">
        <v>19</v>
      </c>
      <c r="B24" t="s">
        <v>288</v>
      </c>
      <c r="C24">
        <v>3.12</v>
      </c>
      <c r="D24">
        <v>9</v>
      </c>
      <c r="F24">
        <v>1966</v>
      </c>
      <c r="G24">
        <v>21</v>
      </c>
      <c r="H24" t="s">
        <v>45</v>
      </c>
      <c r="I24" t="s">
        <v>34</v>
      </c>
      <c r="J24">
        <v>3</v>
      </c>
      <c r="K24">
        <v>3</v>
      </c>
      <c r="L24">
        <v>0.5</v>
      </c>
      <c r="M24">
        <v>6</v>
      </c>
      <c r="N24">
        <v>3.12</v>
      </c>
      <c r="O24">
        <v>9</v>
      </c>
      <c r="P24">
        <v>9</v>
      </c>
      <c r="Q24">
        <v>2</v>
      </c>
      <c r="R24">
        <v>1</v>
      </c>
      <c r="S24">
        <v>0</v>
      </c>
      <c r="T24">
        <v>52</v>
      </c>
      <c r="U24">
        <v>56</v>
      </c>
      <c r="V24">
        <v>22</v>
      </c>
      <c r="W24">
        <v>18</v>
      </c>
      <c r="X24">
        <v>2</v>
      </c>
      <c r="Y24">
        <v>18</v>
      </c>
      <c r="Z24">
        <v>1</v>
      </c>
      <c r="AA24">
        <v>25</v>
      </c>
      <c r="AB24">
        <v>0</v>
      </c>
      <c r="AC24">
        <v>1</v>
      </c>
      <c r="AD24">
        <v>2</v>
      </c>
      <c r="AE24">
        <v>223</v>
      </c>
      <c r="AF24">
        <v>117</v>
      </c>
      <c r="AG24">
        <v>3.13</v>
      </c>
      <c r="AH24">
        <v>1.423</v>
      </c>
      <c r="AI24">
        <v>9.6999999999999993</v>
      </c>
      <c r="AJ24">
        <v>0.3</v>
      </c>
      <c r="AK24">
        <v>3.1</v>
      </c>
      <c r="AL24">
        <v>4.3</v>
      </c>
      <c r="AM24">
        <v>1.39</v>
      </c>
      <c r="AN24" t="s">
        <v>53</v>
      </c>
      <c r="AO24" t="s">
        <v>289</v>
      </c>
    </row>
    <row r="25" spans="1:41" x14ac:dyDescent="0.45">
      <c r="A25">
        <v>20</v>
      </c>
      <c r="B25" t="s">
        <v>291</v>
      </c>
      <c r="C25">
        <v>3.13</v>
      </c>
      <c r="D25">
        <v>9</v>
      </c>
      <c r="F25">
        <v>1966</v>
      </c>
      <c r="G25">
        <v>22</v>
      </c>
      <c r="H25" t="s">
        <v>121</v>
      </c>
      <c r="I25" t="s">
        <v>37</v>
      </c>
      <c r="J25">
        <v>2</v>
      </c>
      <c r="K25">
        <v>5</v>
      </c>
      <c r="L25">
        <v>0.28599999999999998</v>
      </c>
      <c r="M25">
        <v>7</v>
      </c>
      <c r="N25">
        <v>3.13</v>
      </c>
      <c r="O25">
        <v>16</v>
      </c>
      <c r="P25">
        <v>9</v>
      </c>
      <c r="Q25">
        <v>0</v>
      </c>
      <c r="R25">
        <v>0</v>
      </c>
      <c r="S25">
        <v>0</v>
      </c>
      <c r="T25">
        <v>63.1</v>
      </c>
      <c r="U25">
        <v>52</v>
      </c>
      <c r="V25">
        <v>29</v>
      </c>
      <c r="W25">
        <v>22</v>
      </c>
      <c r="X25">
        <v>3</v>
      </c>
      <c r="Y25">
        <v>36</v>
      </c>
      <c r="Z25">
        <v>2</v>
      </c>
      <c r="AA25">
        <v>46</v>
      </c>
      <c r="AB25">
        <v>4</v>
      </c>
      <c r="AC25">
        <v>0</v>
      </c>
      <c r="AD25">
        <v>6</v>
      </c>
      <c r="AE25">
        <v>275</v>
      </c>
      <c r="AF25">
        <v>108</v>
      </c>
      <c r="AG25">
        <v>3.61</v>
      </c>
      <c r="AH25">
        <v>1.389</v>
      </c>
      <c r="AI25">
        <v>7.4</v>
      </c>
      <c r="AJ25">
        <v>0.4</v>
      </c>
      <c r="AK25">
        <v>5.0999999999999996</v>
      </c>
      <c r="AL25">
        <v>6.5</v>
      </c>
      <c r="AM25">
        <v>1.28</v>
      </c>
      <c r="AN25">
        <v>1</v>
      </c>
      <c r="AO25" t="s">
        <v>292</v>
      </c>
    </row>
    <row r="26" spans="1:41" x14ac:dyDescent="0.45">
      <c r="A26">
        <v>21</v>
      </c>
      <c r="B26" t="s">
        <v>295</v>
      </c>
      <c r="C26">
        <v>3.15</v>
      </c>
      <c r="D26">
        <v>9</v>
      </c>
      <c r="F26">
        <v>1944</v>
      </c>
      <c r="G26">
        <v>28</v>
      </c>
      <c r="H26" t="s">
        <v>45</v>
      </c>
      <c r="I26" t="s">
        <v>34</v>
      </c>
      <c r="J26">
        <v>7</v>
      </c>
      <c r="K26">
        <v>3</v>
      </c>
      <c r="L26">
        <v>0.7</v>
      </c>
      <c r="M26">
        <v>10</v>
      </c>
      <c r="N26">
        <v>3.15</v>
      </c>
      <c r="O26">
        <v>37</v>
      </c>
      <c r="P26">
        <v>9</v>
      </c>
      <c r="Q26">
        <v>3</v>
      </c>
      <c r="R26">
        <v>2</v>
      </c>
      <c r="S26">
        <v>5</v>
      </c>
      <c r="T26">
        <v>114.1</v>
      </c>
      <c r="U26">
        <v>94</v>
      </c>
      <c r="V26">
        <v>48</v>
      </c>
      <c r="W26">
        <v>40</v>
      </c>
      <c r="X26">
        <v>5</v>
      </c>
      <c r="Y26">
        <v>58</v>
      </c>
      <c r="Z26">
        <v>4</v>
      </c>
      <c r="AA26">
        <v>58</v>
      </c>
      <c r="AB26">
        <v>1</v>
      </c>
      <c r="AC26">
        <v>0</v>
      </c>
      <c r="AD26">
        <v>0</v>
      </c>
      <c r="AE26">
        <v>488</v>
      </c>
      <c r="AF26">
        <v>114</v>
      </c>
      <c r="AG26">
        <v>3.78</v>
      </c>
      <c r="AH26">
        <v>1.329</v>
      </c>
      <c r="AI26">
        <v>7.4</v>
      </c>
      <c r="AJ26">
        <v>0.4</v>
      </c>
      <c r="AK26">
        <v>4.5999999999999996</v>
      </c>
      <c r="AL26">
        <v>4.5999999999999996</v>
      </c>
      <c r="AM26">
        <v>1</v>
      </c>
      <c r="AN26">
        <v>1</v>
      </c>
      <c r="AO26" t="s">
        <v>296</v>
      </c>
    </row>
    <row r="27" spans="1:41" x14ac:dyDescent="0.45">
      <c r="A27">
        <v>22</v>
      </c>
      <c r="B27" t="s">
        <v>297</v>
      </c>
      <c r="C27">
        <v>3.16</v>
      </c>
      <c r="D27">
        <v>9</v>
      </c>
      <c r="F27">
        <v>2008</v>
      </c>
      <c r="G27">
        <v>23</v>
      </c>
      <c r="H27" t="s">
        <v>76</v>
      </c>
      <c r="I27" t="s">
        <v>37</v>
      </c>
      <c r="J27">
        <v>6</v>
      </c>
      <c r="K27">
        <v>5</v>
      </c>
      <c r="L27">
        <v>0.54500000000000004</v>
      </c>
      <c r="M27">
        <v>11</v>
      </c>
      <c r="N27">
        <v>3.16</v>
      </c>
      <c r="O27">
        <v>36</v>
      </c>
      <c r="P27">
        <v>9</v>
      </c>
      <c r="Q27">
        <v>0</v>
      </c>
      <c r="R27">
        <v>0</v>
      </c>
      <c r="S27">
        <v>0</v>
      </c>
      <c r="T27">
        <v>88.1</v>
      </c>
      <c r="U27">
        <v>68</v>
      </c>
      <c r="V27">
        <v>31</v>
      </c>
      <c r="W27">
        <v>31</v>
      </c>
      <c r="X27">
        <v>10</v>
      </c>
      <c r="Y27">
        <v>40</v>
      </c>
      <c r="Z27">
        <v>3</v>
      </c>
      <c r="AA27">
        <v>68</v>
      </c>
      <c r="AB27">
        <v>8</v>
      </c>
      <c r="AC27">
        <v>0</v>
      </c>
      <c r="AD27">
        <v>1</v>
      </c>
      <c r="AE27">
        <v>365</v>
      </c>
      <c r="AF27">
        <v>147</v>
      </c>
      <c r="AG27">
        <v>4.6900000000000004</v>
      </c>
      <c r="AH27">
        <v>1.2230000000000001</v>
      </c>
      <c r="AI27">
        <v>6.9</v>
      </c>
      <c r="AJ27">
        <v>1</v>
      </c>
      <c r="AK27">
        <v>4.0999999999999996</v>
      </c>
      <c r="AL27">
        <v>6.9</v>
      </c>
      <c r="AM27">
        <v>1.7</v>
      </c>
      <c r="AN27">
        <v>1</v>
      </c>
      <c r="AO27" t="s">
        <v>298</v>
      </c>
    </row>
    <row r="28" spans="1:41" x14ac:dyDescent="0.45">
      <c r="A28">
        <v>23</v>
      </c>
      <c r="B28" t="s">
        <v>301</v>
      </c>
      <c r="C28">
        <v>3.17</v>
      </c>
      <c r="D28">
        <v>9</v>
      </c>
      <c r="F28">
        <v>2022</v>
      </c>
      <c r="G28">
        <v>23</v>
      </c>
      <c r="H28" t="s">
        <v>97</v>
      </c>
      <c r="I28" t="s">
        <v>34</v>
      </c>
      <c r="J28">
        <v>2</v>
      </c>
      <c r="K28">
        <v>4</v>
      </c>
      <c r="L28">
        <v>0.33300000000000002</v>
      </c>
      <c r="M28">
        <v>6</v>
      </c>
      <c r="N28">
        <v>3.17</v>
      </c>
      <c r="O28">
        <v>10</v>
      </c>
      <c r="P28">
        <v>9</v>
      </c>
      <c r="Q28">
        <v>1</v>
      </c>
      <c r="R28">
        <v>1</v>
      </c>
      <c r="S28">
        <v>0</v>
      </c>
      <c r="T28">
        <v>54</v>
      </c>
      <c r="U28">
        <v>44</v>
      </c>
      <c r="V28">
        <v>19</v>
      </c>
      <c r="W28">
        <v>19</v>
      </c>
      <c r="X28">
        <v>4</v>
      </c>
      <c r="Y28">
        <v>23</v>
      </c>
      <c r="Z28">
        <v>1</v>
      </c>
      <c r="AA28">
        <v>47</v>
      </c>
      <c r="AB28">
        <v>3</v>
      </c>
      <c r="AC28">
        <v>0</v>
      </c>
      <c r="AD28">
        <v>0</v>
      </c>
      <c r="AE28">
        <v>227</v>
      </c>
      <c r="AF28">
        <v>130</v>
      </c>
      <c r="AG28">
        <v>3.78</v>
      </c>
      <c r="AH28">
        <v>1.2410000000000001</v>
      </c>
      <c r="AI28">
        <v>7.3</v>
      </c>
      <c r="AJ28">
        <v>0.7</v>
      </c>
      <c r="AK28">
        <v>3.8</v>
      </c>
      <c r="AL28">
        <v>7.8</v>
      </c>
      <c r="AM28">
        <v>2.04</v>
      </c>
      <c r="AO28" t="s">
        <v>302</v>
      </c>
    </row>
    <row r="29" spans="1:41" x14ac:dyDescent="0.45">
      <c r="A29">
        <v>24</v>
      </c>
      <c r="B29" t="s">
        <v>305</v>
      </c>
      <c r="C29">
        <v>3.17</v>
      </c>
      <c r="D29">
        <v>9</v>
      </c>
      <c r="F29">
        <v>1965</v>
      </c>
      <c r="G29">
        <v>21</v>
      </c>
      <c r="H29" t="s">
        <v>306</v>
      </c>
      <c r="I29" t="s">
        <v>37</v>
      </c>
      <c r="J29">
        <v>5</v>
      </c>
      <c r="K29">
        <v>4</v>
      </c>
      <c r="L29">
        <v>0.55600000000000005</v>
      </c>
      <c r="M29">
        <v>9</v>
      </c>
      <c r="N29">
        <v>3.17</v>
      </c>
      <c r="O29">
        <v>16</v>
      </c>
      <c r="P29">
        <v>9</v>
      </c>
      <c r="Q29">
        <v>1</v>
      </c>
      <c r="R29">
        <v>0</v>
      </c>
      <c r="S29">
        <v>2</v>
      </c>
      <c r="T29">
        <v>76.2</v>
      </c>
      <c r="U29">
        <v>68</v>
      </c>
      <c r="V29">
        <v>29</v>
      </c>
      <c r="W29">
        <v>27</v>
      </c>
      <c r="X29">
        <v>11</v>
      </c>
      <c r="Y29">
        <v>20</v>
      </c>
      <c r="Z29">
        <v>1</v>
      </c>
      <c r="AA29">
        <v>61</v>
      </c>
      <c r="AB29">
        <v>0</v>
      </c>
      <c r="AC29">
        <v>0</v>
      </c>
      <c r="AD29">
        <v>0</v>
      </c>
      <c r="AE29">
        <v>311</v>
      </c>
      <c r="AF29">
        <v>113</v>
      </c>
      <c r="AG29">
        <v>3.57</v>
      </c>
      <c r="AH29">
        <v>1.1479999999999999</v>
      </c>
      <c r="AI29">
        <v>8</v>
      </c>
      <c r="AJ29">
        <v>1.3</v>
      </c>
      <c r="AK29">
        <v>2.2999999999999998</v>
      </c>
      <c r="AL29">
        <v>7.2</v>
      </c>
      <c r="AM29">
        <v>3.05</v>
      </c>
      <c r="AN29">
        <v>1</v>
      </c>
      <c r="AO29" t="s">
        <v>307</v>
      </c>
    </row>
    <row r="30" spans="1:41" x14ac:dyDescent="0.45">
      <c r="A30">
        <v>25</v>
      </c>
      <c r="B30" t="s">
        <v>312</v>
      </c>
      <c r="C30">
        <v>3.21</v>
      </c>
      <c r="D30">
        <v>9</v>
      </c>
      <c r="F30">
        <v>2024</v>
      </c>
      <c r="G30">
        <v>25</v>
      </c>
      <c r="H30" t="s">
        <v>79</v>
      </c>
      <c r="I30" t="s">
        <v>34</v>
      </c>
      <c r="J30">
        <v>4</v>
      </c>
      <c r="K30">
        <v>1</v>
      </c>
      <c r="L30">
        <v>0.8</v>
      </c>
      <c r="M30">
        <v>5</v>
      </c>
      <c r="N30">
        <v>3.21</v>
      </c>
      <c r="O30">
        <v>9</v>
      </c>
      <c r="P30">
        <v>9</v>
      </c>
      <c r="Q30">
        <v>0</v>
      </c>
      <c r="R30">
        <v>0</v>
      </c>
      <c r="S30">
        <v>0</v>
      </c>
      <c r="T30">
        <v>47.2</v>
      </c>
      <c r="U30">
        <v>39</v>
      </c>
      <c r="V30">
        <v>18</v>
      </c>
      <c r="W30">
        <v>17</v>
      </c>
      <c r="X30">
        <v>6</v>
      </c>
      <c r="Y30">
        <v>10</v>
      </c>
      <c r="Z30">
        <v>0</v>
      </c>
      <c r="AA30">
        <v>53</v>
      </c>
      <c r="AB30">
        <v>1</v>
      </c>
      <c r="AC30">
        <v>0</v>
      </c>
      <c r="AD30">
        <v>1</v>
      </c>
      <c r="AE30">
        <v>193</v>
      </c>
      <c r="AF30">
        <v>128</v>
      </c>
      <c r="AG30">
        <v>3.25</v>
      </c>
      <c r="AH30">
        <v>1.028</v>
      </c>
      <c r="AI30">
        <v>7.4</v>
      </c>
      <c r="AJ30">
        <v>1.1000000000000001</v>
      </c>
      <c r="AK30">
        <v>1.9</v>
      </c>
      <c r="AL30">
        <v>10</v>
      </c>
      <c r="AM30">
        <v>5.3</v>
      </c>
      <c r="AO30" t="s">
        <v>313</v>
      </c>
    </row>
    <row r="31" spans="1:41" x14ac:dyDescent="0.45">
      <c r="A31">
        <v>26</v>
      </c>
      <c r="B31" t="s">
        <v>329</v>
      </c>
      <c r="C31">
        <v>3.23</v>
      </c>
      <c r="D31">
        <v>9</v>
      </c>
      <c r="F31">
        <v>1948</v>
      </c>
      <c r="G31">
        <v>21</v>
      </c>
      <c r="H31" t="s">
        <v>88</v>
      </c>
      <c r="I31" t="s">
        <v>34</v>
      </c>
      <c r="J31">
        <v>6</v>
      </c>
      <c r="K31">
        <v>3</v>
      </c>
      <c r="L31">
        <v>0.66700000000000004</v>
      </c>
      <c r="M31">
        <v>9</v>
      </c>
      <c r="N31">
        <v>3.23</v>
      </c>
      <c r="O31">
        <v>17</v>
      </c>
      <c r="P31">
        <v>9</v>
      </c>
      <c r="Q31">
        <v>3</v>
      </c>
      <c r="R31">
        <v>0</v>
      </c>
      <c r="S31">
        <v>0</v>
      </c>
      <c r="T31">
        <v>64</v>
      </c>
      <c r="U31">
        <v>51</v>
      </c>
      <c r="V31">
        <v>28</v>
      </c>
      <c r="W31">
        <v>23</v>
      </c>
      <c r="X31">
        <v>5</v>
      </c>
      <c r="Y31">
        <v>35</v>
      </c>
      <c r="Z31">
        <v>2</v>
      </c>
      <c r="AA31">
        <v>29</v>
      </c>
      <c r="AB31">
        <v>1</v>
      </c>
      <c r="AC31">
        <v>0</v>
      </c>
      <c r="AD31">
        <v>0</v>
      </c>
      <c r="AE31">
        <v>263</v>
      </c>
      <c r="AF31">
        <v>124</v>
      </c>
      <c r="AG31">
        <v>4.55</v>
      </c>
      <c r="AH31">
        <v>1.3440000000000001</v>
      </c>
      <c r="AI31">
        <v>7.2</v>
      </c>
      <c r="AJ31">
        <v>0.7</v>
      </c>
      <c r="AK31">
        <v>4.9000000000000004</v>
      </c>
      <c r="AL31">
        <v>4.0999999999999996</v>
      </c>
      <c r="AM31">
        <v>0.83</v>
      </c>
      <c r="AN31">
        <v>1</v>
      </c>
      <c r="AO31" t="s">
        <v>330</v>
      </c>
    </row>
    <row r="32" spans="1:41" x14ac:dyDescent="0.45">
      <c r="A32">
        <v>27</v>
      </c>
      <c r="B32" t="s">
        <v>335</v>
      </c>
      <c r="C32">
        <v>3.27</v>
      </c>
      <c r="D32">
        <v>9</v>
      </c>
      <c r="F32">
        <v>1991</v>
      </c>
      <c r="G32">
        <v>25</v>
      </c>
      <c r="H32" t="s">
        <v>124</v>
      </c>
      <c r="I32" t="s">
        <v>34</v>
      </c>
      <c r="J32">
        <v>8</v>
      </c>
      <c r="K32">
        <v>5</v>
      </c>
      <c r="L32">
        <v>0.61499999999999999</v>
      </c>
      <c r="M32">
        <v>13</v>
      </c>
      <c r="N32">
        <v>3.27</v>
      </c>
      <c r="O32">
        <v>31</v>
      </c>
      <c r="P32">
        <v>9</v>
      </c>
      <c r="Q32">
        <v>0</v>
      </c>
      <c r="R32">
        <v>0</v>
      </c>
      <c r="S32">
        <v>3</v>
      </c>
      <c r="T32">
        <v>93.2</v>
      </c>
      <c r="U32">
        <v>77</v>
      </c>
      <c r="V32">
        <v>35</v>
      </c>
      <c r="W32">
        <v>34</v>
      </c>
      <c r="X32">
        <v>11</v>
      </c>
      <c r="Y32">
        <v>24</v>
      </c>
      <c r="Z32">
        <v>3</v>
      </c>
      <c r="AA32">
        <v>60</v>
      </c>
      <c r="AB32">
        <v>1</v>
      </c>
      <c r="AC32">
        <v>2</v>
      </c>
      <c r="AD32">
        <v>3</v>
      </c>
      <c r="AE32">
        <v>381</v>
      </c>
      <c r="AF32">
        <v>117</v>
      </c>
      <c r="AG32">
        <v>3.9</v>
      </c>
      <c r="AH32">
        <v>1.0780000000000001</v>
      </c>
      <c r="AI32">
        <v>7.4</v>
      </c>
      <c r="AJ32">
        <v>1.1000000000000001</v>
      </c>
      <c r="AK32">
        <v>2.2999999999999998</v>
      </c>
      <c r="AL32">
        <v>5.8</v>
      </c>
      <c r="AM32">
        <v>2.5</v>
      </c>
      <c r="AN32">
        <v>1</v>
      </c>
      <c r="AO32" t="s">
        <v>336</v>
      </c>
    </row>
    <row r="33" spans="1:41" x14ac:dyDescent="0.45">
      <c r="A33">
        <v>28</v>
      </c>
      <c r="B33" t="s">
        <v>345</v>
      </c>
      <c r="C33">
        <v>3.3</v>
      </c>
      <c r="D33">
        <v>9</v>
      </c>
      <c r="F33">
        <v>2003</v>
      </c>
      <c r="G33">
        <v>31</v>
      </c>
      <c r="H33" t="s">
        <v>102</v>
      </c>
      <c r="I33" t="s">
        <v>37</v>
      </c>
      <c r="J33">
        <v>7</v>
      </c>
      <c r="K33">
        <v>2</v>
      </c>
      <c r="L33">
        <v>0.77800000000000002</v>
      </c>
      <c r="M33">
        <v>9</v>
      </c>
      <c r="N33">
        <v>3.3</v>
      </c>
      <c r="O33">
        <v>18</v>
      </c>
      <c r="P33">
        <v>9</v>
      </c>
      <c r="Q33">
        <v>0</v>
      </c>
      <c r="R33">
        <v>0</v>
      </c>
      <c r="S33">
        <v>0</v>
      </c>
      <c r="T33">
        <v>71</v>
      </c>
      <c r="U33">
        <v>52</v>
      </c>
      <c r="V33">
        <v>27</v>
      </c>
      <c r="W33">
        <v>26</v>
      </c>
      <c r="X33">
        <v>4</v>
      </c>
      <c r="Y33">
        <v>30</v>
      </c>
      <c r="Z33">
        <v>1</v>
      </c>
      <c r="AA33">
        <v>72</v>
      </c>
      <c r="AB33">
        <v>5</v>
      </c>
      <c r="AC33">
        <v>0</v>
      </c>
      <c r="AD33">
        <v>2</v>
      </c>
      <c r="AE33">
        <v>293</v>
      </c>
      <c r="AF33">
        <v>134</v>
      </c>
      <c r="AG33">
        <v>3.21</v>
      </c>
      <c r="AH33">
        <v>1.155</v>
      </c>
      <c r="AI33">
        <v>6.6</v>
      </c>
      <c r="AJ33">
        <v>0.5</v>
      </c>
      <c r="AK33">
        <v>3.8</v>
      </c>
      <c r="AL33">
        <v>9.1</v>
      </c>
      <c r="AM33">
        <v>2.4</v>
      </c>
      <c r="AN33">
        <v>1</v>
      </c>
      <c r="AO33" t="s">
        <v>346</v>
      </c>
    </row>
    <row r="34" spans="1:41" x14ac:dyDescent="0.45">
      <c r="A34">
        <v>29</v>
      </c>
      <c r="B34" t="s">
        <v>359</v>
      </c>
      <c r="C34">
        <v>3.32</v>
      </c>
      <c r="D34">
        <v>9</v>
      </c>
      <c r="F34">
        <v>1965</v>
      </c>
      <c r="G34">
        <v>20</v>
      </c>
      <c r="H34" t="s">
        <v>149</v>
      </c>
      <c r="I34" t="s">
        <v>34</v>
      </c>
      <c r="J34">
        <v>2</v>
      </c>
      <c r="K34">
        <v>7</v>
      </c>
      <c r="L34">
        <v>0.222</v>
      </c>
      <c r="M34">
        <v>9</v>
      </c>
      <c r="N34">
        <v>3.32</v>
      </c>
      <c r="O34">
        <v>37</v>
      </c>
      <c r="P34">
        <v>9</v>
      </c>
      <c r="Q34">
        <v>2</v>
      </c>
      <c r="R34">
        <v>0</v>
      </c>
      <c r="S34">
        <v>1</v>
      </c>
      <c r="T34">
        <v>97.2</v>
      </c>
      <c r="U34">
        <v>88</v>
      </c>
      <c r="V34">
        <v>47</v>
      </c>
      <c r="W34">
        <v>36</v>
      </c>
      <c r="X34">
        <v>8</v>
      </c>
      <c r="Y34">
        <v>48</v>
      </c>
      <c r="Z34">
        <v>2</v>
      </c>
      <c r="AA34">
        <v>57</v>
      </c>
      <c r="AB34">
        <v>3</v>
      </c>
      <c r="AC34">
        <v>0</v>
      </c>
      <c r="AD34">
        <v>7</v>
      </c>
      <c r="AE34">
        <v>416</v>
      </c>
      <c r="AF34">
        <v>106</v>
      </c>
      <c r="AG34">
        <v>3.98</v>
      </c>
      <c r="AH34">
        <v>1.3919999999999999</v>
      </c>
      <c r="AI34">
        <v>8.1</v>
      </c>
      <c r="AJ34">
        <v>0.7</v>
      </c>
      <c r="AK34">
        <v>4.4000000000000004</v>
      </c>
      <c r="AL34">
        <v>5.3</v>
      </c>
      <c r="AM34">
        <v>1.19</v>
      </c>
      <c r="AN34" t="s">
        <v>64</v>
      </c>
      <c r="AO34" t="s">
        <v>360</v>
      </c>
    </row>
    <row r="35" spans="1:41" x14ac:dyDescent="0.45">
      <c r="A35">
        <v>30</v>
      </c>
      <c r="B35" t="s">
        <v>363</v>
      </c>
      <c r="C35">
        <v>3.32</v>
      </c>
      <c r="D35">
        <v>9</v>
      </c>
      <c r="F35">
        <v>1927</v>
      </c>
      <c r="G35">
        <v>22</v>
      </c>
      <c r="H35" t="s">
        <v>364</v>
      </c>
      <c r="I35" t="s">
        <v>49</v>
      </c>
      <c r="J35">
        <v>3</v>
      </c>
      <c r="K35">
        <v>4</v>
      </c>
      <c r="L35">
        <v>0.42899999999999999</v>
      </c>
      <c r="M35">
        <v>7</v>
      </c>
      <c r="N35">
        <v>3.32</v>
      </c>
      <c r="O35">
        <v>11</v>
      </c>
      <c r="P35">
        <v>9</v>
      </c>
      <c r="Q35">
        <v>4</v>
      </c>
      <c r="R35">
        <v>1</v>
      </c>
      <c r="S35">
        <v>0</v>
      </c>
      <c r="T35">
        <v>65</v>
      </c>
      <c r="U35">
        <v>69</v>
      </c>
      <c r="V35">
        <v>29</v>
      </c>
      <c r="W35">
        <v>24</v>
      </c>
      <c r="Y35">
        <v>12</v>
      </c>
      <c r="AA35">
        <v>21</v>
      </c>
      <c r="AB35">
        <v>1</v>
      </c>
      <c r="AD35">
        <v>1</v>
      </c>
      <c r="AF35">
        <v>113</v>
      </c>
      <c r="AH35">
        <v>1.246</v>
      </c>
      <c r="AI35">
        <v>9.6</v>
      </c>
      <c r="AK35">
        <v>1.7</v>
      </c>
      <c r="AL35">
        <v>2.9</v>
      </c>
      <c r="AM35">
        <v>1.75</v>
      </c>
      <c r="AN35">
        <v>1</v>
      </c>
      <c r="AO35" t="s">
        <v>365</v>
      </c>
    </row>
    <row r="36" spans="1:41" x14ac:dyDescent="0.45">
      <c r="A36">
        <v>31</v>
      </c>
      <c r="B36" t="s">
        <v>371</v>
      </c>
      <c r="C36">
        <v>3.33</v>
      </c>
      <c r="D36">
        <v>9</v>
      </c>
      <c r="F36">
        <v>1959</v>
      </c>
      <c r="G36">
        <v>23</v>
      </c>
      <c r="H36" t="s">
        <v>45</v>
      </c>
      <c r="I36" t="s">
        <v>34</v>
      </c>
      <c r="J36">
        <v>3</v>
      </c>
      <c r="K36">
        <v>5</v>
      </c>
      <c r="L36">
        <v>0.375</v>
      </c>
      <c r="M36">
        <v>8</v>
      </c>
      <c r="N36">
        <v>3.33</v>
      </c>
      <c r="O36">
        <v>13</v>
      </c>
      <c r="P36">
        <v>9</v>
      </c>
      <c r="Q36">
        <v>2</v>
      </c>
      <c r="R36">
        <v>1</v>
      </c>
      <c r="S36">
        <v>0</v>
      </c>
      <c r="T36">
        <v>75.2</v>
      </c>
      <c r="U36">
        <v>77</v>
      </c>
      <c r="V36">
        <v>35</v>
      </c>
      <c r="W36">
        <v>28</v>
      </c>
      <c r="X36">
        <v>4</v>
      </c>
      <c r="Y36">
        <v>39</v>
      </c>
      <c r="Z36">
        <v>2</v>
      </c>
      <c r="AA36">
        <v>48</v>
      </c>
      <c r="AB36">
        <v>1</v>
      </c>
      <c r="AC36">
        <v>0</v>
      </c>
      <c r="AD36">
        <v>4</v>
      </c>
      <c r="AE36">
        <v>333</v>
      </c>
      <c r="AF36">
        <v>127</v>
      </c>
      <c r="AG36">
        <v>3.55</v>
      </c>
      <c r="AH36">
        <v>1.5329999999999999</v>
      </c>
      <c r="AI36">
        <v>9.1999999999999993</v>
      </c>
      <c r="AJ36">
        <v>0.5</v>
      </c>
      <c r="AK36">
        <v>4.5999999999999996</v>
      </c>
      <c r="AL36">
        <v>5.7</v>
      </c>
      <c r="AM36">
        <v>1.23</v>
      </c>
      <c r="AN36" t="s">
        <v>64</v>
      </c>
      <c r="AO36" t="s">
        <v>372</v>
      </c>
    </row>
    <row r="37" spans="1:41" x14ac:dyDescent="0.45">
      <c r="A37">
        <v>32</v>
      </c>
      <c r="B37" t="s">
        <v>373</v>
      </c>
      <c r="C37">
        <v>3.35</v>
      </c>
      <c r="D37">
        <v>9</v>
      </c>
      <c r="F37">
        <v>1924</v>
      </c>
      <c r="G37">
        <v>22</v>
      </c>
      <c r="H37" t="s">
        <v>364</v>
      </c>
      <c r="I37" t="s">
        <v>49</v>
      </c>
      <c r="J37">
        <v>5</v>
      </c>
      <c r="K37">
        <v>4</v>
      </c>
      <c r="L37">
        <v>0.55600000000000005</v>
      </c>
      <c r="M37">
        <v>9</v>
      </c>
      <c r="N37">
        <v>3.35</v>
      </c>
      <c r="O37">
        <v>18</v>
      </c>
      <c r="P37">
        <v>9</v>
      </c>
      <c r="Q37">
        <v>4</v>
      </c>
      <c r="R37">
        <v>2</v>
      </c>
      <c r="S37">
        <v>2</v>
      </c>
      <c r="T37">
        <v>88.2</v>
      </c>
      <c r="U37">
        <v>66</v>
      </c>
      <c r="V37">
        <v>43</v>
      </c>
      <c r="W37">
        <v>33</v>
      </c>
      <c r="X37">
        <v>2</v>
      </c>
      <c r="Y37">
        <v>33</v>
      </c>
      <c r="AA37">
        <v>25</v>
      </c>
      <c r="AB37">
        <v>5</v>
      </c>
      <c r="AC37">
        <v>1</v>
      </c>
      <c r="AD37">
        <v>0</v>
      </c>
      <c r="AE37">
        <v>373</v>
      </c>
      <c r="AF37">
        <v>129</v>
      </c>
      <c r="AG37">
        <v>3.76</v>
      </c>
      <c r="AH37">
        <v>1.117</v>
      </c>
      <c r="AI37">
        <v>6.7</v>
      </c>
      <c r="AJ37">
        <v>0.2</v>
      </c>
      <c r="AK37">
        <v>3.3</v>
      </c>
      <c r="AL37">
        <v>2.5</v>
      </c>
      <c r="AM37">
        <v>0.76</v>
      </c>
      <c r="AN37" s="1">
        <v>45299</v>
      </c>
      <c r="AO37" t="s">
        <v>374</v>
      </c>
    </row>
    <row r="38" spans="1:41" x14ac:dyDescent="0.45">
      <c r="A38">
        <v>33</v>
      </c>
      <c r="B38" t="s">
        <v>375</v>
      </c>
      <c r="C38">
        <v>3.35</v>
      </c>
      <c r="D38">
        <v>9</v>
      </c>
      <c r="F38">
        <v>1973</v>
      </c>
      <c r="G38">
        <v>25</v>
      </c>
      <c r="H38" t="s">
        <v>149</v>
      </c>
      <c r="I38" t="s">
        <v>34</v>
      </c>
      <c r="J38">
        <v>8</v>
      </c>
      <c r="K38">
        <v>4</v>
      </c>
      <c r="L38">
        <v>0.66700000000000004</v>
      </c>
      <c r="M38">
        <v>12</v>
      </c>
      <c r="N38">
        <v>3.35</v>
      </c>
      <c r="O38">
        <v>38</v>
      </c>
      <c r="P38">
        <v>9</v>
      </c>
      <c r="Q38">
        <v>0</v>
      </c>
      <c r="R38">
        <v>0</v>
      </c>
      <c r="S38">
        <v>5</v>
      </c>
      <c r="T38">
        <v>96.2</v>
      </c>
      <c r="U38">
        <v>79</v>
      </c>
      <c r="V38">
        <v>40</v>
      </c>
      <c r="W38">
        <v>36</v>
      </c>
      <c r="X38">
        <v>7</v>
      </c>
      <c r="Y38">
        <v>36</v>
      </c>
      <c r="Z38">
        <v>3</v>
      </c>
      <c r="AA38">
        <v>63</v>
      </c>
      <c r="AB38">
        <v>3</v>
      </c>
      <c r="AC38">
        <v>0</v>
      </c>
      <c r="AD38">
        <v>2</v>
      </c>
      <c r="AE38">
        <v>410</v>
      </c>
      <c r="AF38">
        <v>109</v>
      </c>
      <c r="AG38">
        <v>3.41</v>
      </c>
      <c r="AH38">
        <v>1.19</v>
      </c>
      <c r="AI38">
        <v>7.4</v>
      </c>
      <c r="AJ38">
        <v>0.7</v>
      </c>
      <c r="AK38">
        <v>3.4</v>
      </c>
      <c r="AL38">
        <v>5.9</v>
      </c>
      <c r="AM38">
        <v>1.75</v>
      </c>
      <c r="AN38">
        <v>1</v>
      </c>
      <c r="AO38" t="s">
        <v>376</v>
      </c>
    </row>
    <row r="39" spans="1:41" x14ac:dyDescent="0.45">
      <c r="A39">
        <v>34</v>
      </c>
      <c r="B39" t="s">
        <v>377</v>
      </c>
      <c r="C39">
        <v>3.35</v>
      </c>
      <c r="D39">
        <v>9</v>
      </c>
      <c r="F39">
        <v>2005</v>
      </c>
      <c r="G39">
        <v>23</v>
      </c>
      <c r="H39" t="s">
        <v>306</v>
      </c>
      <c r="I39" t="s">
        <v>37</v>
      </c>
      <c r="J39">
        <v>3</v>
      </c>
      <c r="K39">
        <v>3</v>
      </c>
      <c r="L39">
        <v>0.5</v>
      </c>
      <c r="M39">
        <v>6</v>
      </c>
      <c r="N39">
        <v>3.35</v>
      </c>
      <c r="O39">
        <v>10</v>
      </c>
      <c r="P39">
        <v>9</v>
      </c>
      <c r="Q39">
        <v>0</v>
      </c>
      <c r="R39">
        <v>0</v>
      </c>
      <c r="S39">
        <v>0</v>
      </c>
      <c r="T39">
        <v>53.2</v>
      </c>
      <c r="U39">
        <v>48</v>
      </c>
      <c r="V39">
        <v>21</v>
      </c>
      <c r="W39">
        <v>20</v>
      </c>
      <c r="X39">
        <v>5</v>
      </c>
      <c r="Y39">
        <v>14</v>
      </c>
      <c r="Z39">
        <v>0</v>
      </c>
      <c r="AA39">
        <v>32</v>
      </c>
      <c r="AB39">
        <v>0</v>
      </c>
      <c r="AC39">
        <v>0</v>
      </c>
      <c r="AD39">
        <v>0</v>
      </c>
      <c r="AE39">
        <v>217</v>
      </c>
      <c r="AF39">
        <v>133</v>
      </c>
      <c r="AG39">
        <v>3.82</v>
      </c>
      <c r="AH39">
        <v>1.155</v>
      </c>
      <c r="AI39">
        <v>8</v>
      </c>
      <c r="AJ39">
        <v>0.8</v>
      </c>
      <c r="AK39">
        <v>2.2999999999999998</v>
      </c>
      <c r="AL39">
        <v>5.4</v>
      </c>
      <c r="AM39">
        <v>2.29</v>
      </c>
      <c r="AO39" t="s">
        <v>378</v>
      </c>
    </row>
    <row r="40" spans="1:41" x14ac:dyDescent="0.45">
      <c r="A40">
        <v>35</v>
      </c>
      <c r="B40" t="s">
        <v>379</v>
      </c>
      <c r="C40">
        <v>3.35</v>
      </c>
      <c r="D40">
        <v>9</v>
      </c>
      <c r="F40">
        <v>1981</v>
      </c>
      <c r="G40">
        <v>22</v>
      </c>
      <c r="H40" t="s">
        <v>39</v>
      </c>
      <c r="I40" t="s">
        <v>34</v>
      </c>
      <c r="J40">
        <v>4</v>
      </c>
      <c r="K40">
        <v>3</v>
      </c>
      <c r="L40">
        <v>0.57099999999999995</v>
      </c>
      <c r="M40">
        <v>7</v>
      </c>
      <c r="N40">
        <v>3.35</v>
      </c>
      <c r="O40">
        <v>9</v>
      </c>
      <c r="P40">
        <v>9</v>
      </c>
      <c r="Q40">
        <v>1</v>
      </c>
      <c r="R40">
        <v>0</v>
      </c>
      <c r="S40">
        <v>0</v>
      </c>
      <c r="T40">
        <v>53.2</v>
      </c>
      <c r="U40">
        <v>55</v>
      </c>
      <c r="V40">
        <v>21</v>
      </c>
      <c r="W40">
        <v>20</v>
      </c>
      <c r="X40">
        <v>3</v>
      </c>
      <c r="Y40">
        <v>16</v>
      </c>
      <c r="Z40">
        <v>1</v>
      </c>
      <c r="AA40">
        <v>24</v>
      </c>
      <c r="AB40">
        <v>1</v>
      </c>
      <c r="AC40">
        <v>1</v>
      </c>
      <c r="AD40">
        <v>0</v>
      </c>
      <c r="AE40">
        <v>227</v>
      </c>
      <c r="AF40">
        <v>109</v>
      </c>
      <c r="AG40">
        <v>3.38</v>
      </c>
      <c r="AH40">
        <v>1.323</v>
      </c>
      <c r="AI40">
        <v>9.1999999999999993</v>
      </c>
      <c r="AJ40">
        <v>0.5</v>
      </c>
      <c r="AK40">
        <v>2.7</v>
      </c>
      <c r="AL40">
        <v>4</v>
      </c>
      <c r="AM40">
        <v>1.5</v>
      </c>
      <c r="AN40" t="s">
        <v>53</v>
      </c>
      <c r="AO40" t="s">
        <v>380</v>
      </c>
    </row>
    <row r="41" spans="1:41" x14ac:dyDescent="0.45">
      <c r="A41">
        <v>36</v>
      </c>
      <c r="B41" t="s">
        <v>389</v>
      </c>
      <c r="C41">
        <v>3.39</v>
      </c>
      <c r="D41">
        <v>9</v>
      </c>
      <c r="F41">
        <v>1987</v>
      </c>
      <c r="G41">
        <v>24</v>
      </c>
      <c r="H41" t="s">
        <v>139</v>
      </c>
      <c r="I41" t="s">
        <v>37</v>
      </c>
      <c r="J41">
        <v>5</v>
      </c>
      <c r="K41">
        <v>1</v>
      </c>
      <c r="L41">
        <v>0.83299999999999996</v>
      </c>
      <c r="M41">
        <v>6</v>
      </c>
      <c r="N41">
        <v>3.39</v>
      </c>
      <c r="O41">
        <v>10</v>
      </c>
      <c r="P41">
        <v>9</v>
      </c>
      <c r="Q41">
        <v>1</v>
      </c>
      <c r="R41">
        <v>0</v>
      </c>
      <c r="S41">
        <v>0</v>
      </c>
      <c r="T41">
        <v>69</v>
      </c>
      <c r="U41">
        <v>68</v>
      </c>
      <c r="V41">
        <v>29</v>
      </c>
      <c r="W41">
        <v>26</v>
      </c>
      <c r="X41">
        <v>7</v>
      </c>
      <c r="Y41">
        <v>22</v>
      </c>
      <c r="Z41">
        <v>1</v>
      </c>
      <c r="AA41">
        <v>28</v>
      </c>
      <c r="AB41">
        <v>5</v>
      </c>
      <c r="AC41">
        <v>1</v>
      </c>
      <c r="AD41">
        <v>1</v>
      </c>
      <c r="AE41">
        <v>297</v>
      </c>
      <c r="AF41">
        <v>134</v>
      </c>
      <c r="AG41">
        <v>4.55</v>
      </c>
      <c r="AH41">
        <v>1.304</v>
      </c>
      <c r="AI41">
        <v>8.9</v>
      </c>
      <c r="AJ41">
        <v>0.9</v>
      </c>
      <c r="AK41">
        <v>2.9</v>
      </c>
      <c r="AL41">
        <v>3.7</v>
      </c>
      <c r="AM41">
        <v>1.27</v>
      </c>
      <c r="AO41" t="s">
        <v>390</v>
      </c>
    </row>
    <row r="42" spans="1:41" x14ac:dyDescent="0.45">
      <c r="A42">
        <v>37</v>
      </c>
      <c r="B42" t="s">
        <v>395</v>
      </c>
      <c r="C42">
        <v>3.42</v>
      </c>
      <c r="D42">
        <v>9</v>
      </c>
      <c r="F42">
        <v>1947</v>
      </c>
      <c r="G42">
        <v>19</v>
      </c>
      <c r="H42" t="s">
        <v>61</v>
      </c>
      <c r="I42" t="s">
        <v>37</v>
      </c>
      <c r="J42">
        <v>7</v>
      </c>
      <c r="K42">
        <v>2</v>
      </c>
      <c r="L42">
        <v>0.77800000000000002</v>
      </c>
      <c r="M42">
        <v>9</v>
      </c>
      <c r="N42">
        <v>3.42</v>
      </c>
      <c r="O42">
        <v>23</v>
      </c>
      <c r="P42">
        <v>9</v>
      </c>
      <c r="Q42">
        <v>7</v>
      </c>
      <c r="R42">
        <v>2</v>
      </c>
      <c r="S42">
        <v>0</v>
      </c>
      <c r="T42">
        <v>110.2</v>
      </c>
      <c r="U42">
        <v>106</v>
      </c>
      <c r="V42">
        <v>51</v>
      </c>
      <c r="W42">
        <v>42</v>
      </c>
      <c r="X42">
        <v>6</v>
      </c>
      <c r="Y42">
        <v>36</v>
      </c>
      <c r="Z42">
        <v>0</v>
      </c>
      <c r="AA42">
        <v>58</v>
      </c>
      <c r="AB42">
        <v>1</v>
      </c>
      <c r="AC42">
        <v>0</v>
      </c>
      <c r="AD42">
        <v>0</v>
      </c>
      <c r="AE42">
        <v>469</v>
      </c>
      <c r="AF42">
        <v>111</v>
      </c>
      <c r="AG42">
        <v>3.33</v>
      </c>
      <c r="AH42">
        <v>1.2829999999999999</v>
      </c>
      <c r="AI42">
        <v>8.6</v>
      </c>
      <c r="AJ42">
        <v>0.5</v>
      </c>
      <c r="AK42">
        <v>2.9</v>
      </c>
      <c r="AL42">
        <v>4.7</v>
      </c>
      <c r="AM42">
        <v>1.61</v>
      </c>
      <c r="AN42">
        <v>1</v>
      </c>
      <c r="AO42" t="s">
        <v>396</v>
      </c>
    </row>
    <row r="43" spans="1:41" x14ac:dyDescent="0.45">
      <c r="A43">
        <v>38</v>
      </c>
      <c r="B43" t="s">
        <v>397</v>
      </c>
      <c r="C43">
        <v>3.42</v>
      </c>
      <c r="D43">
        <v>9</v>
      </c>
      <c r="F43">
        <v>2011</v>
      </c>
      <c r="G43">
        <v>23</v>
      </c>
      <c r="H43" t="s">
        <v>398</v>
      </c>
      <c r="I43" t="s">
        <v>37</v>
      </c>
      <c r="J43">
        <v>3</v>
      </c>
      <c r="K43">
        <v>2</v>
      </c>
      <c r="L43">
        <v>0.6</v>
      </c>
      <c r="M43">
        <v>5</v>
      </c>
      <c r="N43">
        <v>3.42</v>
      </c>
      <c r="O43">
        <v>9</v>
      </c>
      <c r="P43">
        <v>9</v>
      </c>
      <c r="Q43">
        <v>0</v>
      </c>
      <c r="R43">
        <v>0</v>
      </c>
      <c r="S43">
        <v>0</v>
      </c>
      <c r="T43">
        <v>52.2</v>
      </c>
      <c r="U43">
        <v>49</v>
      </c>
      <c r="V43">
        <v>21</v>
      </c>
      <c r="W43">
        <v>20</v>
      </c>
      <c r="X43">
        <v>3</v>
      </c>
      <c r="Y43">
        <v>21</v>
      </c>
      <c r="Z43">
        <v>1</v>
      </c>
      <c r="AA43">
        <v>37</v>
      </c>
      <c r="AB43">
        <v>1</v>
      </c>
      <c r="AC43">
        <v>0</v>
      </c>
      <c r="AD43">
        <v>2</v>
      </c>
      <c r="AE43">
        <v>224</v>
      </c>
      <c r="AF43">
        <v>111</v>
      </c>
      <c r="AG43">
        <v>3.61</v>
      </c>
      <c r="AH43">
        <v>1.329</v>
      </c>
      <c r="AI43">
        <v>8.4</v>
      </c>
      <c r="AJ43">
        <v>0.5</v>
      </c>
      <c r="AK43">
        <v>3.6</v>
      </c>
      <c r="AL43">
        <v>6.3</v>
      </c>
      <c r="AM43">
        <v>1.76</v>
      </c>
      <c r="AO43" t="s">
        <v>399</v>
      </c>
    </row>
    <row r="44" spans="1:41" x14ac:dyDescent="0.45">
      <c r="A44">
        <v>39</v>
      </c>
      <c r="B44" t="s">
        <v>412</v>
      </c>
      <c r="C44">
        <v>3.44</v>
      </c>
      <c r="D44">
        <v>9</v>
      </c>
      <c r="F44">
        <v>2020</v>
      </c>
      <c r="G44">
        <v>24</v>
      </c>
      <c r="H44" t="s">
        <v>149</v>
      </c>
      <c r="I44" t="s">
        <v>34</v>
      </c>
      <c r="J44">
        <v>6</v>
      </c>
      <c r="K44">
        <v>2</v>
      </c>
      <c r="L44">
        <v>0.75</v>
      </c>
      <c r="M44">
        <v>8</v>
      </c>
      <c r="N44">
        <v>3.44</v>
      </c>
      <c r="O44">
        <v>10</v>
      </c>
      <c r="P44">
        <v>9</v>
      </c>
      <c r="Q44">
        <v>0</v>
      </c>
      <c r="R44">
        <v>0</v>
      </c>
      <c r="S44">
        <v>0</v>
      </c>
      <c r="T44">
        <v>49.2</v>
      </c>
      <c r="U44">
        <v>36</v>
      </c>
      <c r="V44">
        <v>20</v>
      </c>
      <c r="W44">
        <v>19</v>
      </c>
      <c r="X44">
        <v>5</v>
      </c>
      <c r="Y44">
        <v>24</v>
      </c>
      <c r="Z44">
        <v>0</v>
      </c>
      <c r="AA44">
        <v>40</v>
      </c>
      <c r="AB44">
        <v>3</v>
      </c>
      <c r="AC44">
        <v>0</v>
      </c>
      <c r="AD44">
        <v>1</v>
      </c>
      <c r="AE44">
        <v>205</v>
      </c>
      <c r="AF44">
        <v>125</v>
      </c>
      <c r="AG44">
        <v>4.5199999999999996</v>
      </c>
      <c r="AH44">
        <v>1.208</v>
      </c>
      <c r="AI44">
        <v>6.5</v>
      </c>
      <c r="AJ44">
        <v>0.9</v>
      </c>
      <c r="AK44">
        <v>4.3</v>
      </c>
      <c r="AL44">
        <v>7.2</v>
      </c>
      <c r="AM44">
        <v>1.67</v>
      </c>
      <c r="AO44" t="s">
        <v>413</v>
      </c>
    </row>
    <row r="45" spans="1:41" x14ac:dyDescent="0.45">
      <c r="A45">
        <v>40</v>
      </c>
      <c r="B45" t="s">
        <v>419</v>
      </c>
      <c r="C45">
        <v>3.45</v>
      </c>
      <c r="D45">
        <v>9</v>
      </c>
      <c r="F45">
        <v>1992</v>
      </c>
      <c r="G45">
        <v>22</v>
      </c>
      <c r="H45" t="s">
        <v>102</v>
      </c>
      <c r="I45" t="s">
        <v>37</v>
      </c>
      <c r="J45">
        <v>3</v>
      </c>
      <c r="K45">
        <v>3</v>
      </c>
      <c r="L45">
        <v>0.5</v>
      </c>
      <c r="M45">
        <v>6</v>
      </c>
      <c r="N45">
        <v>3.45</v>
      </c>
      <c r="O45">
        <v>9</v>
      </c>
      <c r="P45">
        <v>9</v>
      </c>
      <c r="Q45">
        <v>0</v>
      </c>
      <c r="R45">
        <v>0</v>
      </c>
      <c r="S45">
        <v>0</v>
      </c>
      <c r="T45">
        <v>60</v>
      </c>
      <c r="U45">
        <v>43</v>
      </c>
      <c r="V45">
        <v>24</v>
      </c>
      <c r="W45">
        <v>23</v>
      </c>
      <c r="X45">
        <v>6</v>
      </c>
      <c r="Y45">
        <v>32</v>
      </c>
      <c r="Z45">
        <v>1</v>
      </c>
      <c r="AA45">
        <v>42</v>
      </c>
      <c r="AB45">
        <v>2</v>
      </c>
      <c r="AC45">
        <v>0</v>
      </c>
      <c r="AD45">
        <v>1</v>
      </c>
      <c r="AE45">
        <v>255</v>
      </c>
      <c r="AF45">
        <v>114</v>
      </c>
      <c r="AG45">
        <v>4.38</v>
      </c>
      <c r="AH45">
        <v>1.25</v>
      </c>
      <c r="AI45">
        <v>6.5</v>
      </c>
      <c r="AJ45">
        <v>0.9</v>
      </c>
      <c r="AK45">
        <v>4.8</v>
      </c>
      <c r="AL45">
        <v>6.3</v>
      </c>
      <c r="AM45">
        <v>1.31</v>
      </c>
      <c r="AO45" t="s">
        <v>420</v>
      </c>
    </row>
    <row r="46" spans="1:41" x14ac:dyDescent="0.45">
      <c r="A46">
        <v>41</v>
      </c>
      <c r="B46" t="s">
        <v>427</v>
      </c>
      <c r="C46">
        <v>3.47</v>
      </c>
      <c r="D46">
        <v>9</v>
      </c>
      <c r="F46">
        <v>1991</v>
      </c>
      <c r="G46">
        <v>26</v>
      </c>
      <c r="H46" t="s">
        <v>115</v>
      </c>
      <c r="I46" t="s">
        <v>34</v>
      </c>
      <c r="J46">
        <v>6</v>
      </c>
      <c r="K46">
        <v>4</v>
      </c>
      <c r="L46">
        <v>0.6</v>
      </c>
      <c r="M46">
        <v>10</v>
      </c>
      <c r="N46">
        <v>3.47</v>
      </c>
      <c r="O46">
        <v>29</v>
      </c>
      <c r="P46">
        <v>9</v>
      </c>
      <c r="Q46">
        <v>1</v>
      </c>
      <c r="R46">
        <v>0</v>
      </c>
      <c r="S46">
        <v>0</v>
      </c>
      <c r="T46">
        <v>85.2</v>
      </c>
      <c r="U46">
        <v>93</v>
      </c>
      <c r="V46">
        <v>43</v>
      </c>
      <c r="W46">
        <v>33</v>
      </c>
      <c r="X46">
        <v>8</v>
      </c>
      <c r="Y46">
        <v>40</v>
      </c>
      <c r="Z46">
        <v>2</v>
      </c>
      <c r="AA46">
        <v>40</v>
      </c>
      <c r="AB46">
        <v>0</v>
      </c>
      <c r="AC46">
        <v>1</v>
      </c>
      <c r="AD46">
        <v>5</v>
      </c>
      <c r="AE46">
        <v>381</v>
      </c>
      <c r="AF46">
        <v>111</v>
      </c>
      <c r="AG46">
        <v>4.54</v>
      </c>
      <c r="AH46">
        <v>1.5529999999999999</v>
      </c>
      <c r="AI46">
        <v>9.8000000000000007</v>
      </c>
      <c r="AJ46">
        <v>0.8</v>
      </c>
      <c r="AK46">
        <v>4.2</v>
      </c>
      <c r="AL46">
        <v>4.2</v>
      </c>
      <c r="AM46">
        <v>1</v>
      </c>
      <c r="AN46">
        <v>1</v>
      </c>
      <c r="AO46" t="s">
        <v>428</v>
      </c>
    </row>
    <row r="47" spans="1:41" x14ac:dyDescent="0.45">
      <c r="A47">
        <v>42</v>
      </c>
      <c r="B47" t="s">
        <v>449</v>
      </c>
      <c r="C47">
        <v>3.51</v>
      </c>
      <c r="D47">
        <v>9</v>
      </c>
      <c r="F47">
        <v>1980</v>
      </c>
      <c r="G47">
        <v>26</v>
      </c>
      <c r="H47" t="s">
        <v>306</v>
      </c>
      <c r="I47" t="s">
        <v>37</v>
      </c>
      <c r="J47">
        <v>6</v>
      </c>
      <c r="K47">
        <v>2</v>
      </c>
      <c r="L47">
        <v>0.75</v>
      </c>
      <c r="M47">
        <v>8</v>
      </c>
      <c r="N47">
        <v>3.51</v>
      </c>
      <c r="O47">
        <v>18</v>
      </c>
      <c r="P47">
        <v>9</v>
      </c>
      <c r="Q47">
        <v>3</v>
      </c>
      <c r="R47">
        <v>0</v>
      </c>
      <c r="S47">
        <v>1</v>
      </c>
      <c r="T47">
        <v>77</v>
      </c>
      <c r="U47">
        <v>73</v>
      </c>
      <c r="V47">
        <v>33</v>
      </c>
      <c r="W47">
        <v>30</v>
      </c>
      <c r="X47">
        <v>9</v>
      </c>
      <c r="Y47">
        <v>30</v>
      </c>
      <c r="Z47">
        <v>1</v>
      </c>
      <c r="AA47">
        <v>35</v>
      </c>
      <c r="AB47">
        <v>0</v>
      </c>
      <c r="AC47">
        <v>1</v>
      </c>
      <c r="AD47">
        <v>3</v>
      </c>
      <c r="AE47">
        <v>321</v>
      </c>
      <c r="AF47">
        <v>125</v>
      </c>
      <c r="AG47">
        <v>4.53</v>
      </c>
      <c r="AH47">
        <v>1.3380000000000001</v>
      </c>
      <c r="AI47">
        <v>8.5</v>
      </c>
      <c r="AJ47">
        <v>1.1000000000000001</v>
      </c>
      <c r="AK47">
        <v>3.5</v>
      </c>
      <c r="AL47">
        <v>4.0999999999999996</v>
      </c>
      <c r="AM47">
        <v>1.17</v>
      </c>
      <c r="AO47" t="s">
        <v>450</v>
      </c>
    </row>
    <row r="48" spans="1:41" x14ac:dyDescent="0.45">
      <c r="A48">
        <v>43</v>
      </c>
      <c r="B48" t="s">
        <v>550</v>
      </c>
      <c r="C48">
        <v>3.51</v>
      </c>
      <c r="D48">
        <v>9</v>
      </c>
      <c r="F48">
        <v>1991</v>
      </c>
      <c r="G48">
        <v>21</v>
      </c>
      <c r="H48" t="s">
        <v>36</v>
      </c>
      <c r="I48" t="s">
        <v>37</v>
      </c>
      <c r="J48">
        <v>3</v>
      </c>
      <c r="K48">
        <v>2</v>
      </c>
      <c r="L48">
        <v>0.6</v>
      </c>
      <c r="M48">
        <v>5</v>
      </c>
      <c r="N48">
        <v>3.51</v>
      </c>
      <c r="O48">
        <v>10</v>
      </c>
      <c r="P48">
        <v>9</v>
      </c>
      <c r="Q48">
        <v>2</v>
      </c>
      <c r="R48">
        <v>1</v>
      </c>
      <c r="S48">
        <v>0</v>
      </c>
      <c r="T48">
        <v>56.1</v>
      </c>
      <c r="U48">
        <v>47</v>
      </c>
      <c r="V48">
        <v>26</v>
      </c>
      <c r="W48">
        <v>22</v>
      </c>
      <c r="X48">
        <v>9</v>
      </c>
      <c r="Y48">
        <v>29</v>
      </c>
      <c r="Z48">
        <v>0</v>
      </c>
      <c r="AA48">
        <v>32</v>
      </c>
      <c r="AB48">
        <v>0</v>
      </c>
      <c r="AC48">
        <v>0</v>
      </c>
      <c r="AD48">
        <v>2</v>
      </c>
      <c r="AE48">
        <v>237</v>
      </c>
      <c r="AF48">
        <v>114</v>
      </c>
      <c r="AG48">
        <v>5.34</v>
      </c>
      <c r="AH48">
        <v>1.349</v>
      </c>
      <c r="AI48">
        <v>7.5</v>
      </c>
      <c r="AJ48">
        <v>1.4</v>
      </c>
      <c r="AK48">
        <v>4.5999999999999996</v>
      </c>
      <c r="AL48">
        <v>5.0999999999999996</v>
      </c>
      <c r="AM48">
        <v>1.1000000000000001</v>
      </c>
      <c r="AO48" t="s">
        <v>551</v>
      </c>
    </row>
    <row r="49" spans="1:41" x14ac:dyDescent="0.45">
      <c r="A49">
        <v>44</v>
      </c>
      <c r="B49" t="s">
        <v>544</v>
      </c>
      <c r="C49">
        <v>3.53</v>
      </c>
      <c r="D49">
        <v>9</v>
      </c>
      <c r="F49">
        <v>1926</v>
      </c>
      <c r="G49">
        <v>26</v>
      </c>
      <c r="H49" t="s">
        <v>102</v>
      </c>
      <c r="I49" t="s">
        <v>37</v>
      </c>
      <c r="J49">
        <v>2</v>
      </c>
      <c r="K49">
        <v>4</v>
      </c>
      <c r="L49">
        <v>0.33300000000000002</v>
      </c>
      <c r="M49">
        <v>6</v>
      </c>
      <c r="N49">
        <v>3.53</v>
      </c>
      <c r="O49">
        <v>20</v>
      </c>
      <c r="P49">
        <v>9</v>
      </c>
      <c r="Q49">
        <v>1</v>
      </c>
      <c r="R49">
        <v>0</v>
      </c>
      <c r="S49">
        <v>1</v>
      </c>
      <c r="T49">
        <v>81.2</v>
      </c>
      <c r="U49">
        <v>71</v>
      </c>
      <c r="V49">
        <v>46</v>
      </c>
      <c r="W49">
        <v>32</v>
      </c>
      <c r="X49">
        <v>2</v>
      </c>
      <c r="Y49">
        <v>68</v>
      </c>
      <c r="AA49">
        <v>56</v>
      </c>
      <c r="AB49">
        <v>6</v>
      </c>
      <c r="AC49">
        <v>3</v>
      </c>
      <c r="AD49">
        <v>7</v>
      </c>
      <c r="AE49">
        <v>384</v>
      </c>
      <c r="AF49">
        <v>110</v>
      </c>
      <c r="AG49">
        <v>4.6900000000000004</v>
      </c>
      <c r="AH49">
        <v>1.702</v>
      </c>
      <c r="AI49">
        <v>7.8</v>
      </c>
      <c r="AJ49">
        <v>0.2</v>
      </c>
      <c r="AK49">
        <v>7.5</v>
      </c>
      <c r="AL49">
        <v>6.2</v>
      </c>
      <c r="AM49">
        <v>0.82</v>
      </c>
      <c r="AN49">
        <v>1</v>
      </c>
      <c r="AO49" t="s">
        <v>545</v>
      </c>
    </row>
    <row r="50" spans="1:41" x14ac:dyDescent="0.45">
      <c r="A50">
        <v>45</v>
      </c>
      <c r="B50" t="s">
        <v>459</v>
      </c>
      <c r="C50">
        <v>3.61</v>
      </c>
      <c r="D50">
        <v>9</v>
      </c>
      <c r="F50">
        <v>1973</v>
      </c>
      <c r="G50">
        <v>26</v>
      </c>
      <c r="H50" t="s">
        <v>45</v>
      </c>
      <c r="I50" t="s">
        <v>34</v>
      </c>
      <c r="J50">
        <v>4</v>
      </c>
      <c r="K50">
        <v>4</v>
      </c>
      <c r="L50">
        <v>0.5</v>
      </c>
      <c r="M50">
        <v>8</v>
      </c>
      <c r="N50">
        <v>3.61</v>
      </c>
      <c r="O50">
        <v>34</v>
      </c>
      <c r="P50">
        <v>9</v>
      </c>
      <c r="Q50">
        <v>1</v>
      </c>
      <c r="R50">
        <v>0</v>
      </c>
      <c r="S50">
        <v>3</v>
      </c>
      <c r="T50">
        <v>82.1</v>
      </c>
      <c r="U50">
        <v>74</v>
      </c>
      <c r="V50">
        <v>34</v>
      </c>
      <c r="W50">
        <v>33</v>
      </c>
      <c r="X50">
        <v>10</v>
      </c>
      <c r="Y50">
        <v>34</v>
      </c>
      <c r="Z50">
        <v>4</v>
      </c>
      <c r="AA50">
        <v>44</v>
      </c>
      <c r="AB50">
        <v>3</v>
      </c>
      <c r="AC50">
        <v>1</v>
      </c>
      <c r="AD50">
        <v>3</v>
      </c>
      <c r="AE50">
        <v>350</v>
      </c>
      <c r="AF50">
        <v>102</v>
      </c>
      <c r="AG50">
        <v>4.42</v>
      </c>
      <c r="AH50">
        <v>1.3120000000000001</v>
      </c>
      <c r="AI50">
        <v>8.1</v>
      </c>
      <c r="AJ50">
        <v>1.1000000000000001</v>
      </c>
      <c r="AK50">
        <v>3.7</v>
      </c>
      <c r="AL50">
        <v>4.8</v>
      </c>
      <c r="AM50">
        <v>1.29</v>
      </c>
      <c r="AN50">
        <v>1</v>
      </c>
      <c r="AO50" t="s">
        <v>460</v>
      </c>
    </row>
    <row r="51" spans="1:41" x14ac:dyDescent="0.45">
      <c r="A51">
        <v>46</v>
      </c>
      <c r="B51" t="s">
        <v>548</v>
      </c>
      <c r="C51">
        <v>3.61</v>
      </c>
      <c r="D51">
        <v>9</v>
      </c>
      <c r="F51">
        <v>2003</v>
      </c>
      <c r="G51">
        <v>24</v>
      </c>
      <c r="H51" t="s">
        <v>139</v>
      </c>
      <c r="I51" t="s">
        <v>37</v>
      </c>
      <c r="J51">
        <v>3</v>
      </c>
      <c r="K51">
        <v>3</v>
      </c>
      <c r="L51">
        <v>0.5</v>
      </c>
      <c r="M51">
        <v>6</v>
      </c>
      <c r="N51">
        <v>3.61</v>
      </c>
      <c r="O51">
        <v>9</v>
      </c>
      <c r="P51">
        <v>9</v>
      </c>
      <c r="Q51">
        <v>0</v>
      </c>
      <c r="R51">
        <v>0</v>
      </c>
      <c r="S51">
        <v>0</v>
      </c>
      <c r="T51">
        <v>52.1</v>
      </c>
      <c r="U51">
        <v>41</v>
      </c>
      <c r="V51">
        <v>28</v>
      </c>
      <c r="W51">
        <v>21</v>
      </c>
      <c r="X51">
        <v>7</v>
      </c>
      <c r="Y51">
        <v>20</v>
      </c>
      <c r="Z51">
        <v>1</v>
      </c>
      <c r="AA51">
        <v>44</v>
      </c>
      <c r="AB51">
        <v>2</v>
      </c>
      <c r="AC51">
        <v>0</v>
      </c>
      <c r="AD51">
        <v>3</v>
      </c>
      <c r="AE51">
        <v>210</v>
      </c>
      <c r="AF51">
        <v>122</v>
      </c>
      <c r="AG51">
        <v>4.3499999999999996</v>
      </c>
      <c r="AH51">
        <v>1.1659999999999999</v>
      </c>
      <c r="AI51">
        <v>7.1</v>
      </c>
      <c r="AJ51">
        <v>1.2</v>
      </c>
      <c r="AK51">
        <v>3.4</v>
      </c>
      <c r="AL51">
        <v>7.6</v>
      </c>
      <c r="AM51">
        <v>2.2000000000000002</v>
      </c>
      <c r="AO51" t="s">
        <v>549</v>
      </c>
    </row>
    <row r="52" spans="1:41" x14ac:dyDescent="0.45">
      <c r="A52">
        <v>47</v>
      </c>
      <c r="B52" t="s">
        <v>441</v>
      </c>
      <c r="C52">
        <v>3.61</v>
      </c>
      <c r="D52">
        <v>9</v>
      </c>
      <c r="F52">
        <v>1952</v>
      </c>
      <c r="G52">
        <v>25</v>
      </c>
      <c r="H52" t="s">
        <v>41</v>
      </c>
      <c r="I52" t="s">
        <v>34</v>
      </c>
      <c r="J52">
        <v>6</v>
      </c>
      <c r="K52">
        <v>11</v>
      </c>
      <c r="L52">
        <v>0.35299999999999998</v>
      </c>
      <c r="M52">
        <v>17</v>
      </c>
      <c r="N52">
        <v>3.61</v>
      </c>
      <c r="O52">
        <v>45</v>
      </c>
      <c r="P52">
        <v>9</v>
      </c>
      <c r="Q52">
        <v>5</v>
      </c>
      <c r="R52">
        <v>0</v>
      </c>
      <c r="S52">
        <v>7</v>
      </c>
      <c r="T52">
        <v>137</v>
      </c>
      <c r="U52">
        <v>138</v>
      </c>
      <c r="V52">
        <v>58</v>
      </c>
      <c r="W52">
        <v>55</v>
      </c>
      <c r="X52">
        <v>8</v>
      </c>
      <c r="Y52">
        <v>47</v>
      </c>
      <c r="Z52">
        <v>5</v>
      </c>
      <c r="AA52">
        <v>47</v>
      </c>
      <c r="AB52">
        <v>2</v>
      </c>
      <c r="AC52">
        <v>2</v>
      </c>
      <c r="AD52">
        <v>2</v>
      </c>
      <c r="AE52">
        <v>579</v>
      </c>
      <c r="AF52">
        <v>100</v>
      </c>
      <c r="AG52">
        <v>3.54</v>
      </c>
      <c r="AH52">
        <v>1.35</v>
      </c>
      <c r="AI52">
        <v>9.1</v>
      </c>
      <c r="AJ52">
        <v>0.5</v>
      </c>
      <c r="AK52">
        <v>3.1</v>
      </c>
      <c r="AL52">
        <v>3.1</v>
      </c>
      <c r="AM52">
        <v>1</v>
      </c>
      <c r="AN52">
        <v>1</v>
      </c>
      <c r="AO52" t="s">
        <v>442</v>
      </c>
    </row>
    <row r="53" spans="1:41" x14ac:dyDescent="0.45">
      <c r="A53">
        <v>48</v>
      </c>
      <c r="B53" t="s">
        <v>505</v>
      </c>
      <c r="C53">
        <v>3.64</v>
      </c>
      <c r="D53">
        <v>9</v>
      </c>
      <c r="F53">
        <v>1958</v>
      </c>
      <c r="G53">
        <v>25</v>
      </c>
      <c r="H53" t="s">
        <v>139</v>
      </c>
      <c r="I53" t="s">
        <v>37</v>
      </c>
      <c r="J53">
        <v>6</v>
      </c>
      <c r="K53">
        <v>6</v>
      </c>
      <c r="L53">
        <v>0.5</v>
      </c>
      <c r="M53">
        <v>12</v>
      </c>
      <c r="N53">
        <v>3.64</v>
      </c>
      <c r="O53">
        <v>14</v>
      </c>
      <c r="P53">
        <v>9</v>
      </c>
      <c r="Q53">
        <v>3</v>
      </c>
      <c r="R53">
        <v>0</v>
      </c>
      <c r="S53">
        <v>0</v>
      </c>
      <c r="T53">
        <v>71.2</v>
      </c>
      <c r="U53">
        <v>71</v>
      </c>
      <c r="V53">
        <v>32</v>
      </c>
      <c r="W53">
        <v>29</v>
      </c>
      <c r="X53">
        <v>4</v>
      </c>
      <c r="Y53">
        <v>25</v>
      </c>
      <c r="Z53">
        <v>0</v>
      </c>
      <c r="AA53">
        <v>27</v>
      </c>
      <c r="AB53">
        <v>6</v>
      </c>
      <c r="AC53">
        <v>1</v>
      </c>
      <c r="AD53">
        <v>1</v>
      </c>
      <c r="AE53">
        <v>303</v>
      </c>
      <c r="AF53">
        <v>102</v>
      </c>
      <c r="AG53">
        <v>3.74</v>
      </c>
      <c r="AH53">
        <v>1.34</v>
      </c>
      <c r="AI53">
        <v>8.9</v>
      </c>
      <c r="AJ53">
        <v>0.5</v>
      </c>
      <c r="AK53">
        <v>3.1</v>
      </c>
      <c r="AL53">
        <v>3.4</v>
      </c>
      <c r="AM53">
        <v>1.08</v>
      </c>
      <c r="AN53">
        <v>1</v>
      </c>
      <c r="AO53" t="s">
        <v>506</v>
      </c>
    </row>
    <row r="54" spans="1:41" x14ac:dyDescent="0.45">
      <c r="A54">
        <v>49</v>
      </c>
      <c r="B54" t="s">
        <v>451</v>
      </c>
      <c r="C54">
        <v>3.64</v>
      </c>
      <c r="D54">
        <v>9</v>
      </c>
      <c r="F54">
        <v>2009</v>
      </c>
      <c r="G54">
        <v>26</v>
      </c>
      <c r="H54" t="s">
        <v>306</v>
      </c>
      <c r="I54" t="s">
        <v>37</v>
      </c>
      <c r="J54">
        <v>5</v>
      </c>
      <c r="K54">
        <v>2</v>
      </c>
      <c r="L54">
        <v>0.71399999999999997</v>
      </c>
      <c r="M54">
        <v>7</v>
      </c>
      <c r="N54">
        <v>3.64</v>
      </c>
      <c r="O54">
        <v>24</v>
      </c>
      <c r="P54">
        <v>9</v>
      </c>
      <c r="Q54">
        <v>0</v>
      </c>
      <c r="R54">
        <v>0</v>
      </c>
      <c r="S54">
        <v>0</v>
      </c>
      <c r="T54">
        <v>84</v>
      </c>
      <c r="U54">
        <v>84</v>
      </c>
      <c r="V54">
        <v>37</v>
      </c>
      <c r="W54">
        <v>34</v>
      </c>
      <c r="X54">
        <v>7</v>
      </c>
      <c r="Y54">
        <v>31</v>
      </c>
      <c r="Z54">
        <v>1</v>
      </c>
      <c r="AA54">
        <v>53</v>
      </c>
      <c r="AB54">
        <v>3</v>
      </c>
      <c r="AC54">
        <v>0</v>
      </c>
      <c r="AD54">
        <v>1</v>
      </c>
      <c r="AE54">
        <v>359</v>
      </c>
      <c r="AF54">
        <v>121</v>
      </c>
      <c r="AG54">
        <v>4.13</v>
      </c>
      <c r="AH54">
        <v>1.369</v>
      </c>
      <c r="AI54">
        <v>9</v>
      </c>
      <c r="AJ54">
        <v>0.8</v>
      </c>
      <c r="AK54">
        <v>3.3</v>
      </c>
      <c r="AL54">
        <v>5.7</v>
      </c>
      <c r="AM54">
        <v>1.71</v>
      </c>
      <c r="AO54" t="s">
        <v>452</v>
      </c>
    </row>
    <row r="55" spans="1:41" x14ac:dyDescent="0.45">
      <c r="A55">
        <v>50</v>
      </c>
      <c r="B55" t="s">
        <v>569</v>
      </c>
      <c r="C55">
        <v>3.65</v>
      </c>
      <c r="D55">
        <v>9</v>
      </c>
      <c r="F55">
        <v>1993</v>
      </c>
      <c r="G55">
        <v>23</v>
      </c>
      <c r="H55" t="s">
        <v>149</v>
      </c>
      <c r="I55" t="s">
        <v>34</v>
      </c>
      <c r="J55">
        <v>2</v>
      </c>
      <c r="K55">
        <v>4</v>
      </c>
      <c r="L55">
        <v>0.33300000000000002</v>
      </c>
      <c r="M55">
        <v>6</v>
      </c>
      <c r="N55">
        <v>3.65</v>
      </c>
      <c r="O55">
        <v>9</v>
      </c>
      <c r="P55">
        <v>9</v>
      </c>
      <c r="Q55">
        <v>0</v>
      </c>
      <c r="R55">
        <v>0</v>
      </c>
      <c r="S55">
        <v>0</v>
      </c>
      <c r="T55">
        <v>61.2</v>
      </c>
      <c r="U55">
        <v>61</v>
      </c>
      <c r="V55">
        <v>35</v>
      </c>
      <c r="W55">
        <v>25</v>
      </c>
      <c r="X55">
        <v>6</v>
      </c>
      <c r="Y55">
        <v>22</v>
      </c>
      <c r="Z55">
        <v>3</v>
      </c>
      <c r="AA55">
        <v>35</v>
      </c>
      <c r="AB55">
        <v>2</v>
      </c>
      <c r="AC55">
        <v>0</v>
      </c>
      <c r="AD55">
        <v>1</v>
      </c>
      <c r="AE55">
        <v>265</v>
      </c>
      <c r="AF55">
        <v>110</v>
      </c>
      <c r="AG55">
        <v>4.29</v>
      </c>
      <c r="AH55">
        <v>1.3460000000000001</v>
      </c>
      <c r="AI55">
        <v>8.9</v>
      </c>
      <c r="AJ55">
        <v>0.9</v>
      </c>
      <c r="AK55">
        <v>3.2</v>
      </c>
      <c r="AL55">
        <v>5.0999999999999996</v>
      </c>
      <c r="AM55">
        <v>1.59</v>
      </c>
      <c r="AN55" t="s">
        <v>53</v>
      </c>
      <c r="AO55" t="s">
        <v>570</v>
      </c>
    </row>
    <row r="56" spans="1:41" x14ac:dyDescent="0.45">
      <c r="A56">
        <v>51</v>
      </c>
      <c r="B56" t="s">
        <v>611</v>
      </c>
      <c r="C56">
        <v>3.65</v>
      </c>
      <c r="D56">
        <v>9</v>
      </c>
      <c r="F56">
        <v>1990</v>
      </c>
      <c r="G56">
        <v>26</v>
      </c>
      <c r="H56" t="s">
        <v>612</v>
      </c>
      <c r="I56" t="s">
        <v>164</v>
      </c>
      <c r="J56">
        <v>2</v>
      </c>
      <c r="K56">
        <v>4</v>
      </c>
      <c r="L56">
        <v>0.33300000000000002</v>
      </c>
      <c r="M56">
        <v>6</v>
      </c>
      <c r="N56">
        <v>3.65</v>
      </c>
      <c r="O56">
        <v>13</v>
      </c>
      <c r="P56">
        <v>9</v>
      </c>
      <c r="Q56">
        <v>0</v>
      </c>
      <c r="R56">
        <v>0</v>
      </c>
      <c r="S56">
        <v>0</v>
      </c>
      <c r="T56">
        <v>49.1</v>
      </c>
      <c r="U56">
        <v>48</v>
      </c>
      <c r="V56">
        <v>26</v>
      </c>
      <c r="W56">
        <v>20</v>
      </c>
      <c r="X56">
        <v>3</v>
      </c>
      <c r="Y56">
        <v>22</v>
      </c>
      <c r="Z56">
        <v>2</v>
      </c>
      <c r="AA56">
        <v>16</v>
      </c>
      <c r="AB56">
        <v>0</v>
      </c>
      <c r="AC56">
        <v>1</v>
      </c>
      <c r="AD56">
        <v>1</v>
      </c>
      <c r="AE56">
        <v>213</v>
      </c>
      <c r="AF56">
        <v>109</v>
      </c>
      <c r="AG56">
        <v>4.29</v>
      </c>
      <c r="AH56">
        <v>1.419</v>
      </c>
      <c r="AI56">
        <v>8.8000000000000007</v>
      </c>
      <c r="AJ56">
        <v>0.5</v>
      </c>
      <c r="AK56">
        <v>4</v>
      </c>
      <c r="AL56">
        <v>2.9</v>
      </c>
      <c r="AM56">
        <v>0.73</v>
      </c>
      <c r="AN56" t="s">
        <v>53</v>
      </c>
      <c r="AO56" t="s">
        <v>613</v>
      </c>
    </row>
    <row r="57" spans="1:41" x14ac:dyDescent="0.45">
      <c r="A57">
        <v>52</v>
      </c>
      <c r="B57" t="s">
        <v>644</v>
      </c>
      <c r="C57">
        <v>3.66</v>
      </c>
      <c r="D57">
        <v>9</v>
      </c>
      <c r="F57">
        <v>2013</v>
      </c>
      <c r="G57">
        <v>24</v>
      </c>
      <c r="H57" t="s">
        <v>348</v>
      </c>
      <c r="I57" t="s">
        <v>34</v>
      </c>
      <c r="J57">
        <v>1</v>
      </c>
      <c r="K57">
        <v>3</v>
      </c>
      <c r="L57">
        <v>0.25</v>
      </c>
      <c r="M57">
        <v>4</v>
      </c>
      <c r="N57">
        <v>3.66</v>
      </c>
      <c r="O57">
        <v>9</v>
      </c>
      <c r="P57">
        <v>9</v>
      </c>
      <c r="Q57">
        <v>0</v>
      </c>
      <c r="R57">
        <v>0</v>
      </c>
      <c r="S57">
        <v>0</v>
      </c>
      <c r="T57">
        <v>51.2</v>
      </c>
      <c r="U57">
        <v>59</v>
      </c>
      <c r="V57">
        <v>27</v>
      </c>
      <c r="W57">
        <v>21</v>
      </c>
      <c r="X57">
        <v>3</v>
      </c>
      <c r="Y57">
        <v>11</v>
      </c>
      <c r="Z57">
        <v>0</v>
      </c>
      <c r="AA57">
        <v>29</v>
      </c>
      <c r="AB57">
        <v>3</v>
      </c>
      <c r="AC57">
        <v>0</v>
      </c>
      <c r="AD57">
        <v>1</v>
      </c>
      <c r="AE57">
        <v>220</v>
      </c>
      <c r="AF57">
        <v>104</v>
      </c>
      <c r="AG57">
        <v>3.49</v>
      </c>
      <c r="AH57">
        <v>1.355</v>
      </c>
      <c r="AI57">
        <v>10.3</v>
      </c>
      <c r="AJ57">
        <v>0.5</v>
      </c>
      <c r="AK57">
        <v>1.9</v>
      </c>
      <c r="AL57">
        <v>5.0999999999999996</v>
      </c>
      <c r="AM57">
        <v>2.64</v>
      </c>
      <c r="AN57" t="s">
        <v>53</v>
      </c>
      <c r="AO57" t="s">
        <v>645</v>
      </c>
    </row>
    <row r="58" spans="1:41" x14ac:dyDescent="0.45">
      <c r="A58">
        <v>53</v>
      </c>
      <c r="B58" t="s">
        <v>559</v>
      </c>
      <c r="C58">
        <v>3.67</v>
      </c>
      <c r="D58">
        <v>9</v>
      </c>
      <c r="F58">
        <v>1956</v>
      </c>
      <c r="G58">
        <v>24</v>
      </c>
      <c r="H58" t="s">
        <v>102</v>
      </c>
      <c r="I58" t="s">
        <v>37</v>
      </c>
      <c r="J58">
        <v>3</v>
      </c>
      <c r="K58">
        <v>5</v>
      </c>
      <c r="L58">
        <v>0.375</v>
      </c>
      <c r="M58">
        <v>8</v>
      </c>
      <c r="N58">
        <v>3.67</v>
      </c>
      <c r="O58">
        <v>29</v>
      </c>
      <c r="P58">
        <v>9</v>
      </c>
      <c r="Q58">
        <v>0</v>
      </c>
      <c r="R58">
        <v>0</v>
      </c>
      <c r="S58">
        <v>2</v>
      </c>
      <c r="T58">
        <v>88.1</v>
      </c>
      <c r="U58">
        <v>97</v>
      </c>
      <c r="V58">
        <v>42</v>
      </c>
      <c r="W58">
        <v>36</v>
      </c>
      <c r="X58">
        <v>6</v>
      </c>
      <c r="Y58">
        <v>42</v>
      </c>
      <c r="Z58">
        <v>1</v>
      </c>
      <c r="AA58">
        <v>42</v>
      </c>
      <c r="AB58">
        <v>1</v>
      </c>
      <c r="AC58">
        <v>0</v>
      </c>
      <c r="AD58">
        <v>1</v>
      </c>
      <c r="AE58">
        <v>392</v>
      </c>
      <c r="AF58">
        <v>106</v>
      </c>
      <c r="AG58">
        <v>3.76</v>
      </c>
      <c r="AH58">
        <v>1.5740000000000001</v>
      </c>
      <c r="AI58">
        <v>9.9</v>
      </c>
      <c r="AJ58">
        <v>0.6</v>
      </c>
      <c r="AK58">
        <v>4.3</v>
      </c>
      <c r="AL58">
        <v>4.3</v>
      </c>
      <c r="AM58">
        <v>1</v>
      </c>
      <c r="AN58">
        <v>1</v>
      </c>
      <c r="AO58" t="s">
        <v>560</v>
      </c>
    </row>
    <row r="59" spans="1:41" x14ac:dyDescent="0.45">
      <c r="A59">
        <v>54</v>
      </c>
      <c r="B59" t="s">
        <v>498</v>
      </c>
      <c r="C59">
        <v>3.69</v>
      </c>
      <c r="D59">
        <v>9</v>
      </c>
      <c r="F59">
        <v>2009</v>
      </c>
      <c r="G59">
        <v>24</v>
      </c>
      <c r="H59" t="s">
        <v>124</v>
      </c>
      <c r="I59" t="s">
        <v>34</v>
      </c>
      <c r="J59">
        <v>3</v>
      </c>
      <c r="K59">
        <v>1</v>
      </c>
      <c r="L59">
        <v>0.75</v>
      </c>
      <c r="M59">
        <v>4</v>
      </c>
      <c r="N59">
        <v>3.69</v>
      </c>
      <c r="O59">
        <v>9</v>
      </c>
      <c r="P59">
        <v>9</v>
      </c>
      <c r="Q59">
        <v>0</v>
      </c>
      <c r="R59">
        <v>0</v>
      </c>
      <c r="S59">
        <v>0</v>
      </c>
      <c r="T59">
        <v>46.1</v>
      </c>
      <c r="U59">
        <v>35</v>
      </c>
      <c r="V59">
        <v>19</v>
      </c>
      <c r="W59">
        <v>19</v>
      </c>
      <c r="X59">
        <v>6</v>
      </c>
      <c r="Y59">
        <v>19</v>
      </c>
      <c r="Z59">
        <v>1</v>
      </c>
      <c r="AA59">
        <v>30</v>
      </c>
      <c r="AB59">
        <v>4</v>
      </c>
      <c r="AC59">
        <v>0</v>
      </c>
      <c r="AD59">
        <v>0</v>
      </c>
      <c r="AE59">
        <v>194</v>
      </c>
      <c r="AF59">
        <v>103</v>
      </c>
      <c r="AG59">
        <v>4.97</v>
      </c>
      <c r="AH59">
        <v>1.165</v>
      </c>
      <c r="AI59">
        <v>6.8</v>
      </c>
      <c r="AJ59">
        <v>1.2</v>
      </c>
      <c r="AK59">
        <v>3.7</v>
      </c>
      <c r="AL59">
        <v>5.8</v>
      </c>
      <c r="AM59">
        <v>1.58</v>
      </c>
      <c r="AN59" t="s">
        <v>53</v>
      </c>
      <c r="AO59" t="s">
        <v>499</v>
      </c>
    </row>
    <row r="60" spans="1:41" x14ac:dyDescent="0.45">
      <c r="A60">
        <v>55</v>
      </c>
      <c r="B60" t="s">
        <v>483</v>
      </c>
      <c r="C60">
        <v>3.71</v>
      </c>
      <c r="D60">
        <v>9</v>
      </c>
      <c r="F60">
        <v>1938</v>
      </c>
      <c r="G60">
        <v>26</v>
      </c>
      <c r="H60" t="s">
        <v>195</v>
      </c>
      <c r="I60" t="s">
        <v>57</v>
      </c>
      <c r="J60">
        <v>5</v>
      </c>
      <c r="K60">
        <v>4</v>
      </c>
      <c r="L60">
        <v>0.55600000000000005</v>
      </c>
      <c r="M60">
        <v>9</v>
      </c>
      <c r="N60">
        <v>3.71</v>
      </c>
      <c r="O60">
        <v>11</v>
      </c>
      <c r="P60">
        <v>9</v>
      </c>
      <c r="Q60">
        <v>5</v>
      </c>
      <c r="R60">
        <v>0</v>
      </c>
      <c r="S60">
        <v>2</v>
      </c>
      <c r="T60">
        <v>70.099999999999994</v>
      </c>
      <c r="U60">
        <v>59</v>
      </c>
      <c r="V60">
        <v>37</v>
      </c>
      <c r="W60">
        <v>29</v>
      </c>
      <c r="X60">
        <v>4</v>
      </c>
      <c r="Y60">
        <v>29</v>
      </c>
      <c r="AA60">
        <v>41</v>
      </c>
      <c r="AB60">
        <v>1</v>
      </c>
      <c r="AD60">
        <v>0</v>
      </c>
      <c r="AE60">
        <v>296</v>
      </c>
      <c r="AF60">
        <v>128</v>
      </c>
      <c r="AG60">
        <v>3.9</v>
      </c>
      <c r="AH60">
        <v>1.2509999999999999</v>
      </c>
      <c r="AI60">
        <v>7.5</v>
      </c>
      <c r="AJ60">
        <v>0.5</v>
      </c>
      <c r="AK60">
        <v>3.7</v>
      </c>
      <c r="AL60">
        <v>5.2</v>
      </c>
      <c r="AM60">
        <v>1.41</v>
      </c>
      <c r="AN60" t="s">
        <v>484</v>
      </c>
      <c r="AO60" t="s">
        <v>485</v>
      </c>
    </row>
    <row r="61" spans="1:41" x14ac:dyDescent="0.45">
      <c r="A61">
        <v>56</v>
      </c>
      <c r="B61" t="s">
        <v>595</v>
      </c>
      <c r="C61">
        <v>3.72</v>
      </c>
      <c r="D61">
        <v>9</v>
      </c>
      <c r="F61">
        <v>1956</v>
      </c>
      <c r="G61">
        <v>25</v>
      </c>
      <c r="H61" t="s">
        <v>139</v>
      </c>
      <c r="I61" t="s">
        <v>37</v>
      </c>
      <c r="J61">
        <v>3</v>
      </c>
      <c r="K61">
        <v>5</v>
      </c>
      <c r="L61">
        <v>0.375</v>
      </c>
      <c r="M61">
        <v>8</v>
      </c>
      <c r="N61">
        <v>3.72</v>
      </c>
      <c r="O61">
        <v>16</v>
      </c>
      <c r="P61">
        <v>9</v>
      </c>
      <c r="Q61">
        <v>2</v>
      </c>
      <c r="R61">
        <v>1</v>
      </c>
      <c r="S61">
        <v>1</v>
      </c>
      <c r="T61">
        <v>65.099999999999994</v>
      </c>
      <c r="U61">
        <v>63</v>
      </c>
      <c r="V61">
        <v>35</v>
      </c>
      <c r="W61">
        <v>27</v>
      </c>
      <c r="X61">
        <v>7</v>
      </c>
      <c r="Y61">
        <v>27</v>
      </c>
      <c r="Z61">
        <v>1</v>
      </c>
      <c r="AA61">
        <v>31</v>
      </c>
      <c r="AB61">
        <v>1</v>
      </c>
      <c r="AC61">
        <v>2</v>
      </c>
      <c r="AD61">
        <v>3</v>
      </c>
      <c r="AE61">
        <v>282</v>
      </c>
      <c r="AF61">
        <v>114</v>
      </c>
      <c r="AG61">
        <v>4.0999999999999996</v>
      </c>
      <c r="AH61">
        <v>1.3779999999999999</v>
      </c>
      <c r="AI61">
        <v>8.6999999999999993</v>
      </c>
      <c r="AJ61">
        <v>1</v>
      </c>
      <c r="AK61">
        <v>3.7</v>
      </c>
      <c r="AL61">
        <v>4.3</v>
      </c>
      <c r="AM61">
        <v>1.1499999999999999</v>
      </c>
      <c r="AN61">
        <v>1</v>
      </c>
      <c r="AO61" t="s">
        <v>596</v>
      </c>
    </row>
    <row r="62" spans="1:41" x14ac:dyDescent="0.45">
      <c r="A62">
        <v>57</v>
      </c>
      <c r="B62" t="s">
        <v>577</v>
      </c>
      <c r="C62">
        <v>3.73</v>
      </c>
      <c r="D62">
        <v>9</v>
      </c>
      <c r="F62">
        <v>1945</v>
      </c>
      <c r="G62">
        <v>30</v>
      </c>
      <c r="H62" t="s">
        <v>195</v>
      </c>
      <c r="I62" t="s">
        <v>57</v>
      </c>
      <c r="J62">
        <v>4</v>
      </c>
      <c r="K62">
        <v>3</v>
      </c>
      <c r="L62">
        <v>0.57099999999999995</v>
      </c>
      <c r="M62">
        <v>7</v>
      </c>
      <c r="N62">
        <v>3.73</v>
      </c>
      <c r="O62">
        <v>12</v>
      </c>
      <c r="P62">
        <v>9</v>
      </c>
      <c r="Q62">
        <v>4</v>
      </c>
      <c r="R62">
        <v>1</v>
      </c>
      <c r="S62">
        <v>1</v>
      </c>
      <c r="T62">
        <v>72.099999999999994</v>
      </c>
      <c r="U62">
        <v>78</v>
      </c>
      <c r="V62">
        <v>40</v>
      </c>
      <c r="W62">
        <v>30</v>
      </c>
      <c r="X62">
        <v>1</v>
      </c>
      <c r="Y62">
        <v>29</v>
      </c>
      <c r="Z62">
        <v>0</v>
      </c>
      <c r="AA62">
        <v>27</v>
      </c>
      <c r="AB62">
        <v>0</v>
      </c>
      <c r="AC62">
        <v>0</v>
      </c>
      <c r="AD62">
        <v>2</v>
      </c>
      <c r="AE62">
        <v>331</v>
      </c>
      <c r="AF62">
        <v>109</v>
      </c>
      <c r="AG62">
        <v>3.34</v>
      </c>
      <c r="AH62">
        <v>1.4790000000000001</v>
      </c>
      <c r="AI62">
        <v>9.6999999999999993</v>
      </c>
      <c r="AJ62">
        <v>0.1</v>
      </c>
      <c r="AK62">
        <v>3.6</v>
      </c>
      <c r="AL62">
        <v>3.4</v>
      </c>
      <c r="AM62">
        <v>0.93</v>
      </c>
      <c r="AN62" s="1">
        <v>45300</v>
      </c>
      <c r="AO62" t="s">
        <v>578</v>
      </c>
    </row>
    <row r="63" spans="1:41" x14ac:dyDescent="0.45">
      <c r="A63">
        <v>58</v>
      </c>
      <c r="B63" t="s">
        <v>583</v>
      </c>
      <c r="C63">
        <v>3.75</v>
      </c>
      <c r="D63">
        <v>9</v>
      </c>
      <c r="F63">
        <v>1937</v>
      </c>
      <c r="G63">
        <v>26</v>
      </c>
      <c r="H63" t="s">
        <v>195</v>
      </c>
      <c r="I63" t="s">
        <v>57</v>
      </c>
      <c r="J63">
        <v>7</v>
      </c>
      <c r="K63">
        <v>1</v>
      </c>
      <c r="L63">
        <v>0.875</v>
      </c>
      <c r="M63">
        <v>8</v>
      </c>
      <c r="N63">
        <v>3.75</v>
      </c>
      <c r="O63">
        <v>16</v>
      </c>
      <c r="P63">
        <v>9</v>
      </c>
      <c r="Q63">
        <v>5</v>
      </c>
      <c r="R63">
        <v>0</v>
      </c>
      <c r="S63">
        <v>2</v>
      </c>
      <c r="T63">
        <v>74.099999999999994</v>
      </c>
      <c r="U63">
        <v>59</v>
      </c>
      <c r="V63">
        <v>44</v>
      </c>
      <c r="W63">
        <v>31</v>
      </c>
      <c r="X63">
        <v>1</v>
      </c>
      <c r="Y63">
        <v>35</v>
      </c>
      <c r="Z63">
        <v>0</v>
      </c>
      <c r="AA63">
        <v>34</v>
      </c>
      <c r="AB63">
        <v>0</v>
      </c>
      <c r="AC63">
        <v>0</v>
      </c>
      <c r="AD63">
        <v>1</v>
      </c>
      <c r="AE63">
        <v>317</v>
      </c>
      <c r="AF63">
        <v>134</v>
      </c>
      <c r="AG63">
        <v>3.87</v>
      </c>
      <c r="AH63">
        <v>1.2649999999999999</v>
      </c>
      <c r="AI63">
        <v>7.1</v>
      </c>
      <c r="AJ63">
        <v>0.1</v>
      </c>
      <c r="AK63">
        <v>4.2</v>
      </c>
      <c r="AL63">
        <v>4.0999999999999996</v>
      </c>
      <c r="AM63">
        <v>0.97</v>
      </c>
      <c r="AN63">
        <v>1</v>
      </c>
      <c r="AO63" t="s">
        <v>584</v>
      </c>
    </row>
    <row r="64" spans="1:41" x14ac:dyDescent="0.45">
      <c r="A64">
        <v>59</v>
      </c>
      <c r="B64" t="s">
        <v>446</v>
      </c>
      <c r="C64">
        <v>3.78</v>
      </c>
      <c r="D64">
        <v>9</v>
      </c>
      <c r="F64">
        <v>1924</v>
      </c>
      <c r="G64">
        <v>24</v>
      </c>
      <c r="H64" t="s">
        <v>447</v>
      </c>
      <c r="I64" t="s">
        <v>155</v>
      </c>
      <c r="J64">
        <v>2</v>
      </c>
      <c r="K64">
        <v>6</v>
      </c>
      <c r="L64">
        <v>0.25</v>
      </c>
      <c r="M64">
        <v>8</v>
      </c>
      <c r="N64">
        <v>3.78</v>
      </c>
      <c r="O64">
        <v>13</v>
      </c>
      <c r="P64">
        <v>9</v>
      </c>
      <c r="Q64">
        <v>4</v>
      </c>
      <c r="R64">
        <v>0</v>
      </c>
      <c r="S64">
        <v>1</v>
      </c>
      <c r="T64">
        <v>83.1</v>
      </c>
      <c r="U64">
        <v>81</v>
      </c>
      <c r="V64">
        <v>37</v>
      </c>
      <c r="W64">
        <v>35</v>
      </c>
      <c r="Y64">
        <v>23</v>
      </c>
      <c r="AA64">
        <v>33</v>
      </c>
      <c r="AB64">
        <v>1</v>
      </c>
      <c r="AD64">
        <v>2</v>
      </c>
      <c r="AF64">
        <v>112</v>
      </c>
      <c r="AH64">
        <v>1.248</v>
      </c>
      <c r="AI64">
        <v>8.6999999999999993</v>
      </c>
      <c r="AK64">
        <v>2.5</v>
      </c>
      <c r="AL64">
        <v>3.6</v>
      </c>
      <c r="AM64">
        <v>1.43</v>
      </c>
      <c r="AN64">
        <v>1</v>
      </c>
      <c r="AO64" t="s">
        <v>448</v>
      </c>
    </row>
    <row r="65" spans="1:41" x14ac:dyDescent="0.45">
      <c r="A65">
        <v>60</v>
      </c>
      <c r="B65" t="s">
        <v>456</v>
      </c>
      <c r="C65">
        <v>3.81</v>
      </c>
      <c r="D65">
        <v>9</v>
      </c>
      <c r="F65">
        <v>1941</v>
      </c>
      <c r="G65">
        <v>33</v>
      </c>
      <c r="H65" t="s">
        <v>457</v>
      </c>
      <c r="I65" t="s">
        <v>34</v>
      </c>
      <c r="J65">
        <v>3</v>
      </c>
      <c r="K65">
        <v>5</v>
      </c>
      <c r="L65">
        <v>0.375</v>
      </c>
      <c r="M65">
        <v>8</v>
      </c>
      <c r="N65">
        <v>3.81</v>
      </c>
      <c r="O65">
        <v>38</v>
      </c>
      <c r="P65">
        <v>9</v>
      </c>
      <c r="Q65">
        <v>1</v>
      </c>
      <c r="R65">
        <v>0</v>
      </c>
      <c r="S65">
        <v>7</v>
      </c>
      <c r="T65">
        <v>104</v>
      </c>
      <c r="U65">
        <v>110</v>
      </c>
      <c r="V65">
        <v>47</v>
      </c>
      <c r="W65">
        <v>44</v>
      </c>
      <c r="X65">
        <v>6</v>
      </c>
      <c r="Y65">
        <v>31</v>
      </c>
      <c r="Z65">
        <v>4</v>
      </c>
      <c r="AA65">
        <v>41</v>
      </c>
      <c r="AB65">
        <v>0</v>
      </c>
      <c r="AC65">
        <v>1</v>
      </c>
      <c r="AD65">
        <v>3</v>
      </c>
      <c r="AE65">
        <v>435</v>
      </c>
      <c r="AF65">
        <v>98</v>
      </c>
      <c r="AG65">
        <v>3.64</v>
      </c>
      <c r="AH65">
        <v>1.3560000000000001</v>
      </c>
      <c r="AI65">
        <v>9.5</v>
      </c>
      <c r="AJ65">
        <v>0.5</v>
      </c>
      <c r="AK65">
        <v>2.7</v>
      </c>
      <c r="AL65">
        <v>3.5</v>
      </c>
      <c r="AM65">
        <v>1.32</v>
      </c>
      <c r="AN65">
        <v>1</v>
      </c>
      <c r="AO65" t="s">
        <v>458</v>
      </c>
    </row>
    <row r="66" spans="1:41" x14ac:dyDescent="0.45">
      <c r="A66">
        <v>61</v>
      </c>
      <c r="B66" t="s">
        <v>475</v>
      </c>
      <c r="C66">
        <v>3.82</v>
      </c>
      <c r="D66">
        <v>9</v>
      </c>
      <c r="F66">
        <v>1954</v>
      </c>
      <c r="G66">
        <v>23</v>
      </c>
      <c r="H66" t="s">
        <v>76</v>
      </c>
      <c r="I66" t="s">
        <v>37</v>
      </c>
      <c r="J66">
        <v>5</v>
      </c>
      <c r="K66">
        <v>3</v>
      </c>
      <c r="L66">
        <v>0.625</v>
      </c>
      <c r="M66">
        <v>8</v>
      </c>
      <c r="N66">
        <v>3.82</v>
      </c>
      <c r="O66">
        <v>19</v>
      </c>
      <c r="P66">
        <v>9</v>
      </c>
      <c r="Q66">
        <v>2</v>
      </c>
      <c r="R66">
        <v>1</v>
      </c>
      <c r="S66">
        <v>0</v>
      </c>
      <c r="T66">
        <v>75.099999999999994</v>
      </c>
      <c r="U66">
        <v>71</v>
      </c>
      <c r="V66">
        <v>35</v>
      </c>
      <c r="W66">
        <v>32</v>
      </c>
      <c r="X66">
        <v>4</v>
      </c>
      <c r="Y66">
        <v>41</v>
      </c>
      <c r="Z66">
        <v>2</v>
      </c>
      <c r="AA66">
        <v>37</v>
      </c>
      <c r="AB66">
        <v>2</v>
      </c>
      <c r="AC66">
        <v>2</v>
      </c>
      <c r="AD66">
        <v>1</v>
      </c>
      <c r="AE66">
        <v>328</v>
      </c>
      <c r="AF66">
        <v>109</v>
      </c>
      <c r="AG66">
        <v>3.82</v>
      </c>
      <c r="AH66">
        <v>1.4870000000000001</v>
      </c>
      <c r="AI66">
        <v>8.5</v>
      </c>
      <c r="AJ66">
        <v>0.5</v>
      </c>
      <c r="AK66">
        <v>4.9000000000000004</v>
      </c>
      <c r="AL66">
        <v>4.4000000000000004</v>
      </c>
      <c r="AM66">
        <v>0.9</v>
      </c>
      <c r="AN66">
        <v>1</v>
      </c>
      <c r="AO66" t="s">
        <v>476</v>
      </c>
    </row>
    <row r="67" spans="1:41" x14ac:dyDescent="0.45">
      <c r="A67">
        <v>62</v>
      </c>
      <c r="B67" t="s">
        <v>640</v>
      </c>
      <c r="C67">
        <v>3.83</v>
      </c>
      <c r="D67">
        <v>9</v>
      </c>
      <c r="F67">
        <v>1967</v>
      </c>
      <c r="G67">
        <v>23</v>
      </c>
      <c r="H67" t="s">
        <v>36</v>
      </c>
      <c r="I67" t="s">
        <v>37</v>
      </c>
      <c r="J67">
        <v>4</v>
      </c>
      <c r="K67">
        <v>4</v>
      </c>
      <c r="L67">
        <v>0.5</v>
      </c>
      <c r="M67">
        <v>8</v>
      </c>
      <c r="N67">
        <v>3.83</v>
      </c>
      <c r="O67">
        <v>11</v>
      </c>
      <c r="P67">
        <v>9</v>
      </c>
      <c r="Q67">
        <v>0</v>
      </c>
      <c r="R67">
        <v>0</v>
      </c>
      <c r="S67">
        <v>0</v>
      </c>
      <c r="T67">
        <v>44.2</v>
      </c>
      <c r="U67">
        <v>43</v>
      </c>
      <c r="V67">
        <v>19</v>
      </c>
      <c r="W67">
        <v>19</v>
      </c>
      <c r="X67">
        <v>6</v>
      </c>
      <c r="Y67">
        <v>16</v>
      </c>
      <c r="Z67">
        <v>1</v>
      </c>
      <c r="AA67">
        <v>17</v>
      </c>
      <c r="AB67">
        <v>1</v>
      </c>
      <c r="AC67">
        <v>0</v>
      </c>
      <c r="AD67">
        <v>1</v>
      </c>
      <c r="AE67">
        <v>187</v>
      </c>
      <c r="AF67">
        <v>79</v>
      </c>
      <c r="AG67">
        <v>4.67</v>
      </c>
      <c r="AH67">
        <v>1.321</v>
      </c>
      <c r="AI67">
        <v>8.6999999999999993</v>
      </c>
      <c r="AJ67">
        <v>1.2</v>
      </c>
      <c r="AK67">
        <v>3.2</v>
      </c>
      <c r="AL67">
        <v>3.4</v>
      </c>
      <c r="AM67">
        <v>1.06</v>
      </c>
      <c r="AN67" t="s">
        <v>64</v>
      </c>
      <c r="AO67" t="s">
        <v>641</v>
      </c>
    </row>
    <row r="68" spans="1:41" x14ac:dyDescent="0.45">
      <c r="A68">
        <v>63</v>
      </c>
      <c r="B68" t="s">
        <v>527</v>
      </c>
      <c r="C68">
        <v>3.84</v>
      </c>
      <c r="D68">
        <v>9</v>
      </c>
      <c r="F68">
        <v>1938</v>
      </c>
      <c r="G68">
        <v>32</v>
      </c>
      <c r="H68" t="s">
        <v>33</v>
      </c>
      <c r="I68" t="s">
        <v>34</v>
      </c>
      <c r="J68">
        <v>5</v>
      </c>
      <c r="K68">
        <v>4</v>
      </c>
      <c r="L68">
        <v>0.55600000000000005</v>
      </c>
      <c r="M68">
        <v>9</v>
      </c>
      <c r="N68">
        <v>3.84</v>
      </c>
      <c r="O68">
        <v>13</v>
      </c>
      <c r="P68">
        <v>9</v>
      </c>
      <c r="Q68">
        <v>3</v>
      </c>
      <c r="R68">
        <v>0</v>
      </c>
      <c r="S68">
        <v>1</v>
      </c>
      <c r="T68">
        <v>68</v>
      </c>
      <c r="U68">
        <v>90</v>
      </c>
      <c r="V68">
        <v>33</v>
      </c>
      <c r="W68">
        <v>29</v>
      </c>
      <c r="X68">
        <v>4</v>
      </c>
      <c r="Y68">
        <v>13</v>
      </c>
      <c r="Z68">
        <v>1</v>
      </c>
      <c r="AA68">
        <v>18</v>
      </c>
      <c r="AB68">
        <v>0</v>
      </c>
      <c r="AC68">
        <v>1</v>
      </c>
      <c r="AD68">
        <v>1</v>
      </c>
      <c r="AE68">
        <v>295</v>
      </c>
      <c r="AF68">
        <v>100</v>
      </c>
      <c r="AG68">
        <v>3.86</v>
      </c>
      <c r="AH68">
        <v>1.5149999999999999</v>
      </c>
      <c r="AI68">
        <v>11.9</v>
      </c>
      <c r="AJ68">
        <v>0.5</v>
      </c>
      <c r="AK68">
        <v>1.7</v>
      </c>
      <c r="AL68">
        <v>2.4</v>
      </c>
      <c r="AM68">
        <v>1.38</v>
      </c>
      <c r="AN68">
        <v>1</v>
      </c>
      <c r="AO68" t="s">
        <v>528</v>
      </c>
    </row>
    <row r="69" spans="1:41" x14ac:dyDescent="0.45">
      <c r="A69">
        <v>64</v>
      </c>
      <c r="B69" t="s">
        <v>443</v>
      </c>
      <c r="C69">
        <v>3.88</v>
      </c>
      <c r="D69">
        <v>9</v>
      </c>
      <c r="F69">
        <v>1955</v>
      </c>
      <c r="G69">
        <v>20</v>
      </c>
      <c r="H69" t="s">
        <v>168</v>
      </c>
      <c r="I69" t="s">
        <v>37</v>
      </c>
      <c r="J69">
        <v>5</v>
      </c>
      <c r="K69">
        <v>11</v>
      </c>
      <c r="L69">
        <v>0.313</v>
      </c>
      <c r="M69">
        <v>16</v>
      </c>
      <c r="N69">
        <v>3.88</v>
      </c>
      <c r="O69">
        <v>45</v>
      </c>
      <c r="P69">
        <v>9</v>
      </c>
      <c r="Q69">
        <v>3</v>
      </c>
      <c r="R69">
        <v>1</v>
      </c>
      <c r="S69">
        <v>5</v>
      </c>
      <c r="T69">
        <v>130</v>
      </c>
      <c r="U69">
        <v>121</v>
      </c>
      <c r="V69">
        <v>62</v>
      </c>
      <c r="W69">
        <v>56</v>
      </c>
      <c r="X69">
        <v>13</v>
      </c>
      <c r="Y69">
        <v>39</v>
      </c>
      <c r="Z69">
        <v>3</v>
      </c>
      <c r="AA69">
        <v>34</v>
      </c>
      <c r="AB69">
        <v>11</v>
      </c>
      <c r="AC69">
        <v>1</v>
      </c>
      <c r="AD69">
        <v>2</v>
      </c>
      <c r="AE69">
        <v>548</v>
      </c>
      <c r="AF69">
        <v>101</v>
      </c>
      <c r="AG69">
        <v>4.3</v>
      </c>
      <c r="AH69">
        <v>1.2310000000000001</v>
      </c>
      <c r="AI69">
        <v>8.4</v>
      </c>
      <c r="AJ69">
        <v>0.9</v>
      </c>
      <c r="AK69">
        <v>2.7</v>
      </c>
      <c r="AL69">
        <v>2.4</v>
      </c>
      <c r="AM69">
        <v>0.87</v>
      </c>
      <c r="AN69" t="s">
        <v>444</v>
      </c>
      <c r="AO69" t="s">
        <v>445</v>
      </c>
    </row>
    <row r="70" spans="1:41" x14ac:dyDescent="0.45">
      <c r="A70">
        <v>65</v>
      </c>
      <c r="B70" t="s">
        <v>488</v>
      </c>
      <c r="C70">
        <v>3.88</v>
      </c>
      <c r="D70">
        <v>9</v>
      </c>
      <c r="F70">
        <v>1985</v>
      </c>
      <c r="G70">
        <v>28</v>
      </c>
      <c r="H70" t="s">
        <v>160</v>
      </c>
      <c r="I70" t="s">
        <v>37</v>
      </c>
      <c r="J70">
        <v>7</v>
      </c>
      <c r="K70">
        <v>0</v>
      </c>
      <c r="L70">
        <v>1</v>
      </c>
      <c r="M70">
        <v>7</v>
      </c>
      <c r="N70">
        <v>3.88</v>
      </c>
      <c r="O70">
        <v>11</v>
      </c>
      <c r="P70">
        <v>9</v>
      </c>
      <c r="Q70">
        <v>0</v>
      </c>
      <c r="R70">
        <v>0</v>
      </c>
      <c r="S70">
        <v>0</v>
      </c>
      <c r="T70">
        <v>48.2</v>
      </c>
      <c r="U70">
        <v>38</v>
      </c>
      <c r="V70">
        <v>21</v>
      </c>
      <c r="W70">
        <v>21</v>
      </c>
      <c r="X70">
        <v>6</v>
      </c>
      <c r="Y70">
        <v>18</v>
      </c>
      <c r="Z70">
        <v>0</v>
      </c>
      <c r="AA70">
        <v>24</v>
      </c>
      <c r="AB70">
        <v>0</v>
      </c>
      <c r="AC70">
        <v>1</v>
      </c>
      <c r="AD70">
        <v>0</v>
      </c>
      <c r="AE70">
        <v>192</v>
      </c>
      <c r="AF70">
        <v>110</v>
      </c>
      <c r="AG70">
        <v>4.41</v>
      </c>
      <c r="AH70">
        <v>1.151</v>
      </c>
      <c r="AI70">
        <v>7</v>
      </c>
      <c r="AJ70">
        <v>1.1000000000000001</v>
      </c>
      <c r="AK70">
        <v>3.3</v>
      </c>
      <c r="AL70">
        <v>4.4000000000000004</v>
      </c>
      <c r="AM70">
        <v>1.33</v>
      </c>
      <c r="AO70" t="s">
        <v>489</v>
      </c>
    </row>
    <row r="71" spans="1:41" x14ac:dyDescent="0.45">
      <c r="A71">
        <v>66</v>
      </c>
      <c r="B71" t="s">
        <v>630</v>
      </c>
      <c r="C71">
        <v>3.89</v>
      </c>
      <c r="D71">
        <v>9</v>
      </c>
      <c r="F71">
        <v>1943</v>
      </c>
      <c r="G71">
        <v>25</v>
      </c>
      <c r="H71" t="s">
        <v>76</v>
      </c>
      <c r="I71" t="s">
        <v>37</v>
      </c>
      <c r="J71">
        <v>3</v>
      </c>
      <c r="K71">
        <v>4</v>
      </c>
      <c r="L71">
        <v>0.42899999999999999</v>
      </c>
      <c r="M71">
        <v>7</v>
      </c>
      <c r="N71">
        <v>3.89</v>
      </c>
      <c r="O71">
        <v>16</v>
      </c>
      <c r="P71">
        <v>9</v>
      </c>
      <c r="Q71">
        <v>3</v>
      </c>
      <c r="R71">
        <v>0</v>
      </c>
      <c r="S71">
        <v>0</v>
      </c>
      <c r="T71">
        <v>74</v>
      </c>
      <c r="U71">
        <v>94</v>
      </c>
      <c r="V71">
        <v>35</v>
      </c>
      <c r="W71">
        <v>32</v>
      </c>
      <c r="X71">
        <v>1</v>
      </c>
      <c r="Y71">
        <v>33</v>
      </c>
      <c r="Z71">
        <v>0</v>
      </c>
      <c r="AA71">
        <v>23</v>
      </c>
      <c r="AB71">
        <v>2</v>
      </c>
      <c r="AC71">
        <v>0</v>
      </c>
      <c r="AD71">
        <v>0</v>
      </c>
      <c r="AE71">
        <v>332</v>
      </c>
      <c r="AF71">
        <v>86</v>
      </c>
      <c r="AG71">
        <v>3.63</v>
      </c>
      <c r="AH71">
        <v>1.716</v>
      </c>
      <c r="AI71">
        <v>11.4</v>
      </c>
      <c r="AJ71">
        <v>0.1</v>
      </c>
      <c r="AK71">
        <v>4</v>
      </c>
      <c r="AL71">
        <v>2.8</v>
      </c>
      <c r="AM71">
        <v>0.7</v>
      </c>
      <c r="AN71">
        <v>1</v>
      </c>
      <c r="AO71" t="s">
        <v>631</v>
      </c>
    </row>
    <row r="72" spans="1:41" x14ac:dyDescent="0.45">
      <c r="A72">
        <v>67</v>
      </c>
      <c r="B72" t="s">
        <v>461</v>
      </c>
      <c r="C72">
        <v>3.9</v>
      </c>
      <c r="D72">
        <v>9</v>
      </c>
      <c r="F72">
        <v>1991</v>
      </c>
      <c r="G72">
        <v>27</v>
      </c>
      <c r="H72" t="s">
        <v>102</v>
      </c>
      <c r="I72" t="s">
        <v>37</v>
      </c>
      <c r="J72">
        <v>4</v>
      </c>
      <c r="K72">
        <v>4</v>
      </c>
      <c r="L72">
        <v>0.5</v>
      </c>
      <c r="M72">
        <v>8</v>
      </c>
      <c r="N72">
        <v>3.9</v>
      </c>
      <c r="O72">
        <v>9</v>
      </c>
      <c r="P72">
        <v>9</v>
      </c>
      <c r="Q72">
        <v>0</v>
      </c>
      <c r="R72">
        <v>0</v>
      </c>
      <c r="S72">
        <v>0</v>
      </c>
      <c r="T72">
        <v>55.1</v>
      </c>
      <c r="U72">
        <v>54</v>
      </c>
      <c r="V72">
        <v>24</v>
      </c>
      <c r="W72">
        <v>24</v>
      </c>
      <c r="X72">
        <v>8</v>
      </c>
      <c r="Y72">
        <v>22</v>
      </c>
      <c r="Z72">
        <v>1</v>
      </c>
      <c r="AA72">
        <v>34</v>
      </c>
      <c r="AB72">
        <v>3</v>
      </c>
      <c r="AC72">
        <v>0</v>
      </c>
      <c r="AD72">
        <v>1</v>
      </c>
      <c r="AE72">
        <v>239</v>
      </c>
      <c r="AF72">
        <v>107</v>
      </c>
      <c r="AG72">
        <v>4.8600000000000003</v>
      </c>
      <c r="AH72">
        <v>1.373</v>
      </c>
      <c r="AI72">
        <v>8.8000000000000007</v>
      </c>
      <c r="AJ72">
        <v>1.3</v>
      </c>
      <c r="AK72">
        <v>3.6</v>
      </c>
      <c r="AL72">
        <v>5.5</v>
      </c>
      <c r="AM72">
        <v>1.55</v>
      </c>
      <c r="AO72" t="s">
        <v>462</v>
      </c>
    </row>
    <row r="73" spans="1:41" x14ac:dyDescent="0.45">
      <c r="A73">
        <v>68</v>
      </c>
      <c r="B73" t="s">
        <v>542</v>
      </c>
      <c r="C73">
        <v>3.91</v>
      </c>
      <c r="D73">
        <v>9</v>
      </c>
      <c r="F73">
        <v>1923</v>
      </c>
      <c r="G73">
        <v>21</v>
      </c>
      <c r="H73" t="s">
        <v>88</v>
      </c>
      <c r="I73" t="s">
        <v>34</v>
      </c>
      <c r="J73">
        <v>4</v>
      </c>
      <c r="K73">
        <v>6</v>
      </c>
      <c r="L73">
        <v>0.4</v>
      </c>
      <c r="M73">
        <v>10</v>
      </c>
      <c r="N73">
        <v>3.91</v>
      </c>
      <c r="O73">
        <v>17</v>
      </c>
      <c r="P73">
        <v>9</v>
      </c>
      <c r="Q73">
        <v>5</v>
      </c>
      <c r="R73">
        <v>2</v>
      </c>
      <c r="S73">
        <v>0</v>
      </c>
      <c r="T73">
        <v>94.1</v>
      </c>
      <c r="U73">
        <v>105</v>
      </c>
      <c r="V73">
        <v>55</v>
      </c>
      <c r="W73">
        <v>41</v>
      </c>
      <c r="X73">
        <v>9</v>
      </c>
      <c r="Y73">
        <v>28</v>
      </c>
      <c r="AA73">
        <v>28</v>
      </c>
      <c r="AB73">
        <v>2</v>
      </c>
      <c r="AC73">
        <v>1</v>
      </c>
      <c r="AD73">
        <v>2</v>
      </c>
      <c r="AE73">
        <v>413</v>
      </c>
      <c r="AF73">
        <v>99</v>
      </c>
      <c r="AG73">
        <v>4.6399999999999997</v>
      </c>
      <c r="AH73">
        <v>1.41</v>
      </c>
      <c r="AI73">
        <v>10</v>
      </c>
      <c r="AJ73">
        <v>0.9</v>
      </c>
      <c r="AK73">
        <v>2.7</v>
      </c>
      <c r="AL73">
        <v>2.7</v>
      </c>
      <c r="AM73">
        <v>1</v>
      </c>
      <c r="AN73">
        <v>1</v>
      </c>
      <c r="AO73" t="s">
        <v>543</v>
      </c>
    </row>
    <row r="74" spans="1:41" x14ac:dyDescent="0.45">
      <c r="A74">
        <v>69</v>
      </c>
      <c r="B74" t="s">
        <v>748</v>
      </c>
      <c r="C74">
        <v>3.95</v>
      </c>
      <c r="D74">
        <v>9</v>
      </c>
      <c r="F74">
        <v>1943</v>
      </c>
      <c r="G74">
        <v>24</v>
      </c>
      <c r="H74" t="s">
        <v>45</v>
      </c>
      <c r="I74" t="s">
        <v>34</v>
      </c>
      <c r="J74">
        <v>9</v>
      </c>
      <c r="K74">
        <v>5</v>
      </c>
      <c r="L74">
        <v>0.64300000000000002</v>
      </c>
      <c r="M74">
        <v>14</v>
      </c>
      <c r="N74">
        <v>3.95</v>
      </c>
      <c r="O74">
        <v>32</v>
      </c>
      <c r="P74">
        <v>9</v>
      </c>
      <c r="Q74">
        <v>5</v>
      </c>
      <c r="R74">
        <v>0</v>
      </c>
      <c r="S74">
        <v>2</v>
      </c>
      <c r="T74">
        <v>93.1</v>
      </c>
      <c r="U74">
        <v>101</v>
      </c>
      <c r="V74">
        <v>47</v>
      </c>
      <c r="W74">
        <v>41</v>
      </c>
      <c r="X74">
        <v>2</v>
      </c>
      <c r="Y74">
        <v>42</v>
      </c>
      <c r="Z74">
        <v>4</v>
      </c>
      <c r="AA74">
        <v>45</v>
      </c>
      <c r="AB74">
        <v>0</v>
      </c>
      <c r="AC74">
        <v>0</v>
      </c>
      <c r="AD74">
        <v>2</v>
      </c>
      <c r="AE74">
        <v>412</v>
      </c>
      <c r="AF74">
        <v>86</v>
      </c>
      <c r="AG74">
        <v>3.32</v>
      </c>
      <c r="AH74">
        <v>1.532</v>
      </c>
      <c r="AI74">
        <v>9.6999999999999993</v>
      </c>
      <c r="AJ74">
        <v>0.2</v>
      </c>
      <c r="AK74">
        <v>4.0999999999999996</v>
      </c>
      <c r="AL74">
        <v>4.3</v>
      </c>
      <c r="AM74">
        <v>1.07</v>
      </c>
      <c r="AN74">
        <v>1</v>
      </c>
      <c r="AO74" t="s">
        <v>749</v>
      </c>
    </row>
    <row r="75" spans="1:41" x14ac:dyDescent="0.45">
      <c r="A75">
        <v>70</v>
      </c>
      <c r="B75" t="s">
        <v>616</v>
      </c>
      <c r="C75">
        <v>3.98</v>
      </c>
      <c r="D75">
        <v>9</v>
      </c>
      <c r="F75">
        <v>2002</v>
      </c>
      <c r="G75">
        <v>23</v>
      </c>
      <c r="H75" t="s">
        <v>33</v>
      </c>
      <c r="I75" t="s">
        <v>34</v>
      </c>
      <c r="J75">
        <v>3</v>
      </c>
      <c r="K75">
        <v>11</v>
      </c>
      <c r="L75">
        <v>0.214</v>
      </c>
      <c r="M75">
        <v>14</v>
      </c>
      <c r="N75">
        <v>3.98</v>
      </c>
      <c r="O75">
        <v>45</v>
      </c>
      <c r="P75">
        <v>9</v>
      </c>
      <c r="Q75">
        <v>0</v>
      </c>
      <c r="R75">
        <v>0</v>
      </c>
      <c r="S75">
        <v>1</v>
      </c>
      <c r="T75">
        <v>97.1</v>
      </c>
      <c r="U75">
        <v>84</v>
      </c>
      <c r="V75">
        <v>56</v>
      </c>
      <c r="W75">
        <v>43</v>
      </c>
      <c r="X75">
        <v>11</v>
      </c>
      <c r="Y75">
        <v>59</v>
      </c>
      <c r="Z75">
        <v>4</v>
      </c>
      <c r="AA75">
        <v>81</v>
      </c>
      <c r="AB75">
        <v>8</v>
      </c>
      <c r="AC75">
        <v>0</v>
      </c>
      <c r="AD75">
        <v>1</v>
      </c>
      <c r="AE75">
        <v>431</v>
      </c>
      <c r="AF75">
        <v>102</v>
      </c>
      <c r="AG75">
        <v>4.83</v>
      </c>
      <c r="AH75">
        <v>1.4690000000000001</v>
      </c>
      <c r="AI75">
        <v>7.8</v>
      </c>
      <c r="AJ75">
        <v>1</v>
      </c>
      <c r="AK75">
        <v>5.5</v>
      </c>
      <c r="AL75">
        <v>7.5</v>
      </c>
      <c r="AM75">
        <v>1.37</v>
      </c>
      <c r="AN75">
        <v>1</v>
      </c>
      <c r="AO75" t="s">
        <v>617</v>
      </c>
    </row>
    <row r="76" spans="1:41" x14ac:dyDescent="0.45">
      <c r="A76">
        <v>71</v>
      </c>
      <c r="B76" t="s">
        <v>597</v>
      </c>
      <c r="C76">
        <v>4.01</v>
      </c>
      <c r="D76">
        <v>9</v>
      </c>
      <c r="F76">
        <v>1945</v>
      </c>
      <c r="G76">
        <v>24</v>
      </c>
      <c r="H76" t="s">
        <v>76</v>
      </c>
      <c r="I76" t="s">
        <v>37</v>
      </c>
      <c r="J76">
        <v>6</v>
      </c>
      <c r="K76">
        <v>4</v>
      </c>
      <c r="L76">
        <v>0.6</v>
      </c>
      <c r="M76">
        <v>10</v>
      </c>
      <c r="N76">
        <v>4.01</v>
      </c>
      <c r="O76">
        <v>26</v>
      </c>
      <c r="P76">
        <v>9</v>
      </c>
      <c r="Q76">
        <v>4</v>
      </c>
      <c r="R76">
        <v>1</v>
      </c>
      <c r="S76">
        <v>2</v>
      </c>
      <c r="T76">
        <v>85.1</v>
      </c>
      <c r="U76">
        <v>90</v>
      </c>
      <c r="V76">
        <v>41</v>
      </c>
      <c r="W76">
        <v>38</v>
      </c>
      <c r="X76">
        <v>4</v>
      </c>
      <c r="Y76">
        <v>46</v>
      </c>
      <c r="Z76">
        <v>7</v>
      </c>
      <c r="AA76">
        <v>21</v>
      </c>
      <c r="AB76">
        <v>2</v>
      </c>
      <c r="AC76">
        <v>1</v>
      </c>
      <c r="AD76">
        <v>1</v>
      </c>
      <c r="AE76">
        <v>384</v>
      </c>
      <c r="AF76">
        <v>85</v>
      </c>
      <c r="AG76">
        <v>4.5</v>
      </c>
      <c r="AH76">
        <v>1.5940000000000001</v>
      </c>
      <c r="AI76">
        <v>9.5</v>
      </c>
      <c r="AJ76">
        <v>0.4</v>
      </c>
      <c r="AK76">
        <v>4.9000000000000004</v>
      </c>
      <c r="AL76">
        <v>2.2000000000000002</v>
      </c>
      <c r="AM76">
        <v>0.46</v>
      </c>
      <c r="AN76">
        <v>1</v>
      </c>
      <c r="AO76" t="s">
        <v>598</v>
      </c>
    </row>
    <row r="77" spans="1:41" x14ac:dyDescent="0.45">
      <c r="A77">
        <v>72</v>
      </c>
      <c r="B77" t="s">
        <v>519</v>
      </c>
      <c r="C77">
        <v>4.0199999999999996</v>
      </c>
      <c r="D77">
        <v>9</v>
      </c>
      <c r="F77">
        <v>1986</v>
      </c>
      <c r="G77">
        <v>27</v>
      </c>
      <c r="H77" t="s">
        <v>102</v>
      </c>
      <c r="I77" t="s">
        <v>37</v>
      </c>
      <c r="J77">
        <v>4</v>
      </c>
      <c r="K77">
        <v>4</v>
      </c>
      <c r="L77">
        <v>0.5</v>
      </c>
      <c r="M77">
        <v>8</v>
      </c>
      <c r="N77">
        <v>4.0199999999999996</v>
      </c>
      <c r="O77">
        <v>10</v>
      </c>
      <c r="P77">
        <v>9</v>
      </c>
      <c r="Q77">
        <v>2</v>
      </c>
      <c r="R77">
        <v>2</v>
      </c>
      <c r="S77">
        <v>0</v>
      </c>
      <c r="T77">
        <v>56</v>
      </c>
      <c r="U77">
        <v>66</v>
      </c>
      <c r="V77">
        <v>29</v>
      </c>
      <c r="W77">
        <v>25</v>
      </c>
      <c r="X77">
        <v>12</v>
      </c>
      <c r="Y77">
        <v>12</v>
      </c>
      <c r="Z77">
        <v>0</v>
      </c>
      <c r="AA77">
        <v>20</v>
      </c>
      <c r="AB77">
        <v>2</v>
      </c>
      <c r="AC77">
        <v>0</v>
      </c>
      <c r="AD77">
        <v>0</v>
      </c>
      <c r="AE77">
        <v>235</v>
      </c>
      <c r="AF77">
        <v>103</v>
      </c>
      <c r="AG77">
        <v>5.59</v>
      </c>
      <c r="AH77">
        <v>1.393</v>
      </c>
      <c r="AI77">
        <v>10.6</v>
      </c>
      <c r="AJ77">
        <v>1.9</v>
      </c>
      <c r="AK77">
        <v>1.9</v>
      </c>
      <c r="AL77">
        <v>3.2</v>
      </c>
      <c r="AM77">
        <v>1.67</v>
      </c>
      <c r="AO77" t="s">
        <v>520</v>
      </c>
    </row>
    <row r="78" spans="1:41" x14ac:dyDescent="0.45">
      <c r="A78">
        <v>73</v>
      </c>
      <c r="B78" t="s">
        <v>567</v>
      </c>
      <c r="C78">
        <v>4.03</v>
      </c>
      <c r="D78">
        <v>9</v>
      </c>
      <c r="F78">
        <v>1960</v>
      </c>
      <c r="G78">
        <v>25</v>
      </c>
      <c r="H78" t="s">
        <v>110</v>
      </c>
      <c r="I78" t="s">
        <v>34</v>
      </c>
      <c r="J78">
        <v>4</v>
      </c>
      <c r="K78">
        <v>2</v>
      </c>
      <c r="L78">
        <v>0.66700000000000004</v>
      </c>
      <c r="M78">
        <v>6</v>
      </c>
      <c r="N78">
        <v>4.03</v>
      </c>
      <c r="O78">
        <v>27</v>
      </c>
      <c r="P78">
        <v>9</v>
      </c>
      <c r="Q78">
        <v>0</v>
      </c>
      <c r="R78">
        <v>0</v>
      </c>
      <c r="S78">
        <v>0</v>
      </c>
      <c r="T78">
        <v>80.099999999999994</v>
      </c>
      <c r="U78">
        <v>87</v>
      </c>
      <c r="V78">
        <v>40</v>
      </c>
      <c r="W78">
        <v>36</v>
      </c>
      <c r="X78">
        <v>5</v>
      </c>
      <c r="Y78">
        <v>31</v>
      </c>
      <c r="Z78">
        <v>5</v>
      </c>
      <c r="AA78">
        <v>60</v>
      </c>
      <c r="AB78">
        <v>0</v>
      </c>
      <c r="AC78">
        <v>0</v>
      </c>
      <c r="AD78">
        <v>2</v>
      </c>
      <c r="AE78">
        <v>351</v>
      </c>
      <c r="AF78">
        <v>94</v>
      </c>
      <c r="AG78">
        <v>3</v>
      </c>
      <c r="AH78">
        <v>1.4690000000000001</v>
      </c>
      <c r="AI78">
        <v>9.6999999999999993</v>
      </c>
      <c r="AJ78">
        <v>0.6</v>
      </c>
      <c r="AK78">
        <v>3.5</v>
      </c>
      <c r="AL78">
        <v>6.7</v>
      </c>
      <c r="AM78">
        <v>1.94</v>
      </c>
      <c r="AN78">
        <v>1</v>
      </c>
      <c r="AO78" t="s">
        <v>568</v>
      </c>
    </row>
    <row r="79" spans="1:41" x14ac:dyDescent="0.45">
      <c r="A79">
        <v>74</v>
      </c>
      <c r="B79" t="s">
        <v>463</v>
      </c>
      <c r="C79">
        <v>4.0599999999999996</v>
      </c>
      <c r="D79">
        <v>9</v>
      </c>
      <c r="F79">
        <v>1923</v>
      </c>
      <c r="G79">
        <v>22</v>
      </c>
      <c r="H79" t="s">
        <v>464</v>
      </c>
      <c r="I79" t="s">
        <v>155</v>
      </c>
      <c r="J79">
        <v>4</v>
      </c>
      <c r="K79">
        <v>4</v>
      </c>
      <c r="L79">
        <v>0.5</v>
      </c>
      <c r="M79">
        <v>8</v>
      </c>
      <c r="N79">
        <v>4.0599999999999996</v>
      </c>
      <c r="O79">
        <v>10</v>
      </c>
      <c r="P79">
        <v>9</v>
      </c>
      <c r="Q79">
        <v>7</v>
      </c>
      <c r="R79">
        <v>1</v>
      </c>
      <c r="S79">
        <v>1</v>
      </c>
      <c r="T79">
        <v>68.2</v>
      </c>
      <c r="U79">
        <v>81</v>
      </c>
      <c r="V79">
        <v>37</v>
      </c>
      <c r="W79">
        <v>31</v>
      </c>
      <c r="X79">
        <v>2</v>
      </c>
      <c r="Y79">
        <v>14</v>
      </c>
      <c r="AA79">
        <v>31</v>
      </c>
      <c r="AB79">
        <v>0</v>
      </c>
      <c r="AD79">
        <v>0</v>
      </c>
      <c r="AE79">
        <v>292</v>
      </c>
      <c r="AF79">
        <v>98</v>
      </c>
      <c r="AG79">
        <v>3.12</v>
      </c>
      <c r="AH79">
        <v>1.383</v>
      </c>
      <c r="AI79">
        <v>10.6</v>
      </c>
      <c r="AJ79">
        <v>0.3</v>
      </c>
      <c r="AK79">
        <v>1.8</v>
      </c>
      <c r="AL79">
        <v>4.0999999999999996</v>
      </c>
      <c r="AM79">
        <v>2.21</v>
      </c>
      <c r="AN79">
        <v>1</v>
      </c>
      <c r="AO79" t="s">
        <v>465</v>
      </c>
    </row>
    <row r="80" spans="1:41" x14ac:dyDescent="0.45">
      <c r="A80">
        <v>75</v>
      </c>
      <c r="B80" t="s">
        <v>521</v>
      </c>
      <c r="C80">
        <v>4.07</v>
      </c>
      <c r="D80">
        <v>9</v>
      </c>
      <c r="F80">
        <v>2023</v>
      </c>
      <c r="G80">
        <v>24</v>
      </c>
      <c r="H80" t="s">
        <v>139</v>
      </c>
      <c r="I80" t="s">
        <v>37</v>
      </c>
      <c r="J80">
        <v>3</v>
      </c>
      <c r="K80">
        <v>4</v>
      </c>
      <c r="L80">
        <v>0.42899999999999999</v>
      </c>
      <c r="M80">
        <v>7</v>
      </c>
      <c r="N80">
        <v>4.07</v>
      </c>
      <c r="O80">
        <v>41</v>
      </c>
      <c r="P80">
        <v>9</v>
      </c>
      <c r="Q80">
        <v>0</v>
      </c>
      <c r="R80">
        <v>0</v>
      </c>
      <c r="S80">
        <v>0</v>
      </c>
      <c r="T80">
        <v>95</v>
      </c>
      <c r="U80">
        <v>98</v>
      </c>
      <c r="V80">
        <v>47</v>
      </c>
      <c r="W80">
        <v>43</v>
      </c>
      <c r="X80">
        <v>12</v>
      </c>
      <c r="Y80">
        <v>30</v>
      </c>
      <c r="Z80">
        <v>1</v>
      </c>
      <c r="AA80">
        <v>67</v>
      </c>
      <c r="AB80">
        <v>2</v>
      </c>
      <c r="AC80">
        <v>2</v>
      </c>
      <c r="AD80">
        <v>3</v>
      </c>
      <c r="AE80">
        <v>404</v>
      </c>
      <c r="AF80">
        <v>103</v>
      </c>
      <c r="AG80">
        <v>4.5</v>
      </c>
      <c r="AH80">
        <v>1.347</v>
      </c>
      <c r="AI80">
        <v>9.3000000000000007</v>
      </c>
      <c r="AJ80">
        <v>1.1000000000000001</v>
      </c>
      <c r="AK80">
        <v>2.8</v>
      </c>
      <c r="AL80">
        <v>6.3</v>
      </c>
      <c r="AM80">
        <v>2.23</v>
      </c>
      <c r="AO80" t="s">
        <v>522</v>
      </c>
    </row>
    <row r="81" spans="1:41" x14ac:dyDescent="0.45">
      <c r="A81">
        <v>76</v>
      </c>
      <c r="B81" t="s">
        <v>538</v>
      </c>
      <c r="C81">
        <v>4.09</v>
      </c>
      <c r="D81">
        <v>9</v>
      </c>
      <c r="F81">
        <v>2015</v>
      </c>
      <c r="G81">
        <v>30</v>
      </c>
      <c r="H81" t="s">
        <v>76</v>
      </c>
      <c r="I81" t="s">
        <v>37</v>
      </c>
      <c r="J81">
        <v>5</v>
      </c>
      <c r="K81">
        <v>4</v>
      </c>
      <c r="L81">
        <v>0.55600000000000005</v>
      </c>
      <c r="M81">
        <v>9</v>
      </c>
      <c r="N81">
        <v>4.09</v>
      </c>
      <c r="O81">
        <v>16</v>
      </c>
      <c r="P81">
        <v>9</v>
      </c>
      <c r="Q81">
        <v>0</v>
      </c>
      <c r="R81">
        <v>0</v>
      </c>
      <c r="S81">
        <v>0</v>
      </c>
      <c r="T81">
        <v>72.2</v>
      </c>
      <c r="U81">
        <v>67</v>
      </c>
      <c r="V81">
        <v>38</v>
      </c>
      <c r="W81">
        <v>33</v>
      </c>
      <c r="X81">
        <v>12</v>
      </c>
      <c r="Y81">
        <v>27</v>
      </c>
      <c r="Z81">
        <v>0</v>
      </c>
      <c r="AA81">
        <v>52</v>
      </c>
      <c r="AB81">
        <v>1</v>
      </c>
      <c r="AC81">
        <v>0</v>
      </c>
      <c r="AD81">
        <v>2</v>
      </c>
      <c r="AE81">
        <v>310</v>
      </c>
      <c r="AF81">
        <v>106</v>
      </c>
      <c r="AG81">
        <v>5.01</v>
      </c>
      <c r="AH81">
        <v>1.294</v>
      </c>
      <c r="AI81">
        <v>8.3000000000000007</v>
      </c>
      <c r="AJ81">
        <v>1.5</v>
      </c>
      <c r="AK81">
        <v>3.3</v>
      </c>
      <c r="AL81">
        <v>6.4</v>
      </c>
      <c r="AM81">
        <v>1.93</v>
      </c>
      <c r="AN81">
        <v>1</v>
      </c>
      <c r="AO81" t="s">
        <v>539</v>
      </c>
    </row>
    <row r="82" spans="1:41" x14ac:dyDescent="0.45">
      <c r="A82">
        <v>77</v>
      </c>
      <c r="B82" t="s">
        <v>490</v>
      </c>
      <c r="C82">
        <v>4.0999999999999996</v>
      </c>
      <c r="D82">
        <v>9</v>
      </c>
      <c r="F82">
        <v>1975</v>
      </c>
      <c r="G82">
        <v>22</v>
      </c>
      <c r="H82" t="s">
        <v>73</v>
      </c>
      <c r="I82" t="s">
        <v>37</v>
      </c>
      <c r="J82">
        <v>3</v>
      </c>
      <c r="K82">
        <v>6</v>
      </c>
      <c r="L82">
        <v>0.33300000000000002</v>
      </c>
      <c r="M82">
        <v>9</v>
      </c>
      <c r="N82">
        <v>4.0999999999999996</v>
      </c>
      <c r="O82">
        <v>29</v>
      </c>
      <c r="P82">
        <v>9</v>
      </c>
      <c r="Q82">
        <v>1</v>
      </c>
      <c r="R82">
        <v>0</v>
      </c>
      <c r="S82">
        <v>0</v>
      </c>
      <c r="T82">
        <v>112</v>
      </c>
      <c r="U82">
        <v>110</v>
      </c>
      <c r="V82">
        <v>57</v>
      </c>
      <c r="W82">
        <v>51</v>
      </c>
      <c r="X82">
        <v>7</v>
      </c>
      <c r="Y82">
        <v>47</v>
      </c>
      <c r="Z82">
        <v>7</v>
      </c>
      <c r="AA82">
        <v>46</v>
      </c>
      <c r="AB82">
        <v>6</v>
      </c>
      <c r="AC82">
        <v>2</v>
      </c>
      <c r="AD82">
        <v>5</v>
      </c>
      <c r="AE82">
        <v>492</v>
      </c>
      <c r="AF82">
        <v>94</v>
      </c>
      <c r="AG82">
        <v>4</v>
      </c>
      <c r="AH82">
        <v>1.4019999999999999</v>
      </c>
      <c r="AI82">
        <v>8.8000000000000007</v>
      </c>
      <c r="AJ82">
        <v>0.6</v>
      </c>
      <c r="AK82">
        <v>3.8</v>
      </c>
      <c r="AL82">
        <v>3.7</v>
      </c>
      <c r="AM82">
        <v>0.98</v>
      </c>
      <c r="AO82" t="s">
        <v>491</v>
      </c>
    </row>
    <row r="83" spans="1:41" x14ac:dyDescent="0.45">
      <c r="A83">
        <v>78</v>
      </c>
      <c r="B83" t="s">
        <v>529</v>
      </c>
      <c r="C83">
        <v>4.0999999999999996</v>
      </c>
      <c r="D83">
        <v>9</v>
      </c>
      <c r="F83">
        <v>1924</v>
      </c>
      <c r="G83">
        <v>51</v>
      </c>
      <c r="H83" t="s">
        <v>530</v>
      </c>
      <c r="I83" t="s">
        <v>155</v>
      </c>
      <c r="J83">
        <v>5</v>
      </c>
      <c r="K83">
        <v>4</v>
      </c>
      <c r="L83">
        <v>0.55600000000000005</v>
      </c>
      <c r="M83">
        <v>9</v>
      </c>
      <c r="N83">
        <v>4.0999999999999996</v>
      </c>
      <c r="O83">
        <v>12</v>
      </c>
      <c r="P83">
        <v>9</v>
      </c>
      <c r="Q83">
        <v>7</v>
      </c>
      <c r="R83">
        <v>1</v>
      </c>
      <c r="S83">
        <v>0</v>
      </c>
      <c r="T83">
        <v>83.1</v>
      </c>
      <c r="U83">
        <v>93</v>
      </c>
      <c r="V83">
        <v>52</v>
      </c>
      <c r="W83">
        <v>38</v>
      </c>
      <c r="Y83">
        <v>20</v>
      </c>
      <c r="AA83">
        <v>37</v>
      </c>
      <c r="AB83">
        <v>3</v>
      </c>
      <c r="AD83">
        <v>2</v>
      </c>
      <c r="AF83">
        <v>103</v>
      </c>
      <c r="AH83">
        <v>1.3560000000000001</v>
      </c>
      <c r="AI83">
        <v>10</v>
      </c>
      <c r="AK83">
        <v>2.2000000000000002</v>
      </c>
      <c r="AL83">
        <v>4</v>
      </c>
      <c r="AM83">
        <v>1.85</v>
      </c>
      <c r="AN83">
        <v>1</v>
      </c>
      <c r="AO83" t="s">
        <v>531</v>
      </c>
    </row>
    <row r="84" spans="1:41" x14ac:dyDescent="0.45">
      <c r="A84">
        <v>79</v>
      </c>
      <c r="B84" t="s">
        <v>581</v>
      </c>
      <c r="C84">
        <v>4.1100000000000003</v>
      </c>
      <c r="D84">
        <v>9</v>
      </c>
      <c r="F84">
        <v>1983</v>
      </c>
      <c r="G84">
        <v>22</v>
      </c>
      <c r="H84" t="s">
        <v>471</v>
      </c>
      <c r="I84" t="s">
        <v>37</v>
      </c>
      <c r="J84">
        <v>5</v>
      </c>
      <c r="K84">
        <v>3</v>
      </c>
      <c r="L84">
        <v>0.625</v>
      </c>
      <c r="M84">
        <v>8</v>
      </c>
      <c r="N84">
        <v>4.1100000000000003</v>
      </c>
      <c r="O84">
        <v>12</v>
      </c>
      <c r="P84">
        <v>9</v>
      </c>
      <c r="Q84">
        <v>3</v>
      </c>
      <c r="R84">
        <v>1</v>
      </c>
      <c r="S84">
        <v>0</v>
      </c>
      <c r="T84">
        <v>65.2</v>
      </c>
      <c r="U84">
        <v>51</v>
      </c>
      <c r="V84">
        <v>33</v>
      </c>
      <c r="W84">
        <v>30</v>
      </c>
      <c r="X84">
        <v>4</v>
      </c>
      <c r="Y84">
        <v>18</v>
      </c>
      <c r="Z84">
        <v>1</v>
      </c>
      <c r="AA84">
        <v>30</v>
      </c>
      <c r="AB84">
        <v>1</v>
      </c>
      <c r="AC84">
        <v>0</v>
      </c>
      <c r="AD84">
        <v>2</v>
      </c>
      <c r="AE84">
        <v>262</v>
      </c>
      <c r="AF84">
        <v>94</v>
      </c>
      <c r="AG84">
        <v>3.5</v>
      </c>
      <c r="AH84">
        <v>1.0509999999999999</v>
      </c>
      <c r="AI84">
        <v>7</v>
      </c>
      <c r="AJ84">
        <v>0.5</v>
      </c>
      <c r="AK84">
        <v>2.5</v>
      </c>
      <c r="AL84">
        <v>4.0999999999999996</v>
      </c>
      <c r="AM84">
        <v>1.67</v>
      </c>
      <c r="AO84" t="s">
        <v>582</v>
      </c>
    </row>
    <row r="85" spans="1:41" x14ac:dyDescent="0.45">
      <c r="A85">
        <v>80</v>
      </c>
      <c r="B85" t="s">
        <v>599</v>
      </c>
      <c r="C85">
        <v>4.12</v>
      </c>
      <c r="D85">
        <v>9</v>
      </c>
      <c r="F85">
        <v>2013</v>
      </c>
      <c r="G85">
        <v>22</v>
      </c>
      <c r="H85" t="s">
        <v>124</v>
      </c>
      <c r="I85" t="s">
        <v>34</v>
      </c>
      <c r="J85">
        <v>3</v>
      </c>
      <c r="K85">
        <v>3</v>
      </c>
      <c r="L85">
        <v>0.5</v>
      </c>
      <c r="M85">
        <v>6</v>
      </c>
      <c r="N85">
        <v>4.12</v>
      </c>
      <c r="O85">
        <v>11</v>
      </c>
      <c r="P85">
        <v>9</v>
      </c>
      <c r="Q85">
        <v>0</v>
      </c>
      <c r="R85">
        <v>0</v>
      </c>
      <c r="S85">
        <v>0</v>
      </c>
      <c r="T85">
        <v>54.2</v>
      </c>
      <c r="U85">
        <v>53</v>
      </c>
      <c r="V85">
        <v>26</v>
      </c>
      <c r="W85">
        <v>25</v>
      </c>
      <c r="X85">
        <v>6</v>
      </c>
      <c r="Y85">
        <v>15</v>
      </c>
      <c r="Z85">
        <v>0</v>
      </c>
      <c r="AA85">
        <v>40</v>
      </c>
      <c r="AB85">
        <v>0</v>
      </c>
      <c r="AC85">
        <v>0</v>
      </c>
      <c r="AD85">
        <v>3</v>
      </c>
      <c r="AE85">
        <v>227</v>
      </c>
      <c r="AF85">
        <v>83</v>
      </c>
      <c r="AG85">
        <v>3.83</v>
      </c>
      <c r="AH85">
        <v>1.244</v>
      </c>
      <c r="AI85">
        <v>8.6999999999999993</v>
      </c>
      <c r="AJ85">
        <v>1</v>
      </c>
      <c r="AK85">
        <v>2.5</v>
      </c>
      <c r="AL85">
        <v>6.6</v>
      </c>
      <c r="AM85">
        <v>2.67</v>
      </c>
      <c r="AN85">
        <v>1</v>
      </c>
      <c r="AO85" t="s">
        <v>600</v>
      </c>
    </row>
    <row r="86" spans="1:41" x14ac:dyDescent="0.45">
      <c r="A86">
        <v>81</v>
      </c>
      <c r="B86" t="s">
        <v>486</v>
      </c>
      <c r="C86">
        <v>4.12</v>
      </c>
      <c r="D86">
        <v>9</v>
      </c>
      <c r="E86" t="s">
        <v>786</v>
      </c>
      <c r="F86">
        <v>2020</v>
      </c>
      <c r="G86">
        <v>22</v>
      </c>
      <c r="H86" t="s">
        <v>471</v>
      </c>
      <c r="I86" t="s">
        <v>37</v>
      </c>
      <c r="J86">
        <v>3</v>
      </c>
      <c r="K86">
        <v>2</v>
      </c>
      <c r="L86">
        <v>0.6</v>
      </c>
      <c r="M86">
        <v>5</v>
      </c>
      <c r="N86">
        <v>4.12</v>
      </c>
      <c r="O86">
        <v>12</v>
      </c>
      <c r="P86">
        <v>9</v>
      </c>
      <c r="Q86">
        <v>0</v>
      </c>
      <c r="R86">
        <v>0</v>
      </c>
      <c r="S86">
        <v>0</v>
      </c>
      <c r="T86">
        <v>59</v>
      </c>
      <c r="U86">
        <v>58</v>
      </c>
      <c r="V86">
        <v>27</v>
      </c>
      <c r="W86">
        <v>27</v>
      </c>
      <c r="X86">
        <v>9</v>
      </c>
      <c r="Y86">
        <v>17</v>
      </c>
      <c r="Z86">
        <v>1</v>
      </c>
      <c r="AA86">
        <v>59</v>
      </c>
      <c r="AB86">
        <v>3</v>
      </c>
      <c r="AC86">
        <v>1</v>
      </c>
      <c r="AD86">
        <v>3</v>
      </c>
      <c r="AE86">
        <v>248</v>
      </c>
      <c r="AF86">
        <v>102</v>
      </c>
      <c r="AG86">
        <v>4.1900000000000004</v>
      </c>
      <c r="AH86">
        <v>1.2709999999999999</v>
      </c>
      <c r="AI86">
        <v>8.8000000000000007</v>
      </c>
      <c r="AJ86">
        <v>1.4</v>
      </c>
      <c r="AK86">
        <v>2.6</v>
      </c>
      <c r="AL86">
        <v>9</v>
      </c>
      <c r="AM86">
        <v>3.47</v>
      </c>
      <c r="AO86" t="s">
        <v>487</v>
      </c>
    </row>
    <row r="87" spans="1:41" x14ac:dyDescent="0.45">
      <c r="A87">
        <v>82</v>
      </c>
      <c r="B87" t="s">
        <v>468</v>
      </c>
      <c r="C87">
        <v>4.13</v>
      </c>
      <c r="D87">
        <v>9</v>
      </c>
      <c r="F87">
        <v>1937</v>
      </c>
      <c r="G87">
        <v>23</v>
      </c>
      <c r="H87" t="s">
        <v>168</v>
      </c>
      <c r="I87" t="s">
        <v>37</v>
      </c>
      <c r="J87">
        <v>4</v>
      </c>
      <c r="K87">
        <v>3</v>
      </c>
      <c r="L87">
        <v>0.57099999999999995</v>
      </c>
      <c r="M87">
        <v>7</v>
      </c>
      <c r="N87">
        <v>4.13</v>
      </c>
      <c r="O87">
        <v>14</v>
      </c>
      <c r="P87">
        <v>9</v>
      </c>
      <c r="Q87">
        <v>4</v>
      </c>
      <c r="R87">
        <v>0</v>
      </c>
      <c r="S87">
        <v>0</v>
      </c>
      <c r="T87">
        <v>76.099999999999994</v>
      </c>
      <c r="U87">
        <v>74</v>
      </c>
      <c r="V87">
        <v>41</v>
      </c>
      <c r="W87">
        <v>35</v>
      </c>
      <c r="X87">
        <v>4</v>
      </c>
      <c r="Y87">
        <v>60</v>
      </c>
      <c r="Z87">
        <v>0</v>
      </c>
      <c r="AA87">
        <v>43</v>
      </c>
      <c r="AB87">
        <v>0</v>
      </c>
      <c r="AC87">
        <v>0</v>
      </c>
      <c r="AD87">
        <v>1</v>
      </c>
      <c r="AE87">
        <v>352</v>
      </c>
      <c r="AF87">
        <v>108</v>
      </c>
      <c r="AG87">
        <v>5.1100000000000003</v>
      </c>
      <c r="AH87">
        <v>1.7549999999999999</v>
      </c>
      <c r="AI87">
        <v>8.6999999999999993</v>
      </c>
      <c r="AJ87">
        <v>0.5</v>
      </c>
      <c r="AK87">
        <v>7.1</v>
      </c>
      <c r="AL87">
        <v>5.0999999999999996</v>
      </c>
      <c r="AM87">
        <v>0.72</v>
      </c>
      <c r="AN87">
        <v>1</v>
      </c>
      <c r="AO87" t="s">
        <v>469</v>
      </c>
    </row>
    <row r="88" spans="1:41" x14ac:dyDescent="0.45">
      <c r="A88">
        <v>83</v>
      </c>
      <c r="B88" t="s">
        <v>589</v>
      </c>
      <c r="C88">
        <v>4.13</v>
      </c>
      <c r="D88">
        <v>9</v>
      </c>
      <c r="F88">
        <v>1993</v>
      </c>
      <c r="G88">
        <v>24</v>
      </c>
      <c r="H88" t="s">
        <v>124</v>
      </c>
      <c r="I88" t="s">
        <v>34</v>
      </c>
      <c r="J88">
        <v>3</v>
      </c>
      <c r="K88">
        <v>3</v>
      </c>
      <c r="L88">
        <v>0.5</v>
      </c>
      <c r="M88">
        <v>6</v>
      </c>
      <c r="N88">
        <v>4.13</v>
      </c>
      <c r="O88">
        <v>9</v>
      </c>
      <c r="P88">
        <v>9</v>
      </c>
      <c r="Q88">
        <v>0</v>
      </c>
      <c r="R88">
        <v>0</v>
      </c>
      <c r="S88">
        <v>0</v>
      </c>
      <c r="T88">
        <v>52.1</v>
      </c>
      <c r="U88">
        <v>54</v>
      </c>
      <c r="V88">
        <v>32</v>
      </c>
      <c r="W88">
        <v>24</v>
      </c>
      <c r="X88">
        <v>4</v>
      </c>
      <c r="Y88">
        <v>23</v>
      </c>
      <c r="Z88">
        <v>1</v>
      </c>
      <c r="AA88">
        <v>37</v>
      </c>
      <c r="AB88">
        <v>1</v>
      </c>
      <c r="AC88">
        <v>1</v>
      </c>
      <c r="AD88">
        <v>0</v>
      </c>
      <c r="AE88">
        <v>231</v>
      </c>
      <c r="AF88">
        <v>101</v>
      </c>
      <c r="AG88">
        <v>3.94</v>
      </c>
      <c r="AH88">
        <v>1.4710000000000001</v>
      </c>
      <c r="AI88">
        <v>9.3000000000000007</v>
      </c>
      <c r="AJ88">
        <v>0.7</v>
      </c>
      <c r="AK88">
        <v>4</v>
      </c>
      <c r="AL88">
        <v>6.4</v>
      </c>
      <c r="AM88">
        <v>1.61</v>
      </c>
      <c r="AN88" t="s">
        <v>53</v>
      </c>
      <c r="AO88" t="s">
        <v>590</v>
      </c>
    </row>
    <row r="89" spans="1:41" x14ac:dyDescent="0.45">
      <c r="A89">
        <v>84</v>
      </c>
      <c r="B89" t="s">
        <v>470</v>
      </c>
      <c r="C89">
        <v>4.1500000000000004</v>
      </c>
      <c r="D89">
        <v>9</v>
      </c>
      <c r="F89">
        <v>1994</v>
      </c>
      <c r="G89">
        <v>25</v>
      </c>
      <c r="H89" t="s">
        <v>471</v>
      </c>
      <c r="I89" t="s">
        <v>37</v>
      </c>
      <c r="J89">
        <v>0</v>
      </c>
      <c r="K89">
        <v>3</v>
      </c>
      <c r="L89">
        <v>0</v>
      </c>
      <c r="M89">
        <v>3</v>
      </c>
      <c r="N89">
        <v>4.1500000000000004</v>
      </c>
      <c r="O89">
        <v>27</v>
      </c>
      <c r="P89">
        <v>9</v>
      </c>
      <c r="Q89">
        <v>0</v>
      </c>
      <c r="R89">
        <v>0</v>
      </c>
      <c r="S89">
        <v>1</v>
      </c>
      <c r="T89">
        <v>78</v>
      </c>
      <c r="U89">
        <v>71</v>
      </c>
      <c r="V89">
        <v>38</v>
      </c>
      <c r="W89">
        <v>36</v>
      </c>
      <c r="X89">
        <v>10</v>
      </c>
      <c r="Y89">
        <v>44</v>
      </c>
      <c r="Z89">
        <v>1</v>
      </c>
      <c r="AA89">
        <v>57</v>
      </c>
      <c r="AB89">
        <v>2</v>
      </c>
      <c r="AC89">
        <v>0</v>
      </c>
      <c r="AD89">
        <v>3</v>
      </c>
      <c r="AE89">
        <v>344</v>
      </c>
      <c r="AF89">
        <v>107</v>
      </c>
      <c r="AG89">
        <v>5.1100000000000003</v>
      </c>
      <c r="AH89">
        <v>1.474</v>
      </c>
      <c r="AI89">
        <v>8.1999999999999993</v>
      </c>
      <c r="AJ89">
        <v>1.2</v>
      </c>
      <c r="AK89">
        <v>5.0999999999999996</v>
      </c>
      <c r="AL89">
        <v>6.6</v>
      </c>
      <c r="AM89">
        <v>1.3</v>
      </c>
      <c r="AN89">
        <v>1</v>
      </c>
      <c r="AO89" t="s">
        <v>472</v>
      </c>
    </row>
    <row r="90" spans="1:41" x14ac:dyDescent="0.45">
      <c r="A90">
        <v>85</v>
      </c>
      <c r="B90" t="s">
        <v>453</v>
      </c>
      <c r="C90">
        <v>4.17</v>
      </c>
      <c r="D90">
        <v>9</v>
      </c>
      <c r="F90">
        <v>1962</v>
      </c>
      <c r="G90">
        <v>26</v>
      </c>
      <c r="H90" t="s">
        <v>454</v>
      </c>
      <c r="I90" t="s">
        <v>37</v>
      </c>
      <c r="J90">
        <v>11</v>
      </c>
      <c r="K90">
        <v>4</v>
      </c>
      <c r="L90">
        <v>0.73299999999999998</v>
      </c>
      <c r="M90">
        <v>15</v>
      </c>
      <c r="N90">
        <v>4.17</v>
      </c>
      <c r="O90">
        <v>30</v>
      </c>
      <c r="P90">
        <v>9</v>
      </c>
      <c r="Q90">
        <v>3</v>
      </c>
      <c r="R90">
        <v>0</v>
      </c>
      <c r="S90">
        <v>1</v>
      </c>
      <c r="T90">
        <v>110</v>
      </c>
      <c r="U90">
        <v>105</v>
      </c>
      <c r="V90">
        <v>53</v>
      </c>
      <c r="W90">
        <v>51</v>
      </c>
      <c r="X90">
        <v>13</v>
      </c>
      <c r="Y90">
        <v>43</v>
      </c>
      <c r="Z90">
        <v>1</v>
      </c>
      <c r="AA90">
        <v>61</v>
      </c>
      <c r="AB90">
        <v>8</v>
      </c>
      <c r="AC90">
        <v>0</v>
      </c>
      <c r="AD90">
        <v>1</v>
      </c>
      <c r="AE90">
        <v>467</v>
      </c>
      <c r="AF90">
        <v>101</v>
      </c>
      <c r="AG90">
        <v>4.4400000000000004</v>
      </c>
      <c r="AH90">
        <v>1.345</v>
      </c>
      <c r="AI90">
        <v>8.6</v>
      </c>
      <c r="AJ90">
        <v>1.1000000000000001</v>
      </c>
      <c r="AK90">
        <v>3.5</v>
      </c>
      <c r="AL90">
        <v>5</v>
      </c>
      <c r="AM90">
        <v>1.42</v>
      </c>
      <c r="AN90">
        <v>1</v>
      </c>
      <c r="AO90" t="s">
        <v>455</v>
      </c>
    </row>
    <row r="91" spans="1:41" x14ac:dyDescent="0.45">
      <c r="A91">
        <v>86</v>
      </c>
      <c r="B91" t="s">
        <v>607</v>
      </c>
      <c r="C91">
        <v>4.18</v>
      </c>
      <c r="D91">
        <v>9</v>
      </c>
      <c r="F91">
        <v>1974</v>
      </c>
      <c r="G91">
        <v>26</v>
      </c>
      <c r="H91" t="s">
        <v>33</v>
      </c>
      <c r="I91" t="s">
        <v>34</v>
      </c>
      <c r="J91">
        <v>3</v>
      </c>
      <c r="K91">
        <v>5</v>
      </c>
      <c r="L91">
        <v>0.375</v>
      </c>
      <c r="M91">
        <v>8</v>
      </c>
      <c r="N91">
        <v>4.18</v>
      </c>
      <c r="O91">
        <v>16</v>
      </c>
      <c r="P91">
        <v>9</v>
      </c>
      <c r="Q91">
        <v>0</v>
      </c>
      <c r="R91">
        <v>0</v>
      </c>
      <c r="S91">
        <v>0</v>
      </c>
      <c r="T91">
        <v>64.2</v>
      </c>
      <c r="U91">
        <v>64</v>
      </c>
      <c r="V91">
        <v>39</v>
      </c>
      <c r="W91">
        <v>30</v>
      </c>
      <c r="X91">
        <v>4</v>
      </c>
      <c r="Y91">
        <v>31</v>
      </c>
      <c r="Z91">
        <v>3</v>
      </c>
      <c r="AA91">
        <v>43</v>
      </c>
      <c r="AB91">
        <v>6</v>
      </c>
      <c r="AC91">
        <v>0</v>
      </c>
      <c r="AD91">
        <v>0</v>
      </c>
      <c r="AE91">
        <v>293</v>
      </c>
      <c r="AF91">
        <v>92</v>
      </c>
      <c r="AG91">
        <v>3.77</v>
      </c>
      <c r="AH91">
        <v>1.4690000000000001</v>
      </c>
      <c r="AI91">
        <v>8.9</v>
      </c>
      <c r="AJ91">
        <v>0.6</v>
      </c>
      <c r="AK91">
        <v>4.3</v>
      </c>
      <c r="AL91">
        <v>6</v>
      </c>
      <c r="AM91">
        <v>1.39</v>
      </c>
      <c r="AN91">
        <v>1</v>
      </c>
      <c r="AO91" t="s">
        <v>608</v>
      </c>
    </row>
    <row r="92" spans="1:41" x14ac:dyDescent="0.45">
      <c r="A92">
        <v>87</v>
      </c>
      <c r="B92" t="s">
        <v>585</v>
      </c>
      <c r="C92">
        <v>4.1900000000000004</v>
      </c>
      <c r="D92">
        <v>9</v>
      </c>
      <c r="F92">
        <v>2009</v>
      </c>
      <c r="G92">
        <v>25</v>
      </c>
      <c r="H92" t="s">
        <v>45</v>
      </c>
      <c r="I92" t="s">
        <v>34</v>
      </c>
      <c r="J92">
        <v>2</v>
      </c>
      <c r="K92">
        <v>3</v>
      </c>
      <c r="L92">
        <v>0.4</v>
      </c>
      <c r="M92">
        <v>5</v>
      </c>
      <c r="N92">
        <v>4.1900000000000004</v>
      </c>
      <c r="O92">
        <v>16</v>
      </c>
      <c r="P92">
        <v>9</v>
      </c>
      <c r="Q92">
        <v>0</v>
      </c>
      <c r="R92">
        <v>0</v>
      </c>
      <c r="S92">
        <v>0</v>
      </c>
      <c r="T92">
        <v>58</v>
      </c>
      <c r="U92">
        <v>71</v>
      </c>
      <c r="V92">
        <v>28</v>
      </c>
      <c r="W92">
        <v>27</v>
      </c>
      <c r="X92">
        <v>3</v>
      </c>
      <c r="Y92">
        <v>33</v>
      </c>
      <c r="Z92">
        <v>0</v>
      </c>
      <c r="AA92">
        <v>46</v>
      </c>
      <c r="AB92">
        <v>4</v>
      </c>
      <c r="AC92">
        <v>1</v>
      </c>
      <c r="AD92">
        <v>4</v>
      </c>
      <c r="AE92">
        <v>268</v>
      </c>
      <c r="AF92">
        <v>98</v>
      </c>
      <c r="AG92">
        <v>4.0999999999999996</v>
      </c>
      <c r="AH92">
        <v>1.7929999999999999</v>
      </c>
      <c r="AI92">
        <v>11</v>
      </c>
      <c r="AJ92">
        <v>0.5</v>
      </c>
      <c r="AK92">
        <v>5.0999999999999996</v>
      </c>
      <c r="AL92">
        <v>7.1</v>
      </c>
      <c r="AM92">
        <v>1.39</v>
      </c>
      <c r="AN92">
        <v>1</v>
      </c>
      <c r="AO92" t="s">
        <v>586</v>
      </c>
    </row>
    <row r="93" spans="1:41" x14ac:dyDescent="0.45">
      <c r="A93">
        <v>88</v>
      </c>
      <c r="B93" t="s">
        <v>685</v>
      </c>
      <c r="C93">
        <v>4.21</v>
      </c>
      <c r="D93">
        <v>9</v>
      </c>
      <c r="F93">
        <v>1943</v>
      </c>
      <c r="G93">
        <v>29</v>
      </c>
      <c r="H93" t="s">
        <v>686</v>
      </c>
      <c r="I93" t="s">
        <v>164</v>
      </c>
      <c r="J93">
        <v>2</v>
      </c>
      <c r="K93">
        <v>7</v>
      </c>
      <c r="L93">
        <v>0.222</v>
      </c>
      <c r="M93">
        <v>9</v>
      </c>
      <c r="N93">
        <v>4.21</v>
      </c>
      <c r="O93">
        <v>30</v>
      </c>
      <c r="P93">
        <v>9</v>
      </c>
      <c r="Q93">
        <v>4</v>
      </c>
      <c r="R93">
        <v>1</v>
      </c>
      <c r="S93">
        <v>1</v>
      </c>
      <c r="T93">
        <v>113.1</v>
      </c>
      <c r="U93">
        <v>118</v>
      </c>
      <c r="V93">
        <v>62</v>
      </c>
      <c r="W93">
        <v>53</v>
      </c>
      <c r="X93">
        <v>8</v>
      </c>
      <c r="Y93">
        <v>45</v>
      </c>
      <c r="Z93">
        <v>3</v>
      </c>
      <c r="AA93">
        <v>21</v>
      </c>
      <c r="AB93">
        <v>4</v>
      </c>
      <c r="AC93">
        <v>4</v>
      </c>
      <c r="AD93">
        <v>1</v>
      </c>
      <c r="AE93">
        <v>492</v>
      </c>
      <c r="AF93">
        <v>80</v>
      </c>
      <c r="AG93">
        <v>4.5</v>
      </c>
      <c r="AH93">
        <v>1.4379999999999999</v>
      </c>
      <c r="AI93">
        <v>9.4</v>
      </c>
      <c r="AJ93">
        <v>0.6</v>
      </c>
      <c r="AK93">
        <v>3.6</v>
      </c>
      <c r="AL93">
        <v>1.7</v>
      </c>
      <c r="AM93">
        <v>0.47</v>
      </c>
      <c r="AN93">
        <v>1</v>
      </c>
      <c r="AO93" t="s">
        <v>687</v>
      </c>
    </row>
    <row r="94" spans="1:41" x14ac:dyDescent="0.45">
      <c r="A94">
        <v>89</v>
      </c>
      <c r="B94" t="s">
        <v>473</v>
      </c>
      <c r="C94">
        <v>4.21</v>
      </c>
      <c r="D94">
        <v>9</v>
      </c>
      <c r="F94">
        <v>1949</v>
      </c>
      <c r="G94">
        <v>25</v>
      </c>
      <c r="H94" t="s">
        <v>168</v>
      </c>
      <c r="I94" t="s">
        <v>37</v>
      </c>
      <c r="J94">
        <v>5</v>
      </c>
      <c r="K94">
        <v>7</v>
      </c>
      <c r="L94">
        <v>0.41699999999999998</v>
      </c>
      <c r="M94">
        <v>12</v>
      </c>
      <c r="N94">
        <v>4.21</v>
      </c>
      <c r="O94">
        <v>36</v>
      </c>
      <c r="P94">
        <v>9</v>
      </c>
      <c r="Q94">
        <v>3</v>
      </c>
      <c r="R94">
        <v>2</v>
      </c>
      <c r="S94">
        <v>0</v>
      </c>
      <c r="T94">
        <v>109</v>
      </c>
      <c r="U94">
        <v>123</v>
      </c>
      <c r="V94">
        <v>62</v>
      </c>
      <c r="W94">
        <v>51</v>
      </c>
      <c r="X94">
        <v>2</v>
      </c>
      <c r="Y94">
        <v>57</v>
      </c>
      <c r="Z94">
        <v>2</v>
      </c>
      <c r="AA94">
        <v>32</v>
      </c>
      <c r="AB94">
        <v>0</v>
      </c>
      <c r="AC94">
        <v>0</v>
      </c>
      <c r="AD94">
        <v>2</v>
      </c>
      <c r="AE94">
        <v>501</v>
      </c>
      <c r="AF94">
        <v>101</v>
      </c>
      <c r="AG94">
        <v>3.73</v>
      </c>
      <c r="AH94">
        <v>1.651</v>
      </c>
      <c r="AI94">
        <v>10.199999999999999</v>
      </c>
      <c r="AJ94">
        <v>0.2</v>
      </c>
      <c r="AK94">
        <v>4.7</v>
      </c>
      <c r="AL94">
        <v>2.6</v>
      </c>
      <c r="AM94">
        <v>0.56000000000000005</v>
      </c>
      <c r="AN94">
        <v>1</v>
      </c>
      <c r="AO94" t="s">
        <v>474</v>
      </c>
    </row>
    <row r="95" spans="1:41" x14ac:dyDescent="0.45">
      <c r="A95">
        <v>90</v>
      </c>
      <c r="B95" t="s">
        <v>575</v>
      </c>
      <c r="C95">
        <v>4.2300000000000004</v>
      </c>
      <c r="D95">
        <v>9</v>
      </c>
      <c r="F95">
        <v>1960</v>
      </c>
      <c r="G95">
        <v>24</v>
      </c>
      <c r="H95" t="s">
        <v>139</v>
      </c>
      <c r="I95" t="s">
        <v>37</v>
      </c>
      <c r="J95">
        <v>4</v>
      </c>
      <c r="K95">
        <v>4</v>
      </c>
      <c r="L95">
        <v>0.5</v>
      </c>
      <c r="M95">
        <v>8</v>
      </c>
      <c r="N95">
        <v>4.2300000000000004</v>
      </c>
      <c r="O95">
        <v>15</v>
      </c>
      <c r="P95">
        <v>9</v>
      </c>
      <c r="Q95">
        <v>1</v>
      </c>
      <c r="R95">
        <v>0</v>
      </c>
      <c r="S95">
        <v>0</v>
      </c>
      <c r="T95">
        <v>66</v>
      </c>
      <c r="U95">
        <v>68</v>
      </c>
      <c r="V95">
        <v>32</v>
      </c>
      <c r="W95">
        <v>31</v>
      </c>
      <c r="X95">
        <v>10</v>
      </c>
      <c r="Y95">
        <v>39</v>
      </c>
      <c r="Z95">
        <v>2</v>
      </c>
      <c r="AA95">
        <v>39</v>
      </c>
      <c r="AB95">
        <v>1</v>
      </c>
      <c r="AC95">
        <v>0</v>
      </c>
      <c r="AD95">
        <v>1</v>
      </c>
      <c r="AE95">
        <v>297</v>
      </c>
      <c r="AF95">
        <v>89</v>
      </c>
      <c r="AG95">
        <v>5.13</v>
      </c>
      <c r="AH95">
        <v>1.621</v>
      </c>
      <c r="AI95">
        <v>9.3000000000000007</v>
      </c>
      <c r="AJ95">
        <v>1.4</v>
      </c>
      <c r="AK95">
        <v>5.3</v>
      </c>
      <c r="AL95">
        <v>5.3</v>
      </c>
      <c r="AM95">
        <v>1</v>
      </c>
      <c r="AN95">
        <v>1</v>
      </c>
      <c r="AO95" t="s">
        <v>576</v>
      </c>
    </row>
    <row r="96" spans="1:41" x14ac:dyDescent="0.45">
      <c r="A96">
        <v>91</v>
      </c>
      <c r="B96" t="s">
        <v>481</v>
      </c>
      <c r="C96">
        <v>4.2300000000000004</v>
      </c>
      <c r="D96">
        <v>9</v>
      </c>
      <c r="F96">
        <v>1921</v>
      </c>
      <c r="G96">
        <v>26</v>
      </c>
      <c r="H96" t="s">
        <v>88</v>
      </c>
      <c r="I96" t="s">
        <v>34</v>
      </c>
      <c r="J96">
        <v>6</v>
      </c>
      <c r="K96">
        <v>3</v>
      </c>
      <c r="L96">
        <v>0.66700000000000004</v>
      </c>
      <c r="M96">
        <v>9</v>
      </c>
      <c r="N96">
        <v>4.2300000000000004</v>
      </c>
      <c r="O96">
        <v>28</v>
      </c>
      <c r="P96">
        <v>9</v>
      </c>
      <c r="Q96">
        <v>3</v>
      </c>
      <c r="R96">
        <v>0</v>
      </c>
      <c r="S96">
        <v>1</v>
      </c>
      <c r="T96">
        <v>93.2</v>
      </c>
      <c r="U96">
        <v>115</v>
      </c>
      <c r="V96">
        <v>49</v>
      </c>
      <c r="W96">
        <v>44</v>
      </c>
      <c r="X96">
        <v>1</v>
      </c>
      <c r="Y96">
        <v>27</v>
      </c>
      <c r="AA96">
        <v>37</v>
      </c>
      <c r="AB96">
        <v>2</v>
      </c>
      <c r="AC96">
        <v>0</v>
      </c>
      <c r="AD96">
        <v>1</v>
      </c>
      <c r="AE96">
        <v>408</v>
      </c>
      <c r="AF96">
        <v>93</v>
      </c>
      <c r="AG96">
        <v>3.41</v>
      </c>
      <c r="AH96">
        <v>1.516</v>
      </c>
      <c r="AI96">
        <v>11</v>
      </c>
      <c r="AJ96">
        <v>0.1</v>
      </c>
      <c r="AK96">
        <v>2.6</v>
      </c>
      <c r="AL96">
        <v>3.6</v>
      </c>
      <c r="AM96">
        <v>1.37</v>
      </c>
      <c r="AN96">
        <v>1</v>
      </c>
      <c r="AO96" t="s">
        <v>482</v>
      </c>
    </row>
    <row r="97" spans="1:41" x14ac:dyDescent="0.45">
      <c r="A97">
        <v>92</v>
      </c>
      <c r="B97" t="s">
        <v>532</v>
      </c>
      <c r="C97">
        <v>4.2300000000000004</v>
      </c>
      <c r="D97">
        <v>9</v>
      </c>
      <c r="F97">
        <v>1986</v>
      </c>
      <c r="G97">
        <v>21</v>
      </c>
      <c r="H97" t="s">
        <v>139</v>
      </c>
      <c r="I97" t="s">
        <v>37</v>
      </c>
      <c r="J97">
        <v>5</v>
      </c>
      <c r="K97">
        <v>2</v>
      </c>
      <c r="L97">
        <v>0.71399999999999997</v>
      </c>
      <c r="M97">
        <v>7</v>
      </c>
      <c r="N97">
        <v>4.2300000000000004</v>
      </c>
      <c r="O97">
        <v>9</v>
      </c>
      <c r="P97">
        <v>9</v>
      </c>
      <c r="Q97">
        <v>1</v>
      </c>
      <c r="R97">
        <v>0</v>
      </c>
      <c r="S97">
        <v>0</v>
      </c>
      <c r="T97">
        <v>61.2</v>
      </c>
      <c r="U97">
        <v>57</v>
      </c>
      <c r="V97">
        <v>35</v>
      </c>
      <c r="W97">
        <v>29</v>
      </c>
      <c r="X97">
        <v>9</v>
      </c>
      <c r="Y97">
        <v>15</v>
      </c>
      <c r="Z97">
        <v>0</v>
      </c>
      <c r="AA97">
        <v>46</v>
      </c>
      <c r="AB97">
        <v>1</v>
      </c>
      <c r="AC97">
        <v>2</v>
      </c>
      <c r="AD97">
        <v>3</v>
      </c>
      <c r="AE97">
        <v>255</v>
      </c>
      <c r="AF97">
        <v>99</v>
      </c>
      <c r="AG97">
        <v>3.95</v>
      </c>
      <c r="AH97">
        <v>1.1679999999999999</v>
      </c>
      <c r="AI97">
        <v>8.3000000000000007</v>
      </c>
      <c r="AJ97">
        <v>1.3</v>
      </c>
      <c r="AK97">
        <v>2.2000000000000002</v>
      </c>
      <c r="AL97">
        <v>6.7</v>
      </c>
      <c r="AM97">
        <v>3.07</v>
      </c>
      <c r="AO97" t="s">
        <v>533</v>
      </c>
    </row>
    <row r="98" spans="1:41" x14ac:dyDescent="0.45">
      <c r="A98">
        <v>93</v>
      </c>
      <c r="B98" t="s">
        <v>609</v>
      </c>
      <c r="C98">
        <v>4.25</v>
      </c>
      <c r="D98">
        <v>9</v>
      </c>
      <c r="F98">
        <v>1979</v>
      </c>
      <c r="G98">
        <v>21</v>
      </c>
      <c r="H98" t="s">
        <v>115</v>
      </c>
      <c r="I98" t="s">
        <v>34</v>
      </c>
      <c r="J98">
        <v>6</v>
      </c>
      <c r="K98">
        <v>7</v>
      </c>
      <c r="L98">
        <v>0.46200000000000002</v>
      </c>
      <c r="M98">
        <v>13</v>
      </c>
      <c r="N98">
        <v>4.25</v>
      </c>
      <c r="O98">
        <v>30</v>
      </c>
      <c r="P98">
        <v>9</v>
      </c>
      <c r="Q98">
        <v>2</v>
      </c>
      <c r="R98">
        <v>1</v>
      </c>
      <c r="S98">
        <v>4</v>
      </c>
      <c r="T98">
        <v>95.1</v>
      </c>
      <c r="U98">
        <v>102</v>
      </c>
      <c r="V98">
        <v>47</v>
      </c>
      <c r="W98">
        <v>45</v>
      </c>
      <c r="X98">
        <v>8</v>
      </c>
      <c r="Y98">
        <v>23</v>
      </c>
      <c r="Z98">
        <v>5</v>
      </c>
      <c r="AA98">
        <v>63</v>
      </c>
      <c r="AB98">
        <v>1</v>
      </c>
      <c r="AC98">
        <v>0</v>
      </c>
      <c r="AD98">
        <v>2</v>
      </c>
      <c r="AE98">
        <v>407</v>
      </c>
      <c r="AF98">
        <v>89</v>
      </c>
      <c r="AG98">
        <v>3.26</v>
      </c>
      <c r="AH98">
        <v>1.3109999999999999</v>
      </c>
      <c r="AI98">
        <v>9.6</v>
      </c>
      <c r="AJ98">
        <v>0.8</v>
      </c>
      <c r="AK98">
        <v>2.2000000000000002</v>
      </c>
      <c r="AL98">
        <v>5.9</v>
      </c>
      <c r="AM98">
        <v>2.74</v>
      </c>
      <c r="AN98">
        <v>1</v>
      </c>
      <c r="AO98" t="s">
        <v>610</v>
      </c>
    </row>
    <row r="99" spans="1:41" x14ac:dyDescent="0.45">
      <c r="A99">
        <v>94</v>
      </c>
      <c r="B99" t="s">
        <v>513</v>
      </c>
      <c r="C99">
        <v>4.26</v>
      </c>
      <c r="D99">
        <v>9</v>
      </c>
      <c r="F99">
        <v>2021</v>
      </c>
      <c r="G99">
        <v>25</v>
      </c>
      <c r="H99" t="s">
        <v>33</v>
      </c>
      <c r="I99" t="s">
        <v>34</v>
      </c>
      <c r="J99">
        <v>4</v>
      </c>
      <c r="K99">
        <v>4</v>
      </c>
      <c r="L99">
        <v>0.5</v>
      </c>
      <c r="M99">
        <v>8</v>
      </c>
      <c r="N99">
        <v>4.26</v>
      </c>
      <c r="O99">
        <v>20</v>
      </c>
      <c r="P99">
        <v>9</v>
      </c>
      <c r="Q99">
        <v>0</v>
      </c>
      <c r="R99">
        <v>0</v>
      </c>
      <c r="S99">
        <v>0</v>
      </c>
      <c r="T99">
        <v>57</v>
      </c>
      <c r="U99">
        <v>50</v>
      </c>
      <c r="V99">
        <v>29</v>
      </c>
      <c r="W99">
        <v>27</v>
      </c>
      <c r="X99">
        <v>12</v>
      </c>
      <c r="Y99">
        <v>27</v>
      </c>
      <c r="Z99">
        <v>2</v>
      </c>
      <c r="AA99">
        <v>59</v>
      </c>
      <c r="AB99">
        <v>5</v>
      </c>
      <c r="AC99">
        <v>0</v>
      </c>
      <c r="AD99">
        <v>0</v>
      </c>
      <c r="AE99">
        <v>248</v>
      </c>
      <c r="AF99">
        <v>99</v>
      </c>
      <c r="AG99">
        <v>5.52</v>
      </c>
      <c r="AH99">
        <v>1.351</v>
      </c>
      <c r="AI99">
        <v>7.9</v>
      </c>
      <c r="AJ99">
        <v>1.9</v>
      </c>
      <c r="AK99">
        <v>4.3</v>
      </c>
      <c r="AL99">
        <v>9.3000000000000007</v>
      </c>
      <c r="AM99">
        <v>2.19</v>
      </c>
      <c r="AN99">
        <v>1</v>
      </c>
      <c r="AO99" t="s">
        <v>514</v>
      </c>
    </row>
    <row r="100" spans="1:41" x14ac:dyDescent="0.45">
      <c r="A100">
        <v>95</v>
      </c>
      <c r="B100" t="s">
        <v>654</v>
      </c>
      <c r="C100">
        <v>4.33</v>
      </c>
      <c r="D100">
        <v>9</v>
      </c>
      <c r="F100">
        <v>1994</v>
      </c>
      <c r="G100">
        <v>24</v>
      </c>
      <c r="H100" t="s">
        <v>70</v>
      </c>
      <c r="I100" t="s">
        <v>37</v>
      </c>
      <c r="J100">
        <v>0</v>
      </c>
      <c r="K100">
        <v>6</v>
      </c>
      <c r="L100">
        <v>0</v>
      </c>
      <c r="M100">
        <v>6</v>
      </c>
      <c r="N100">
        <v>4.33</v>
      </c>
      <c r="O100">
        <v>11</v>
      </c>
      <c r="P100">
        <v>9</v>
      </c>
      <c r="Q100">
        <v>0</v>
      </c>
      <c r="R100">
        <v>0</v>
      </c>
      <c r="S100">
        <v>0</v>
      </c>
      <c r="T100">
        <v>54</v>
      </c>
      <c r="U100">
        <v>63</v>
      </c>
      <c r="V100">
        <v>42</v>
      </c>
      <c r="W100">
        <v>26</v>
      </c>
      <c r="X100">
        <v>10</v>
      </c>
      <c r="Y100">
        <v>20</v>
      </c>
      <c r="Z100">
        <v>3</v>
      </c>
      <c r="AA100">
        <v>27</v>
      </c>
      <c r="AB100">
        <v>3</v>
      </c>
      <c r="AC100">
        <v>0</v>
      </c>
      <c r="AD100">
        <v>1</v>
      </c>
      <c r="AE100">
        <v>250</v>
      </c>
      <c r="AF100">
        <v>112</v>
      </c>
      <c r="AG100">
        <v>5.82</v>
      </c>
      <c r="AH100">
        <v>1.5369999999999999</v>
      </c>
      <c r="AI100">
        <v>10.5</v>
      </c>
      <c r="AJ100">
        <v>1.7</v>
      </c>
      <c r="AK100">
        <v>3.3</v>
      </c>
      <c r="AL100">
        <v>4.5</v>
      </c>
      <c r="AM100">
        <v>1.35</v>
      </c>
      <c r="AO100" t="s">
        <v>655</v>
      </c>
    </row>
    <row r="101" spans="1:41" x14ac:dyDescent="0.45">
      <c r="A101">
        <v>96</v>
      </c>
      <c r="B101" t="s">
        <v>632</v>
      </c>
      <c r="C101">
        <v>4.34</v>
      </c>
      <c r="D101">
        <v>9</v>
      </c>
      <c r="F101">
        <v>1981</v>
      </c>
      <c r="G101">
        <v>24</v>
      </c>
      <c r="H101" t="s">
        <v>112</v>
      </c>
      <c r="I101" t="s">
        <v>37</v>
      </c>
      <c r="J101">
        <v>2</v>
      </c>
      <c r="K101">
        <v>5</v>
      </c>
      <c r="L101">
        <v>0.28599999999999998</v>
      </c>
      <c r="M101">
        <v>7</v>
      </c>
      <c r="N101">
        <v>4.34</v>
      </c>
      <c r="O101">
        <v>29</v>
      </c>
      <c r="P101">
        <v>9</v>
      </c>
      <c r="Q101">
        <v>1</v>
      </c>
      <c r="R101">
        <v>0</v>
      </c>
      <c r="S101">
        <v>2</v>
      </c>
      <c r="T101">
        <v>93.1</v>
      </c>
      <c r="U101">
        <v>92</v>
      </c>
      <c r="V101">
        <v>54</v>
      </c>
      <c r="W101">
        <v>45</v>
      </c>
      <c r="X101">
        <v>3</v>
      </c>
      <c r="Y101">
        <v>55</v>
      </c>
      <c r="Z101">
        <v>4</v>
      </c>
      <c r="AA101">
        <v>52</v>
      </c>
      <c r="AB101">
        <v>1</v>
      </c>
      <c r="AC101">
        <v>3</v>
      </c>
      <c r="AD101">
        <v>7</v>
      </c>
      <c r="AE101">
        <v>421</v>
      </c>
      <c r="AF101">
        <v>90</v>
      </c>
      <c r="AG101">
        <v>3.7</v>
      </c>
      <c r="AH101">
        <v>1.575</v>
      </c>
      <c r="AI101">
        <v>8.9</v>
      </c>
      <c r="AJ101">
        <v>0.3</v>
      </c>
      <c r="AK101">
        <v>5.3</v>
      </c>
      <c r="AL101">
        <v>5</v>
      </c>
      <c r="AM101">
        <v>0.95</v>
      </c>
      <c r="AN101" t="s">
        <v>633</v>
      </c>
      <c r="AO101" t="s">
        <v>634</v>
      </c>
    </row>
    <row r="102" spans="1:41" x14ac:dyDescent="0.45">
      <c r="A102">
        <v>97</v>
      </c>
      <c r="B102" t="s">
        <v>507</v>
      </c>
      <c r="C102">
        <v>4.3499999999999996</v>
      </c>
      <c r="D102">
        <v>9</v>
      </c>
      <c r="F102">
        <v>2016</v>
      </c>
      <c r="G102">
        <v>24</v>
      </c>
      <c r="H102" t="s">
        <v>102</v>
      </c>
      <c r="I102" t="s">
        <v>37</v>
      </c>
      <c r="J102">
        <v>4</v>
      </c>
      <c r="K102">
        <v>4</v>
      </c>
      <c r="L102">
        <v>0.5</v>
      </c>
      <c r="M102">
        <v>8</v>
      </c>
      <c r="N102">
        <v>4.3499999999999996</v>
      </c>
      <c r="O102">
        <v>17</v>
      </c>
      <c r="P102">
        <v>9</v>
      </c>
      <c r="Q102">
        <v>0</v>
      </c>
      <c r="R102">
        <v>0</v>
      </c>
      <c r="S102">
        <v>0</v>
      </c>
      <c r="T102">
        <v>70.099999999999994</v>
      </c>
      <c r="U102">
        <v>64</v>
      </c>
      <c r="V102">
        <v>36</v>
      </c>
      <c r="W102">
        <v>34</v>
      </c>
      <c r="X102">
        <v>16</v>
      </c>
      <c r="Y102">
        <v>14</v>
      </c>
      <c r="Z102">
        <v>0</v>
      </c>
      <c r="AA102">
        <v>46</v>
      </c>
      <c r="AB102">
        <v>3</v>
      </c>
      <c r="AC102">
        <v>0</v>
      </c>
      <c r="AD102">
        <v>2</v>
      </c>
      <c r="AE102">
        <v>285</v>
      </c>
      <c r="AF102">
        <v>99</v>
      </c>
      <c r="AG102">
        <v>5.52</v>
      </c>
      <c r="AH102">
        <v>1.109</v>
      </c>
      <c r="AI102">
        <v>8.1999999999999993</v>
      </c>
      <c r="AJ102">
        <v>2</v>
      </c>
      <c r="AK102">
        <v>1.8</v>
      </c>
      <c r="AL102">
        <v>5.9</v>
      </c>
      <c r="AM102">
        <v>3.29</v>
      </c>
      <c r="AO102" t="s">
        <v>508</v>
      </c>
    </row>
    <row r="103" spans="1:41" x14ac:dyDescent="0.45">
      <c r="A103">
        <v>98</v>
      </c>
      <c r="B103" t="s">
        <v>565</v>
      </c>
      <c r="C103">
        <v>4.37</v>
      </c>
      <c r="D103">
        <v>9</v>
      </c>
      <c r="F103">
        <v>2002</v>
      </c>
      <c r="G103">
        <v>24</v>
      </c>
      <c r="H103" t="s">
        <v>149</v>
      </c>
      <c r="I103" t="s">
        <v>34</v>
      </c>
      <c r="J103">
        <v>3</v>
      </c>
      <c r="K103">
        <v>2</v>
      </c>
      <c r="L103">
        <v>0.6</v>
      </c>
      <c r="M103">
        <v>5</v>
      </c>
      <c r="N103">
        <v>4.37</v>
      </c>
      <c r="O103">
        <v>11</v>
      </c>
      <c r="P103">
        <v>9</v>
      </c>
      <c r="Q103">
        <v>1</v>
      </c>
      <c r="R103">
        <v>0</v>
      </c>
      <c r="S103">
        <v>0</v>
      </c>
      <c r="T103">
        <v>55.2</v>
      </c>
      <c r="U103">
        <v>63</v>
      </c>
      <c r="V103">
        <v>29</v>
      </c>
      <c r="W103">
        <v>27</v>
      </c>
      <c r="X103">
        <v>8</v>
      </c>
      <c r="Y103">
        <v>19</v>
      </c>
      <c r="Z103">
        <v>3</v>
      </c>
      <c r="AA103">
        <v>30</v>
      </c>
      <c r="AB103">
        <v>4</v>
      </c>
      <c r="AC103">
        <v>0</v>
      </c>
      <c r="AD103">
        <v>0</v>
      </c>
      <c r="AE103">
        <v>247</v>
      </c>
      <c r="AF103">
        <v>92</v>
      </c>
      <c r="AG103">
        <v>4.99</v>
      </c>
      <c r="AH103">
        <v>1.4730000000000001</v>
      </c>
      <c r="AI103">
        <v>10.199999999999999</v>
      </c>
      <c r="AJ103">
        <v>1.3</v>
      </c>
      <c r="AK103">
        <v>3.1</v>
      </c>
      <c r="AL103">
        <v>4.9000000000000004</v>
      </c>
      <c r="AM103">
        <v>1.58</v>
      </c>
      <c r="AN103">
        <v>1</v>
      </c>
      <c r="AO103" t="s">
        <v>566</v>
      </c>
    </row>
    <row r="104" spans="1:41" x14ac:dyDescent="0.45">
      <c r="A104">
        <v>99</v>
      </c>
      <c r="B104" t="s">
        <v>500</v>
      </c>
      <c r="C104">
        <v>4.38</v>
      </c>
      <c r="D104">
        <v>9</v>
      </c>
      <c r="F104">
        <v>2001</v>
      </c>
      <c r="G104">
        <v>25</v>
      </c>
      <c r="H104" t="s">
        <v>501</v>
      </c>
      <c r="I104" t="s">
        <v>37</v>
      </c>
      <c r="J104">
        <v>1</v>
      </c>
      <c r="K104">
        <v>4</v>
      </c>
      <c r="L104">
        <v>0.2</v>
      </c>
      <c r="M104">
        <v>5</v>
      </c>
      <c r="N104">
        <v>4.38</v>
      </c>
      <c r="O104">
        <v>11</v>
      </c>
      <c r="P104">
        <v>9</v>
      </c>
      <c r="Q104">
        <v>0</v>
      </c>
      <c r="R104">
        <v>0</v>
      </c>
      <c r="S104">
        <v>0</v>
      </c>
      <c r="T104">
        <v>49.1</v>
      </c>
      <c r="U104">
        <v>47</v>
      </c>
      <c r="V104">
        <v>27</v>
      </c>
      <c r="W104">
        <v>24</v>
      </c>
      <c r="X104">
        <v>11</v>
      </c>
      <c r="Y104">
        <v>18</v>
      </c>
      <c r="Z104">
        <v>1</v>
      </c>
      <c r="AA104">
        <v>50</v>
      </c>
      <c r="AB104">
        <v>2</v>
      </c>
      <c r="AC104">
        <v>0</v>
      </c>
      <c r="AD104">
        <v>0</v>
      </c>
      <c r="AE104">
        <v>211</v>
      </c>
      <c r="AF104">
        <v>103</v>
      </c>
      <c r="AG104">
        <v>5.14</v>
      </c>
      <c r="AH104">
        <v>1.3180000000000001</v>
      </c>
      <c r="AI104">
        <v>8.6</v>
      </c>
      <c r="AJ104">
        <v>2</v>
      </c>
      <c r="AK104">
        <v>3.3</v>
      </c>
      <c r="AL104">
        <v>9.1</v>
      </c>
      <c r="AM104">
        <v>2.78</v>
      </c>
      <c r="AO104" t="s">
        <v>502</v>
      </c>
    </row>
    <row r="105" spans="1:41" x14ac:dyDescent="0.45">
      <c r="A105">
        <v>100</v>
      </c>
      <c r="B105" t="s">
        <v>466</v>
      </c>
      <c r="C105">
        <v>4.46</v>
      </c>
      <c r="D105">
        <v>9</v>
      </c>
      <c r="F105">
        <v>1962</v>
      </c>
      <c r="G105">
        <v>27</v>
      </c>
      <c r="H105" t="s">
        <v>454</v>
      </c>
      <c r="I105" t="s">
        <v>37</v>
      </c>
      <c r="J105">
        <v>10</v>
      </c>
      <c r="K105">
        <v>7</v>
      </c>
      <c r="L105">
        <v>0.58799999999999997</v>
      </c>
      <c r="M105">
        <v>17</v>
      </c>
      <c r="N105">
        <v>4.46</v>
      </c>
      <c r="O105">
        <v>59</v>
      </c>
      <c r="P105">
        <v>9</v>
      </c>
      <c r="Q105">
        <v>0</v>
      </c>
      <c r="R105">
        <v>0</v>
      </c>
      <c r="S105">
        <v>11</v>
      </c>
      <c r="T105">
        <v>125</v>
      </c>
      <c r="U105">
        <v>121</v>
      </c>
      <c r="V105">
        <v>66</v>
      </c>
      <c r="W105">
        <v>62</v>
      </c>
      <c r="X105">
        <v>12</v>
      </c>
      <c r="Y105">
        <v>80</v>
      </c>
      <c r="Z105">
        <v>5</v>
      </c>
      <c r="AA105">
        <v>106</v>
      </c>
      <c r="AB105">
        <v>5</v>
      </c>
      <c r="AC105">
        <v>0</v>
      </c>
      <c r="AD105">
        <v>8</v>
      </c>
      <c r="AE105">
        <v>571</v>
      </c>
      <c r="AF105">
        <v>95</v>
      </c>
      <c r="AG105">
        <v>4.21</v>
      </c>
      <c r="AH105">
        <v>1.6080000000000001</v>
      </c>
      <c r="AI105">
        <v>8.6999999999999993</v>
      </c>
      <c r="AJ105">
        <v>0.9</v>
      </c>
      <c r="AK105">
        <v>5.8</v>
      </c>
      <c r="AL105">
        <v>7.6</v>
      </c>
      <c r="AM105">
        <v>1.33</v>
      </c>
      <c r="AN105">
        <v>1</v>
      </c>
      <c r="AO105" t="s">
        <v>467</v>
      </c>
    </row>
    <row r="106" spans="1:41" x14ac:dyDescent="0.45">
      <c r="A106">
        <v>101</v>
      </c>
      <c r="B106" t="s">
        <v>579</v>
      </c>
      <c r="C106">
        <v>4.47</v>
      </c>
      <c r="D106">
        <v>9</v>
      </c>
      <c r="F106">
        <v>2003</v>
      </c>
      <c r="G106">
        <v>29</v>
      </c>
      <c r="H106" t="s">
        <v>115</v>
      </c>
      <c r="I106" t="s">
        <v>34</v>
      </c>
      <c r="J106">
        <v>1</v>
      </c>
      <c r="K106">
        <v>2</v>
      </c>
      <c r="L106">
        <v>0.33300000000000002</v>
      </c>
      <c r="M106">
        <v>3</v>
      </c>
      <c r="N106">
        <v>4.47</v>
      </c>
      <c r="O106">
        <v>10</v>
      </c>
      <c r="P106">
        <v>9</v>
      </c>
      <c r="Q106">
        <v>0</v>
      </c>
      <c r="R106">
        <v>0</v>
      </c>
      <c r="S106">
        <v>0</v>
      </c>
      <c r="T106">
        <v>46.1</v>
      </c>
      <c r="U106">
        <v>50</v>
      </c>
      <c r="V106">
        <v>24</v>
      </c>
      <c r="W106">
        <v>23</v>
      </c>
      <c r="X106">
        <v>7</v>
      </c>
      <c r="Y106">
        <v>12</v>
      </c>
      <c r="Z106">
        <v>2</v>
      </c>
      <c r="AA106">
        <v>37</v>
      </c>
      <c r="AB106">
        <v>2</v>
      </c>
      <c r="AC106">
        <v>0</v>
      </c>
      <c r="AD106">
        <v>1</v>
      </c>
      <c r="AE106">
        <v>195</v>
      </c>
      <c r="AF106">
        <v>93</v>
      </c>
      <c r="AG106">
        <v>4.3</v>
      </c>
      <c r="AH106">
        <v>1.3380000000000001</v>
      </c>
      <c r="AI106">
        <v>9.6999999999999993</v>
      </c>
      <c r="AJ106">
        <v>1.4</v>
      </c>
      <c r="AK106">
        <v>2.2999999999999998</v>
      </c>
      <c r="AL106">
        <v>7.2</v>
      </c>
      <c r="AM106">
        <v>3.08</v>
      </c>
      <c r="AN106">
        <v>1</v>
      </c>
      <c r="AO106" t="s">
        <v>580</v>
      </c>
    </row>
    <row r="107" spans="1:41" x14ac:dyDescent="0.45">
      <c r="A107">
        <v>102</v>
      </c>
      <c r="B107" t="s">
        <v>523</v>
      </c>
      <c r="C107">
        <v>4.51</v>
      </c>
      <c r="D107">
        <v>9</v>
      </c>
      <c r="F107">
        <v>1932</v>
      </c>
      <c r="G107">
        <v>24</v>
      </c>
      <c r="H107" t="s">
        <v>36</v>
      </c>
      <c r="I107" t="s">
        <v>37</v>
      </c>
      <c r="J107">
        <v>5</v>
      </c>
      <c r="K107">
        <v>3</v>
      </c>
      <c r="L107">
        <v>0.625</v>
      </c>
      <c r="M107">
        <v>8</v>
      </c>
      <c r="N107">
        <v>4.51</v>
      </c>
      <c r="O107">
        <v>33</v>
      </c>
      <c r="P107">
        <v>9</v>
      </c>
      <c r="Q107">
        <v>3</v>
      </c>
      <c r="R107">
        <v>0</v>
      </c>
      <c r="S107">
        <v>0</v>
      </c>
      <c r="T107">
        <v>117.2</v>
      </c>
      <c r="U107">
        <v>125</v>
      </c>
      <c r="V107">
        <v>75</v>
      </c>
      <c r="W107">
        <v>59</v>
      </c>
      <c r="X107">
        <v>8</v>
      </c>
      <c r="Y107">
        <v>51</v>
      </c>
      <c r="Z107">
        <v>2</v>
      </c>
      <c r="AA107">
        <v>39</v>
      </c>
      <c r="AB107">
        <v>2</v>
      </c>
      <c r="AC107">
        <v>1</v>
      </c>
      <c r="AD107">
        <v>2</v>
      </c>
      <c r="AE107">
        <v>518</v>
      </c>
      <c r="AF107">
        <v>96</v>
      </c>
      <c r="AG107">
        <v>4.37</v>
      </c>
      <c r="AH107">
        <v>1.496</v>
      </c>
      <c r="AI107">
        <v>9.6</v>
      </c>
      <c r="AJ107">
        <v>0.6</v>
      </c>
      <c r="AK107">
        <v>3.9</v>
      </c>
      <c r="AL107">
        <v>3</v>
      </c>
      <c r="AM107">
        <v>0.76</v>
      </c>
      <c r="AN107">
        <v>1</v>
      </c>
      <c r="AO107" t="s">
        <v>524</v>
      </c>
    </row>
    <row r="108" spans="1:41" x14ac:dyDescent="0.45">
      <c r="A108">
        <v>103</v>
      </c>
      <c r="B108" t="s">
        <v>495</v>
      </c>
      <c r="C108">
        <v>4.54</v>
      </c>
      <c r="D108">
        <v>9</v>
      </c>
      <c r="F108">
        <v>1923</v>
      </c>
      <c r="G108">
        <v>21</v>
      </c>
      <c r="H108" t="s">
        <v>496</v>
      </c>
      <c r="I108" t="s">
        <v>49</v>
      </c>
      <c r="J108">
        <v>4</v>
      </c>
      <c r="K108">
        <v>5</v>
      </c>
      <c r="L108">
        <v>0.44400000000000001</v>
      </c>
      <c r="M108">
        <v>9</v>
      </c>
      <c r="N108">
        <v>4.54</v>
      </c>
      <c r="O108">
        <v>15</v>
      </c>
      <c r="P108">
        <v>9</v>
      </c>
      <c r="Q108">
        <v>5</v>
      </c>
      <c r="R108">
        <v>1</v>
      </c>
      <c r="S108">
        <v>1</v>
      </c>
      <c r="T108">
        <v>79.099999999999994</v>
      </c>
      <c r="U108">
        <v>81</v>
      </c>
      <c r="V108">
        <v>56</v>
      </c>
      <c r="W108">
        <v>40</v>
      </c>
      <c r="X108">
        <v>4</v>
      </c>
      <c r="Y108">
        <v>49</v>
      </c>
      <c r="AA108">
        <v>26</v>
      </c>
      <c r="AB108">
        <v>2</v>
      </c>
      <c r="AC108">
        <v>0</v>
      </c>
      <c r="AD108">
        <v>6</v>
      </c>
      <c r="AE108">
        <v>362</v>
      </c>
      <c r="AF108">
        <v>98</v>
      </c>
      <c r="AG108">
        <v>4.97</v>
      </c>
      <c r="AH108">
        <v>1.639</v>
      </c>
      <c r="AI108">
        <v>9.1999999999999993</v>
      </c>
      <c r="AJ108">
        <v>0.5</v>
      </c>
      <c r="AK108">
        <v>5.6</v>
      </c>
      <c r="AL108">
        <v>2.9</v>
      </c>
      <c r="AM108">
        <v>0.53</v>
      </c>
      <c r="AN108" s="1">
        <v>45298</v>
      </c>
      <c r="AO108" t="s">
        <v>497</v>
      </c>
    </row>
    <row r="109" spans="1:41" x14ac:dyDescent="0.45">
      <c r="A109">
        <v>104</v>
      </c>
      <c r="B109" t="s">
        <v>546</v>
      </c>
      <c r="C109">
        <v>4.5599999999999996</v>
      </c>
      <c r="D109">
        <v>9</v>
      </c>
      <c r="F109">
        <v>2007</v>
      </c>
      <c r="G109">
        <v>22</v>
      </c>
      <c r="H109" t="s">
        <v>139</v>
      </c>
      <c r="I109" t="s">
        <v>37</v>
      </c>
      <c r="J109">
        <v>4</v>
      </c>
      <c r="K109">
        <v>2</v>
      </c>
      <c r="L109">
        <v>0.66700000000000004</v>
      </c>
      <c r="M109">
        <v>6</v>
      </c>
      <c r="N109">
        <v>4.5599999999999996</v>
      </c>
      <c r="O109">
        <v>9</v>
      </c>
      <c r="P109">
        <v>9</v>
      </c>
      <c r="Q109">
        <v>0</v>
      </c>
      <c r="R109">
        <v>0</v>
      </c>
      <c r="S109">
        <v>0</v>
      </c>
      <c r="T109">
        <v>49.1</v>
      </c>
      <c r="U109">
        <v>54</v>
      </c>
      <c r="V109">
        <v>26</v>
      </c>
      <c r="W109">
        <v>25</v>
      </c>
      <c r="X109">
        <v>2</v>
      </c>
      <c r="Y109">
        <v>12</v>
      </c>
      <c r="Z109">
        <v>0</v>
      </c>
      <c r="AA109">
        <v>25</v>
      </c>
      <c r="AB109">
        <v>4</v>
      </c>
      <c r="AC109">
        <v>1</v>
      </c>
      <c r="AD109">
        <v>2</v>
      </c>
      <c r="AE109">
        <v>207</v>
      </c>
      <c r="AF109">
        <v>100</v>
      </c>
      <c r="AG109">
        <v>3.73</v>
      </c>
      <c r="AH109">
        <v>1.3380000000000001</v>
      </c>
      <c r="AI109">
        <v>9.9</v>
      </c>
      <c r="AJ109">
        <v>0.4</v>
      </c>
      <c r="AK109">
        <v>2.2000000000000002</v>
      </c>
      <c r="AL109">
        <v>4.5999999999999996</v>
      </c>
      <c r="AM109">
        <v>2.08</v>
      </c>
      <c r="AO109" t="s">
        <v>547</v>
      </c>
    </row>
    <row r="110" spans="1:41" x14ac:dyDescent="0.45">
      <c r="A110">
        <v>105</v>
      </c>
      <c r="B110" t="s">
        <v>760</v>
      </c>
      <c r="C110">
        <v>4.5999999999999996</v>
      </c>
      <c r="D110">
        <v>9</v>
      </c>
      <c r="F110">
        <v>1992</v>
      </c>
      <c r="G110">
        <v>24</v>
      </c>
      <c r="H110" t="s">
        <v>39</v>
      </c>
      <c r="I110" t="s">
        <v>34</v>
      </c>
      <c r="J110">
        <v>2</v>
      </c>
      <c r="K110">
        <v>6</v>
      </c>
      <c r="L110">
        <v>0.25</v>
      </c>
      <c r="M110">
        <v>8</v>
      </c>
      <c r="N110">
        <v>4.5999999999999996</v>
      </c>
      <c r="O110">
        <v>28</v>
      </c>
      <c r="P110">
        <v>9</v>
      </c>
      <c r="Q110">
        <v>0</v>
      </c>
      <c r="R110">
        <v>0</v>
      </c>
      <c r="S110">
        <v>0</v>
      </c>
      <c r="T110">
        <v>76.099999999999994</v>
      </c>
      <c r="U110">
        <v>71</v>
      </c>
      <c r="V110">
        <v>45</v>
      </c>
      <c r="W110">
        <v>39</v>
      </c>
      <c r="X110">
        <v>6</v>
      </c>
      <c r="Y110">
        <v>58</v>
      </c>
      <c r="Z110">
        <v>4</v>
      </c>
      <c r="AA110">
        <v>32</v>
      </c>
      <c r="AB110">
        <v>4</v>
      </c>
      <c r="AC110">
        <v>1</v>
      </c>
      <c r="AD110">
        <v>4</v>
      </c>
      <c r="AE110">
        <v>353</v>
      </c>
      <c r="AF110">
        <v>77</v>
      </c>
      <c r="AG110">
        <v>5.4</v>
      </c>
      <c r="AH110">
        <v>1.69</v>
      </c>
      <c r="AI110">
        <v>8.4</v>
      </c>
      <c r="AJ110">
        <v>0.7</v>
      </c>
      <c r="AK110">
        <v>6.8</v>
      </c>
      <c r="AL110">
        <v>3.8</v>
      </c>
      <c r="AM110">
        <v>0.55000000000000004</v>
      </c>
      <c r="AN110">
        <v>1</v>
      </c>
      <c r="AO110" t="s">
        <v>761</v>
      </c>
    </row>
    <row r="111" spans="1:41" x14ac:dyDescent="0.45">
      <c r="A111">
        <v>106</v>
      </c>
      <c r="B111" t="s">
        <v>563</v>
      </c>
      <c r="C111">
        <v>4.6100000000000003</v>
      </c>
      <c r="D111">
        <v>9</v>
      </c>
      <c r="F111">
        <v>1995</v>
      </c>
      <c r="G111">
        <v>27</v>
      </c>
      <c r="H111" t="s">
        <v>471</v>
      </c>
      <c r="I111" t="s">
        <v>37</v>
      </c>
      <c r="J111">
        <v>5</v>
      </c>
      <c r="K111">
        <v>3</v>
      </c>
      <c r="L111">
        <v>0.625</v>
      </c>
      <c r="M111">
        <v>8</v>
      </c>
      <c r="N111">
        <v>4.6100000000000003</v>
      </c>
      <c r="O111">
        <v>11</v>
      </c>
      <c r="P111">
        <v>9</v>
      </c>
      <c r="Q111">
        <v>1</v>
      </c>
      <c r="R111">
        <v>1</v>
      </c>
      <c r="S111">
        <v>0</v>
      </c>
      <c r="T111">
        <v>54.2</v>
      </c>
      <c r="U111">
        <v>44</v>
      </c>
      <c r="V111">
        <v>32</v>
      </c>
      <c r="W111">
        <v>28</v>
      </c>
      <c r="X111">
        <v>5</v>
      </c>
      <c r="Y111">
        <v>26</v>
      </c>
      <c r="Z111">
        <v>1</v>
      </c>
      <c r="AA111">
        <v>25</v>
      </c>
      <c r="AB111">
        <v>5</v>
      </c>
      <c r="AC111">
        <v>1</v>
      </c>
      <c r="AD111">
        <v>5</v>
      </c>
      <c r="AE111">
        <v>229</v>
      </c>
      <c r="AF111">
        <v>94</v>
      </c>
      <c r="AG111">
        <v>5.08</v>
      </c>
      <c r="AH111">
        <v>1.28</v>
      </c>
      <c r="AI111">
        <v>7.2</v>
      </c>
      <c r="AJ111">
        <v>0.8</v>
      </c>
      <c r="AK111">
        <v>4.3</v>
      </c>
      <c r="AL111">
        <v>4.0999999999999996</v>
      </c>
      <c r="AM111">
        <v>0.96</v>
      </c>
      <c r="AO111" t="s">
        <v>564</v>
      </c>
    </row>
    <row r="112" spans="1:41" x14ac:dyDescent="0.45">
      <c r="A112">
        <v>107</v>
      </c>
      <c r="B112" t="s">
        <v>571</v>
      </c>
      <c r="C112">
        <v>4.6100000000000003</v>
      </c>
      <c r="D112">
        <v>9</v>
      </c>
      <c r="F112">
        <v>1994</v>
      </c>
      <c r="G112">
        <v>28</v>
      </c>
      <c r="H112" t="s">
        <v>149</v>
      </c>
      <c r="I112" t="s">
        <v>34</v>
      </c>
      <c r="J112">
        <v>1</v>
      </c>
      <c r="K112">
        <v>5</v>
      </c>
      <c r="L112">
        <v>0.16700000000000001</v>
      </c>
      <c r="M112">
        <v>6</v>
      </c>
      <c r="N112">
        <v>4.6100000000000003</v>
      </c>
      <c r="O112">
        <v>10</v>
      </c>
      <c r="P112">
        <v>9</v>
      </c>
      <c r="Q112">
        <v>0</v>
      </c>
      <c r="R112">
        <v>0</v>
      </c>
      <c r="S112">
        <v>0</v>
      </c>
      <c r="T112">
        <v>54.2</v>
      </c>
      <c r="U112">
        <v>55</v>
      </c>
      <c r="V112">
        <v>30</v>
      </c>
      <c r="W112">
        <v>28</v>
      </c>
      <c r="X112">
        <v>9</v>
      </c>
      <c r="Y112">
        <v>35</v>
      </c>
      <c r="Z112">
        <v>4</v>
      </c>
      <c r="AA112">
        <v>33</v>
      </c>
      <c r="AB112">
        <v>1</v>
      </c>
      <c r="AC112">
        <v>0</v>
      </c>
      <c r="AD112">
        <v>3</v>
      </c>
      <c r="AE112">
        <v>252</v>
      </c>
      <c r="AF112">
        <v>91</v>
      </c>
      <c r="AG112">
        <v>6.04</v>
      </c>
      <c r="AH112">
        <v>1.6459999999999999</v>
      </c>
      <c r="AI112">
        <v>9.1</v>
      </c>
      <c r="AJ112">
        <v>1.5</v>
      </c>
      <c r="AK112">
        <v>5.8</v>
      </c>
      <c r="AL112">
        <v>5.4</v>
      </c>
      <c r="AM112">
        <v>0.94</v>
      </c>
      <c r="AN112">
        <v>1</v>
      </c>
      <c r="AO112" t="s">
        <v>572</v>
      </c>
    </row>
    <row r="113" spans="1:41" x14ac:dyDescent="0.45">
      <c r="A113">
        <v>108</v>
      </c>
      <c r="B113" t="s">
        <v>536</v>
      </c>
      <c r="C113">
        <v>4.6100000000000003</v>
      </c>
      <c r="D113">
        <v>9</v>
      </c>
      <c r="F113">
        <v>2003</v>
      </c>
      <c r="G113">
        <v>21</v>
      </c>
      <c r="H113" t="s">
        <v>131</v>
      </c>
      <c r="I113" t="s">
        <v>37</v>
      </c>
      <c r="J113">
        <v>4</v>
      </c>
      <c r="K113">
        <v>5</v>
      </c>
      <c r="L113">
        <v>0.44400000000000001</v>
      </c>
      <c r="M113">
        <v>9</v>
      </c>
      <c r="N113">
        <v>4.6100000000000003</v>
      </c>
      <c r="O113">
        <v>9</v>
      </c>
      <c r="P113">
        <v>9</v>
      </c>
      <c r="Q113">
        <v>0</v>
      </c>
      <c r="R113">
        <v>0</v>
      </c>
      <c r="S113">
        <v>0</v>
      </c>
      <c r="T113">
        <v>52.2</v>
      </c>
      <c r="U113">
        <v>56</v>
      </c>
      <c r="V113">
        <v>32</v>
      </c>
      <c r="W113">
        <v>27</v>
      </c>
      <c r="X113">
        <v>8</v>
      </c>
      <c r="Y113">
        <v>15</v>
      </c>
      <c r="Z113">
        <v>0</v>
      </c>
      <c r="AA113">
        <v>31</v>
      </c>
      <c r="AB113">
        <v>4</v>
      </c>
      <c r="AC113">
        <v>0</v>
      </c>
      <c r="AD113">
        <v>1</v>
      </c>
      <c r="AE113">
        <v>230</v>
      </c>
      <c r="AF113">
        <v>107</v>
      </c>
      <c r="AG113">
        <v>4.91</v>
      </c>
      <c r="AH113">
        <v>1.3480000000000001</v>
      </c>
      <c r="AI113">
        <v>9.6</v>
      </c>
      <c r="AJ113">
        <v>1.4</v>
      </c>
      <c r="AK113">
        <v>2.6</v>
      </c>
      <c r="AL113">
        <v>5.3</v>
      </c>
      <c r="AM113">
        <v>2.0699999999999998</v>
      </c>
      <c r="AO113" t="s">
        <v>537</v>
      </c>
    </row>
    <row r="114" spans="1:41" x14ac:dyDescent="0.45">
      <c r="A114">
        <v>109</v>
      </c>
      <c r="B114" t="s">
        <v>787</v>
      </c>
      <c r="C114">
        <v>4.63</v>
      </c>
      <c r="D114">
        <v>9</v>
      </c>
      <c r="F114">
        <v>1932</v>
      </c>
      <c r="H114" t="s">
        <v>788</v>
      </c>
      <c r="I114" t="s">
        <v>146</v>
      </c>
      <c r="J114">
        <v>1</v>
      </c>
      <c r="K114">
        <v>7</v>
      </c>
      <c r="L114">
        <v>0.125</v>
      </c>
      <c r="M114">
        <v>8</v>
      </c>
      <c r="N114">
        <v>4.63</v>
      </c>
      <c r="O114">
        <v>11</v>
      </c>
      <c r="P114">
        <v>9</v>
      </c>
      <c r="Q114">
        <v>3</v>
      </c>
      <c r="R114">
        <v>0</v>
      </c>
      <c r="S114">
        <v>0</v>
      </c>
      <c r="T114">
        <v>56.1</v>
      </c>
      <c r="U114">
        <v>81</v>
      </c>
      <c r="V114">
        <v>46</v>
      </c>
      <c r="W114">
        <v>29</v>
      </c>
      <c r="Y114">
        <v>7</v>
      </c>
      <c r="AA114">
        <v>12</v>
      </c>
      <c r="AB114">
        <v>1</v>
      </c>
      <c r="AD114">
        <v>3</v>
      </c>
      <c r="AF114">
        <v>76</v>
      </c>
      <c r="AH114">
        <v>1.5620000000000001</v>
      </c>
      <c r="AI114">
        <v>12.9</v>
      </c>
      <c r="AK114">
        <v>1.1000000000000001</v>
      </c>
      <c r="AL114">
        <v>1.9</v>
      </c>
      <c r="AM114">
        <v>1.71</v>
      </c>
      <c r="AN114" s="1">
        <v>45298</v>
      </c>
      <c r="AO114" t="s">
        <v>789</v>
      </c>
    </row>
    <row r="115" spans="1:41" x14ac:dyDescent="0.45">
      <c r="A115">
        <v>110</v>
      </c>
      <c r="B115" t="s">
        <v>775</v>
      </c>
      <c r="C115">
        <v>4.6500000000000004</v>
      </c>
      <c r="D115">
        <v>9</v>
      </c>
      <c r="F115">
        <v>1993</v>
      </c>
      <c r="G115">
        <v>25</v>
      </c>
      <c r="H115" t="s">
        <v>45</v>
      </c>
      <c r="I115" t="s">
        <v>34</v>
      </c>
      <c r="J115">
        <v>1</v>
      </c>
      <c r="K115">
        <v>3</v>
      </c>
      <c r="L115">
        <v>0.25</v>
      </c>
      <c r="M115">
        <v>4</v>
      </c>
      <c r="N115">
        <v>4.6500000000000004</v>
      </c>
      <c r="O115">
        <v>18</v>
      </c>
      <c r="P115">
        <v>9</v>
      </c>
      <c r="Q115">
        <v>0</v>
      </c>
      <c r="R115">
        <v>0</v>
      </c>
      <c r="S115">
        <v>0</v>
      </c>
      <c r="T115">
        <v>62</v>
      </c>
      <c r="U115">
        <v>73</v>
      </c>
      <c r="V115">
        <v>44</v>
      </c>
      <c r="W115">
        <v>32</v>
      </c>
      <c r="X115">
        <v>4</v>
      </c>
      <c r="Y115">
        <v>26</v>
      </c>
      <c r="Z115">
        <v>2</v>
      </c>
      <c r="AA115">
        <v>33</v>
      </c>
      <c r="AB115">
        <v>0</v>
      </c>
      <c r="AC115">
        <v>1</v>
      </c>
      <c r="AD115">
        <v>1</v>
      </c>
      <c r="AE115">
        <v>283</v>
      </c>
      <c r="AF115">
        <v>85</v>
      </c>
      <c r="AG115">
        <v>4.0199999999999996</v>
      </c>
      <c r="AH115">
        <v>1.597</v>
      </c>
      <c r="AI115">
        <v>10.6</v>
      </c>
      <c r="AJ115">
        <v>0.6</v>
      </c>
      <c r="AK115">
        <v>3.8</v>
      </c>
      <c r="AL115">
        <v>4.8</v>
      </c>
      <c r="AM115">
        <v>1.27</v>
      </c>
      <c r="AN115">
        <v>1</v>
      </c>
      <c r="AO115" t="s">
        <v>776</v>
      </c>
    </row>
    <row r="116" spans="1:41" x14ac:dyDescent="0.45">
      <c r="A116">
        <v>111</v>
      </c>
      <c r="B116" t="s">
        <v>790</v>
      </c>
      <c r="C116">
        <v>4.66</v>
      </c>
      <c r="D116">
        <v>9</v>
      </c>
      <c r="F116">
        <v>1992</v>
      </c>
      <c r="G116">
        <v>26</v>
      </c>
      <c r="H116" t="s">
        <v>33</v>
      </c>
      <c r="I116" t="s">
        <v>34</v>
      </c>
      <c r="J116">
        <v>2</v>
      </c>
      <c r="K116">
        <v>8</v>
      </c>
      <c r="L116">
        <v>0.2</v>
      </c>
      <c r="M116">
        <v>10</v>
      </c>
      <c r="N116">
        <v>4.66</v>
      </c>
      <c r="O116">
        <v>39</v>
      </c>
      <c r="P116">
        <v>9</v>
      </c>
      <c r="Q116">
        <v>1</v>
      </c>
      <c r="R116">
        <v>0</v>
      </c>
      <c r="S116">
        <v>7</v>
      </c>
      <c r="T116">
        <v>85</v>
      </c>
      <c r="U116">
        <v>72</v>
      </c>
      <c r="V116">
        <v>49</v>
      </c>
      <c r="W116">
        <v>44</v>
      </c>
      <c r="X116">
        <v>9</v>
      </c>
      <c r="Y116">
        <v>54</v>
      </c>
      <c r="Z116">
        <v>6</v>
      </c>
      <c r="AA116">
        <v>36</v>
      </c>
      <c r="AB116">
        <v>4</v>
      </c>
      <c r="AC116">
        <v>0</v>
      </c>
      <c r="AD116">
        <v>4</v>
      </c>
      <c r="AE116">
        <v>380</v>
      </c>
      <c r="AF116">
        <v>78</v>
      </c>
      <c r="AG116">
        <v>5.36</v>
      </c>
      <c r="AH116">
        <v>1.482</v>
      </c>
      <c r="AI116">
        <v>7.6</v>
      </c>
      <c r="AJ116">
        <v>1</v>
      </c>
      <c r="AK116">
        <v>5.7</v>
      </c>
      <c r="AL116">
        <v>3.8</v>
      </c>
      <c r="AM116">
        <v>0.67</v>
      </c>
      <c r="AN116">
        <v>1</v>
      </c>
      <c r="AO116" t="s">
        <v>791</v>
      </c>
    </row>
    <row r="117" spans="1:41" x14ac:dyDescent="0.45">
      <c r="A117">
        <v>112</v>
      </c>
      <c r="B117" t="s">
        <v>792</v>
      </c>
      <c r="C117">
        <v>4.6900000000000004</v>
      </c>
      <c r="D117">
        <v>9</v>
      </c>
      <c r="F117">
        <v>2012</v>
      </c>
      <c r="G117">
        <v>24</v>
      </c>
      <c r="H117" t="s">
        <v>179</v>
      </c>
      <c r="I117" t="s">
        <v>37</v>
      </c>
      <c r="J117">
        <v>4</v>
      </c>
      <c r="K117">
        <v>3</v>
      </c>
      <c r="L117">
        <v>0.57099999999999995</v>
      </c>
      <c r="M117">
        <v>7</v>
      </c>
      <c r="N117">
        <v>4.6900000000000004</v>
      </c>
      <c r="O117">
        <v>30</v>
      </c>
      <c r="P117">
        <v>9</v>
      </c>
      <c r="Q117">
        <v>0</v>
      </c>
      <c r="R117">
        <v>0</v>
      </c>
      <c r="S117">
        <v>1</v>
      </c>
      <c r="T117">
        <v>71</v>
      </c>
      <c r="U117">
        <v>77</v>
      </c>
      <c r="V117">
        <v>46</v>
      </c>
      <c r="W117">
        <v>37</v>
      </c>
      <c r="X117">
        <v>7</v>
      </c>
      <c r="Y117">
        <v>34</v>
      </c>
      <c r="Z117">
        <v>1</v>
      </c>
      <c r="AA117">
        <v>47</v>
      </c>
      <c r="AB117">
        <v>3</v>
      </c>
      <c r="AC117">
        <v>0</v>
      </c>
      <c r="AD117">
        <v>2</v>
      </c>
      <c r="AE117">
        <v>318</v>
      </c>
      <c r="AF117">
        <v>82</v>
      </c>
      <c r="AG117">
        <v>4.62</v>
      </c>
      <c r="AH117">
        <v>1.5629999999999999</v>
      </c>
      <c r="AI117">
        <v>9.8000000000000007</v>
      </c>
      <c r="AJ117">
        <v>0.9</v>
      </c>
      <c r="AK117">
        <v>4.3</v>
      </c>
      <c r="AL117">
        <v>6</v>
      </c>
      <c r="AM117">
        <v>1.38</v>
      </c>
      <c r="AN117">
        <v>1</v>
      </c>
      <c r="AO117" t="s">
        <v>793</v>
      </c>
    </row>
    <row r="118" spans="1:41" x14ac:dyDescent="0.45">
      <c r="A118">
        <v>113</v>
      </c>
      <c r="B118" t="s">
        <v>773</v>
      </c>
      <c r="C118">
        <v>4.7</v>
      </c>
      <c r="D118">
        <v>9</v>
      </c>
      <c r="F118">
        <v>1947</v>
      </c>
      <c r="G118">
        <v>25</v>
      </c>
      <c r="H118" t="s">
        <v>76</v>
      </c>
      <c r="I118" t="s">
        <v>37</v>
      </c>
      <c r="J118">
        <v>7</v>
      </c>
      <c r="K118">
        <v>8</v>
      </c>
      <c r="L118">
        <v>0.46700000000000003</v>
      </c>
      <c r="M118">
        <v>15</v>
      </c>
      <c r="N118">
        <v>4.7</v>
      </c>
      <c r="O118">
        <v>41</v>
      </c>
      <c r="P118">
        <v>9</v>
      </c>
      <c r="Q118">
        <v>2</v>
      </c>
      <c r="R118">
        <v>0</v>
      </c>
      <c r="S118">
        <v>3</v>
      </c>
      <c r="T118">
        <v>136</v>
      </c>
      <c r="U118">
        <v>149</v>
      </c>
      <c r="V118">
        <v>80</v>
      </c>
      <c r="W118">
        <v>71</v>
      </c>
      <c r="X118">
        <v>6</v>
      </c>
      <c r="Y118">
        <v>54</v>
      </c>
      <c r="Z118">
        <v>9</v>
      </c>
      <c r="AA118">
        <v>50</v>
      </c>
      <c r="AB118">
        <v>1</v>
      </c>
      <c r="AC118">
        <v>1</v>
      </c>
      <c r="AD118">
        <v>2</v>
      </c>
      <c r="AE118">
        <v>589</v>
      </c>
      <c r="AF118">
        <v>82</v>
      </c>
      <c r="AG118">
        <v>3.73</v>
      </c>
      <c r="AH118">
        <v>1.4930000000000001</v>
      </c>
      <c r="AI118">
        <v>9.9</v>
      </c>
      <c r="AJ118">
        <v>0.4</v>
      </c>
      <c r="AK118">
        <v>3.6</v>
      </c>
      <c r="AL118">
        <v>3.3</v>
      </c>
      <c r="AM118">
        <v>0.93</v>
      </c>
      <c r="AN118">
        <v>1</v>
      </c>
      <c r="AO118" t="s">
        <v>774</v>
      </c>
    </row>
    <row r="119" spans="1:41" x14ac:dyDescent="0.45">
      <c r="A119">
        <v>114</v>
      </c>
      <c r="B119" t="s">
        <v>540</v>
      </c>
      <c r="C119">
        <v>4.71</v>
      </c>
      <c r="D119">
        <v>9</v>
      </c>
      <c r="F119">
        <v>1960</v>
      </c>
      <c r="G119">
        <v>25</v>
      </c>
      <c r="H119" t="s">
        <v>76</v>
      </c>
      <c r="I119" t="s">
        <v>37</v>
      </c>
      <c r="J119">
        <v>3</v>
      </c>
      <c r="K119">
        <v>2</v>
      </c>
      <c r="L119">
        <v>0.6</v>
      </c>
      <c r="M119">
        <v>5</v>
      </c>
      <c r="N119">
        <v>4.71</v>
      </c>
      <c r="O119">
        <v>13</v>
      </c>
      <c r="P119">
        <v>9</v>
      </c>
      <c r="Q119">
        <v>2</v>
      </c>
      <c r="R119">
        <v>0</v>
      </c>
      <c r="S119">
        <v>0</v>
      </c>
      <c r="T119">
        <v>65</v>
      </c>
      <c r="U119">
        <v>61</v>
      </c>
      <c r="V119">
        <v>36</v>
      </c>
      <c r="W119">
        <v>34</v>
      </c>
      <c r="X119">
        <v>4</v>
      </c>
      <c r="Y119">
        <v>48</v>
      </c>
      <c r="Z119">
        <v>1</v>
      </c>
      <c r="AA119">
        <v>40</v>
      </c>
      <c r="AB119">
        <v>0</v>
      </c>
      <c r="AC119">
        <v>2</v>
      </c>
      <c r="AD119">
        <v>4</v>
      </c>
      <c r="AE119">
        <v>301</v>
      </c>
      <c r="AF119">
        <v>86</v>
      </c>
      <c r="AG119">
        <v>4.3099999999999996</v>
      </c>
      <c r="AH119">
        <v>1.677</v>
      </c>
      <c r="AI119">
        <v>8.4</v>
      </c>
      <c r="AJ119">
        <v>0.6</v>
      </c>
      <c r="AK119">
        <v>6.6</v>
      </c>
      <c r="AL119">
        <v>5.5</v>
      </c>
      <c r="AM119">
        <v>0.83</v>
      </c>
      <c r="AN119" t="s">
        <v>64</v>
      </c>
      <c r="AO119" t="s">
        <v>541</v>
      </c>
    </row>
    <row r="120" spans="1:41" x14ac:dyDescent="0.45">
      <c r="A120">
        <v>115</v>
      </c>
      <c r="B120" t="s">
        <v>777</v>
      </c>
      <c r="C120">
        <v>4.71</v>
      </c>
      <c r="D120">
        <v>9</v>
      </c>
      <c r="F120">
        <v>1934</v>
      </c>
      <c r="G120">
        <v>25</v>
      </c>
      <c r="H120" t="s">
        <v>88</v>
      </c>
      <c r="I120" t="s">
        <v>34</v>
      </c>
      <c r="J120">
        <v>3</v>
      </c>
      <c r="K120">
        <v>7</v>
      </c>
      <c r="L120">
        <v>0.3</v>
      </c>
      <c r="M120">
        <v>10</v>
      </c>
      <c r="N120">
        <v>4.71</v>
      </c>
      <c r="O120">
        <v>33</v>
      </c>
      <c r="P120">
        <v>9</v>
      </c>
      <c r="Q120">
        <v>4</v>
      </c>
      <c r="R120">
        <v>0</v>
      </c>
      <c r="S120">
        <v>0</v>
      </c>
      <c r="T120">
        <v>99.1</v>
      </c>
      <c r="U120">
        <v>106</v>
      </c>
      <c r="V120">
        <v>67</v>
      </c>
      <c r="W120">
        <v>52</v>
      </c>
      <c r="X120">
        <v>7</v>
      </c>
      <c r="Y120">
        <v>60</v>
      </c>
      <c r="Z120">
        <v>3</v>
      </c>
      <c r="AA120">
        <v>41</v>
      </c>
      <c r="AB120">
        <v>0</v>
      </c>
      <c r="AC120">
        <v>0</v>
      </c>
      <c r="AD120">
        <v>4</v>
      </c>
      <c r="AE120">
        <v>444</v>
      </c>
      <c r="AF120">
        <v>83</v>
      </c>
      <c r="AG120">
        <v>5.09</v>
      </c>
      <c r="AH120">
        <v>1.671</v>
      </c>
      <c r="AI120">
        <v>9.6</v>
      </c>
      <c r="AJ120">
        <v>0.6</v>
      </c>
      <c r="AK120">
        <v>5.4</v>
      </c>
      <c r="AL120">
        <v>3.7</v>
      </c>
      <c r="AM120">
        <v>0.68</v>
      </c>
      <c r="AN120" t="s">
        <v>64</v>
      </c>
      <c r="AO120" t="s">
        <v>778</v>
      </c>
    </row>
    <row r="121" spans="1:41" x14ac:dyDescent="0.45">
      <c r="A121">
        <v>116</v>
      </c>
      <c r="B121" t="s">
        <v>515</v>
      </c>
      <c r="C121">
        <v>4.74</v>
      </c>
      <c r="D121">
        <v>9</v>
      </c>
      <c r="F121">
        <v>1987</v>
      </c>
      <c r="G121">
        <v>23</v>
      </c>
      <c r="H121" t="s">
        <v>112</v>
      </c>
      <c r="I121" t="s">
        <v>37</v>
      </c>
      <c r="J121">
        <v>1</v>
      </c>
      <c r="K121">
        <v>4</v>
      </c>
      <c r="L121">
        <v>0.2</v>
      </c>
      <c r="M121">
        <v>5</v>
      </c>
      <c r="N121">
        <v>4.74</v>
      </c>
      <c r="O121">
        <v>9</v>
      </c>
      <c r="P121">
        <v>9</v>
      </c>
      <c r="Q121">
        <v>1</v>
      </c>
      <c r="R121">
        <v>0</v>
      </c>
      <c r="S121">
        <v>0</v>
      </c>
      <c r="T121">
        <v>49.1</v>
      </c>
      <c r="U121">
        <v>41</v>
      </c>
      <c r="V121">
        <v>29</v>
      </c>
      <c r="W121">
        <v>26</v>
      </c>
      <c r="X121">
        <v>9</v>
      </c>
      <c r="Y121">
        <v>25</v>
      </c>
      <c r="Z121">
        <v>2</v>
      </c>
      <c r="AA121">
        <v>35</v>
      </c>
      <c r="AB121">
        <v>2</v>
      </c>
      <c r="AC121">
        <v>1</v>
      </c>
      <c r="AD121">
        <v>1</v>
      </c>
      <c r="AE121">
        <v>215</v>
      </c>
      <c r="AF121">
        <v>101</v>
      </c>
      <c r="AG121">
        <v>5.47</v>
      </c>
      <c r="AH121">
        <v>1.3380000000000001</v>
      </c>
      <c r="AI121">
        <v>7.5</v>
      </c>
      <c r="AJ121">
        <v>1.6</v>
      </c>
      <c r="AK121">
        <v>4.5999999999999996</v>
      </c>
      <c r="AL121">
        <v>6.4</v>
      </c>
      <c r="AM121">
        <v>1.4</v>
      </c>
      <c r="AO121" t="s">
        <v>516</v>
      </c>
    </row>
    <row r="122" spans="1:41" x14ac:dyDescent="0.45">
      <c r="A122">
        <v>117</v>
      </c>
      <c r="B122" t="s">
        <v>660</v>
      </c>
      <c r="C122">
        <v>4.78</v>
      </c>
      <c r="D122">
        <v>9</v>
      </c>
      <c r="F122">
        <v>1982</v>
      </c>
      <c r="G122">
        <v>26</v>
      </c>
      <c r="H122" t="s">
        <v>76</v>
      </c>
      <c r="I122" t="s">
        <v>37</v>
      </c>
      <c r="J122">
        <v>3</v>
      </c>
      <c r="K122">
        <v>4</v>
      </c>
      <c r="L122">
        <v>0.42899999999999999</v>
      </c>
      <c r="M122">
        <v>7</v>
      </c>
      <c r="N122">
        <v>4.78</v>
      </c>
      <c r="O122">
        <v>9</v>
      </c>
      <c r="P122">
        <v>9</v>
      </c>
      <c r="Q122">
        <v>2</v>
      </c>
      <c r="R122">
        <v>1</v>
      </c>
      <c r="S122">
        <v>0</v>
      </c>
      <c r="T122">
        <v>49</v>
      </c>
      <c r="U122">
        <v>55</v>
      </c>
      <c r="V122">
        <v>32</v>
      </c>
      <c r="W122">
        <v>26</v>
      </c>
      <c r="X122">
        <v>6</v>
      </c>
      <c r="Y122">
        <v>9</v>
      </c>
      <c r="Z122">
        <v>3</v>
      </c>
      <c r="AA122">
        <v>9</v>
      </c>
      <c r="AB122">
        <v>0</v>
      </c>
      <c r="AC122">
        <v>0</v>
      </c>
      <c r="AD122">
        <v>1</v>
      </c>
      <c r="AE122">
        <v>206</v>
      </c>
      <c r="AF122">
        <v>91</v>
      </c>
      <c r="AG122">
        <v>4.49</v>
      </c>
      <c r="AH122">
        <v>1.306</v>
      </c>
      <c r="AI122">
        <v>10.1</v>
      </c>
      <c r="AJ122">
        <v>1.1000000000000001</v>
      </c>
      <c r="AK122">
        <v>1.7</v>
      </c>
      <c r="AL122">
        <v>1.7</v>
      </c>
      <c r="AM122">
        <v>1</v>
      </c>
      <c r="AO122" t="s">
        <v>661</v>
      </c>
    </row>
    <row r="123" spans="1:41" x14ac:dyDescent="0.45">
      <c r="A123">
        <v>118</v>
      </c>
      <c r="B123" t="s">
        <v>779</v>
      </c>
      <c r="C123">
        <v>4.78</v>
      </c>
      <c r="D123">
        <v>9</v>
      </c>
      <c r="F123">
        <v>1971</v>
      </c>
      <c r="G123">
        <v>23</v>
      </c>
      <c r="H123" t="s">
        <v>149</v>
      </c>
      <c r="I123" t="s">
        <v>34</v>
      </c>
      <c r="J123">
        <v>5</v>
      </c>
      <c r="K123">
        <v>6</v>
      </c>
      <c r="L123">
        <v>0.45500000000000002</v>
      </c>
      <c r="M123">
        <v>11</v>
      </c>
      <c r="N123">
        <v>4.78</v>
      </c>
      <c r="O123">
        <v>31</v>
      </c>
      <c r="P123">
        <v>9</v>
      </c>
      <c r="Q123">
        <v>1</v>
      </c>
      <c r="R123">
        <v>0</v>
      </c>
      <c r="S123">
        <v>0</v>
      </c>
      <c r="T123">
        <v>90.1</v>
      </c>
      <c r="U123">
        <v>92</v>
      </c>
      <c r="V123">
        <v>53</v>
      </c>
      <c r="W123">
        <v>48</v>
      </c>
      <c r="X123">
        <v>7</v>
      </c>
      <c r="Y123">
        <v>41</v>
      </c>
      <c r="Z123">
        <v>8</v>
      </c>
      <c r="AA123">
        <v>53</v>
      </c>
      <c r="AB123">
        <v>2</v>
      </c>
      <c r="AC123">
        <v>0</v>
      </c>
      <c r="AD123">
        <v>1</v>
      </c>
      <c r="AE123">
        <v>398</v>
      </c>
      <c r="AF123">
        <v>71</v>
      </c>
      <c r="AG123">
        <v>3.71</v>
      </c>
      <c r="AH123">
        <v>1.472</v>
      </c>
      <c r="AI123">
        <v>9.1999999999999993</v>
      </c>
      <c r="AJ123">
        <v>0.7</v>
      </c>
      <c r="AK123">
        <v>4.0999999999999996</v>
      </c>
      <c r="AL123">
        <v>5.3</v>
      </c>
      <c r="AM123">
        <v>1.29</v>
      </c>
      <c r="AN123">
        <v>1</v>
      </c>
      <c r="AO123" t="s">
        <v>780</v>
      </c>
    </row>
    <row r="124" spans="1:41" x14ac:dyDescent="0.45">
      <c r="A124">
        <v>119</v>
      </c>
      <c r="B124" t="s">
        <v>554</v>
      </c>
      <c r="C124">
        <v>4.79</v>
      </c>
      <c r="D124">
        <v>9</v>
      </c>
      <c r="F124">
        <v>1950</v>
      </c>
      <c r="G124">
        <v>28</v>
      </c>
      <c r="H124" t="s">
        <v>168</v>
      </c>
      <c r="I124" t="s">
        <v>37</v>
      </c>
      <c r="J124">
        <v>4</v>
      </c>
      <c r="K124">
        <v>5</v>
      </c>
      <c r="L124">
        <v>0.44400000000000001</v>
      </c>
      <c r="M124">
        <v>9</v>
      </c>
      <c r="N124">
        <v>4.79</v>
      </c>
      <c r="O124">
        <v>17</v>
      </c>
      <c r="P124">
        <v>9</v>
      </c>
      <c r="Q124">
        <v>1</v>
      </c>
      <c r="R124">
        <v>0</v>
      </c>
      <c r="S124">
        <v>0</v>
      </c>
      <c r="T124">
        <v>77</v>
      </c>
      <c r="U124">
        <v>89</v>
      </c>
      <c r="V124">
        <v>49</v>
      </c>
      <c r="W124">
        <v>41</v>
      </c>
      <c r="X124">
        <v>9</v>
      </c>
      <c r="Y124">
        <v>26</v>
      </c>
      <c r="Z124">
        <v>0</v>
      </c>
      <c r="AA124">
        <v>23</v>
      </c>
      <c r="AB124">
        <v>1</v>
      </c>
      <c r="AC124">
        <v>0</v>
      </c>
      <c r="AD124">
        <v>1</v>
      </c>
      <c r="AE124">
        <v>342</v>
      </c>
      <c r="AF124">
        <v>94</v>
      </c>
      <c r="AG124">
        <v>4.5599999999999996</v>
      </c>
      <c r="AH124">
        <v>1.494</v>
      </c>
      <c r="AI124">
        <v>10.4</v>
      </c>
      <c r="AJ124">
        <v>1.1000000000000001</v>
      </c>
      <c r="AK124">
        <v>3</v>
      </c>
      <c r="AL124">
        <v>2.7</v>
      </c>
      <c r="AM124">
        <v>0.88</v>
      </c>
      <c r="AN124">
        <v>1</v>
      </c>
      <c r="AO124" t="s">
        <v>555</v>
      </c>
    </row>
    <row r="125" spans="1:41" x14ac:dyDescent="0.45">
      <c r="A125">
        <v>120</v>
      </c>
      <c r="B125" t="s">
        <v>642</v>
      </c>
      <c r="C125">
        <v>4.83</v>
      </c>
      <c r="D125">
        <v>9</v>
      </c>
      <c r="F125">
        <v>2022</v>
      </c>
      <c r="G125">
        <v>25</v>
      </c>
      <c r="H125" t="s">
        <v>36</v>
      </c>
      <c r="I125" t="s">
        <v>37</v>
      </c>
      <c r="J125">
        <v>3</v>
      </c>
      <c r="K125">
        <v>6</v>
      </c>
      <c r="L125">
        <v>0.33300000000000002</v>
      </c>
      <c r="M125">
        <v>9</v>
      </c>
      <c r="N125">
        <v>4.83</v>
      </c>
      <c r="O125">
        <v>14</v>
      </c>
      <c r="P125">
        <v>9</v>
      </c>
      <c r="Q125">
        <v>0</v>
      </c>
      <c r="R125">
        <v>0</v>
      </c>
      <c r="S125">
        <v>0</v>
      </c>
      <c r="T125">
        <v>63.1</v>
      </c>
      <c r="U125">
        <v>63</v>
      </c>
      <c r="V125">
        <v>36</v>
      </c>
      <c r="W125">
        <v>34</v>
      </c>
      <c r="X125">
        <v>8</v>
      </c>
      <c r="Y125">
        <v>19</v>
      </c>
      <c r="Z125">
        <v>1</v>
      </c>
      <c r="AA125">
        <v>48</v>
      </c>
      <c r="AB125">
        <v>3</v>
      </c>
      <c r="AC125">
        <v>0</v>
      </c>
      <c r="AD125">
        <v>3</v>
      </c>
      <c r="AE125">
        <v>269</v>
      </c>
      <c r="AF125">
        <v>82</v>
      </c>
      <c r="AG125">
        <v>4.28</v>
      </c>
      <c r="AH125">
        <v>1.2949999999999999</v>
      </c>
      <c r="AI125">
        <v>9</v>
      </c>
      <c r="AJ125">
        <v>1.1000000000000001</v>
      </c>
      <c r="AK125">
        <v>2.7</v>
      </c>
      <c r="AL125">
        <v>6.8</v>
      </c>
      <c r="AM125">
        <v>2.5299999999999998</v>
      </c>
      <c r="AO125" t="s">
        <v>643</v>
      </c>
    </row>
    <row r="126" spans="1:41" x14ac:dyDescent="0.45">
      <c r="A126">
        <v>121</v>
      </c>
      <c r="B126" t="s">
        <v>705</v>
      </c>
      <c r="C126">
        <v>4.83</v>
      </c>
      <c r="D126">
        <v>9</v>
      </c>
      <c r="F126">
        <v>1980</v>
      </c>
      <c r="G126">
        <v>23</v>
      </c>
      <c r="H126" t="s">
        <v>102</v>
      </c>
      <c r="I126" t="s">
        <v>37</v>
      </c>
      <c r="J126">
        <v>2</v>
      </c>
      <c r="K126">
        <v>4</v>
      </c>
      <c r="L126">
        <v>0.33300000000000002</v>
      </c>
      <c r="M126">
        <v>6</v>
      </c>
      <c r="N126">
        <v>4.83</v>
      </c>
      <c r="O126">
        <v>13</v>
      </c>
      <c r="P126">
        <v>9</v>
      </c>
      <c r="Q126">
        <v>0</v>
      </c>
      <c r="R126">
        <v>0</v>
      </c>
      <c r="S126">
        <v>0</v>
      </c>
      <c r="T126">
        <v>54</v>
      </c>
      <c r="U126">
        <v>64</v>
      </c>
      <c r="V126">
        <v>36</v>
      </c>
      <c r="W126">
        <v>29</v>
      </c>
      <c r="X126">
        <v>6</v>
      </c>
      <c r="Y126">
        <v>23</v>
      </c>
      <c r="Z126">
        <v>2</v>
      </c>
      <c r="AA126">
        <v>25</v>
      </c>
      <c r="AB126">
        <v>1</v>
      </c>
      <c r="AC126">
        <v>0</v>
      </c>
      <c r="AD126">
        <v>3</v>
      </c>
      <c r="AE126">
        <v>250</v>
      </c>
      <c r="AF126">
        <v>82</v>
      </c>
      <c r="AG126">
        <v>4.5999999999999996</v>
      </c>
      <c r="AH126">
        <v>1.611</v>
      </c>
      <c r="AI126">
        <v>10.7</v>
      </c>
      <c r="AJ126">
        <v>1</v>
      </c>
      <c r="AK126">
        <v>3.8</v>
      </c>
      <c r="AL126">
        <v>4.2</v>
      </c>
      <c r="AM126">
        <v>1.0900000000000001</v>
      </c>
      <c r="AO126" t="s">
        <v>706</v>
      </c>
    </row>
    <row r="127" spans="1:41" x14ac:dyDescent="0.45">
      <c r="A127">
        <v>122</v>
      </c>
      <c r="B127" t="s">
        <v>509</v>
      </c>
      <c r="C127">
        <v>4.84</v>
      </c>
      <c r="D127">
        <v>9</v>
      </c>
      <c r="F127">
        <v>1927</v>
      </c>
      <c r="G127">
        <v>19</v>
      </c>
      <c r="H127" t="s">
        <v>61</v>
      </c>
      <c r="I127" t="s">
        <v>37</v>
      </c>
      <c r="J127">
        <v>5</v>
      </c>
      <c r="K127">
        <v>4</v>
      </c>
      <c r="L127">
        <v>0.55600000000000005</v>
      </c>
      <c r="M127">
        <v>9</v>
      </c>
      <c r="N127">
        <v>4.84</v>
      </c>
      <c r="O127">
        <v>10</v>
      </c>
      <c r="P127">
        <v>9</v>
      </c>
      <c r="Q127">
        <v>5</v>
      </c>
      <c r="R127">
        <v>0</v>
      </c>
      <c r="S127">
        <v>0</v>
      </c>
      <c r="T127">
        <v>67</v>
      </c>
      <c r="U127">
        <v>64</v>
      </c>
      <c r="V127">
        <v>36</v>
      </c>
      <c r="W127">
        <v>36</v>
      </c>
      <c r="X127">
        <v>3</v>
      </c>
      <c r="Y127">
        <v>39</v>
      </c>
      <c r="AA127">
        <v>18</v>
      </c>
      <c r="AB127">
        <v>6</v>
      </c>
      <c r="AC127">
        <v>0</v>
      </c>
      <c r="AD127">
        <v>2</v>
      </c>
      <c r="AE127">
        <v>302</v>
      </c>
      <c r="AF127">
        <v>87</v>
      </c>
      <c r="AG127">
        <v>4.5599999999999996</v>
      </c>
      <c r="AH127">
        <v>1.5369999999999999</v>
      </c>
      <c r="AI127">
        <v>8.6</v>
      </c>
      <c r="AJ127">
        <v>0.4</v>
      </c>
      <c r="AK127">
        <v>5.2</v>
      </c>
      <c r="AL127">
        <v>2.4</v>
      </c>
      <c r="AM127">
        <v>0.46</v>
      </c>
      <c r="AN127">
        <v>1</v>
      </c>
      <c r="AO127" t="s">
        <v>510</v>
      </c>
    </row>
    <row r="128" spans="1:41" x14ac:dyDescent="0.45">
      <c r="A128">
        <v>123</v>
      </c>
      <c r="B128" t="s">
        <v>635</v>
      </c>
      <c r="C128">
        <v>4.8499999999999996</v>
      </c>
      <c r="D128">
        <v>9</v>
      </c>
      <c r="F128">
        <v>1926</v>
      </c>
      <c r="G128">
        <v>24</v>
      </c>
      <c r="H128" t="s">
        <v>636</v>
      </c>
      <c r="I128" t="s">
        <v>49</v>
      </c>
      <c r="J128">
        <v>3</v>
      </c>
      <c r="K128">
        <v>1</v>
      </c>
      <c r="L128">
        <v>0.75</v>
      </c>
      <c r="M128">
        <v>4</v>
      </c>
      <c r="N128">
        <v>4.8499999999999996</v>
      </c>
      <c r="O128">
        <v>12</v>
      </c>
      <c r="P128">
        <v>9</v>
      </c>
      <c r="Q128">
        <v>2</v>
      </c>
      <c r="R128">
        <v>0</v>
      </c>
      <c r="S128">
        <v>0</v>
      </c>
      <c r="T128">
        <v>55.2</v>
      </c>
      <c r="U128">
        <v>67</v>
      </c>
      <c r="V128">
        <v>40</v>
      </c>
      <c r="W128">
        <v>30</v>
      </c>
      <c r="X128">
        <v>5</v>
      </c>
      <c r="Y128">
        <v>14</v>
      </c>
      <c r="AA128">
        <v>13</v>
      </c>
      <c r="AB128">
        <v>5</v>
      </c>
      <c r="AC128">
        <v>1</v>
      </c>
      <c r="AD128">
        <v>1</v>
      </c>
      <c r="AE128">
        <v>255</v>
      </c>
      <c r="AF128">
        <v>95</v>
      </c>
      <c r="AG128">
        <v>4.75</v>
      </c>
      <c r="AH128">
        <v>1.4550000000000001</v>
      </c>
      <c r="AI128">
        <v>10.8</v>
      </c>
      <c r="AJ128">
        <v>0.8</v>
      </c>
      <c r="AK128">
        <v>2.2999999999999998</v>
      </c>
      <c r="AL128">
        <v>2.1</v>
      </c>
      <c r="AM128">
        <v>0.93</v>
      </c>
      <c r="AN128">
        <v>1</v>
      </c>
      <c r="AO128" t="s">
        <v>637</v>
      </c>
    </row>
    <row r="129" spans="1:41" x14ac:dyDescent="0.45">
      <c r="A129">
        <v>124</v>
      </c>
      <c r="B129" t="s">
        <v>593</v>
      </c>
      <c r="C129">
        <v>4.88</v>
      </c>
      <c r="D129">
        <v>9</v>
      </c>
      <c r="F129">
        <v>1998</v>
      </c>
      <c r="G129">
        <v>26</v>
      </c>
      <c r="H129" t="s">
        <v>73</v>
      </c>
      <c r="I129" t="s">
        <v>34</v>
      </c>
      <c r="J129">
        <v>4</v>
      </c>
      <c r="K129">
        <v>2</v>
      </c>
      <c r="L129">
        <v>0.66700000000000004</v>
      </c>
      <c r="M129">
        <v>6</v>
      </c>
      <c r="N129">
        <v>4.88</v>
      </c>
      <c r="O129">
        <v>9</v>
      </c>
      <c r="P129">
        <v>9</v>
      </c>
      <c r="Q129">
        <v>0</v>
      </c>
      <c r="R129">
        <v>0</v>
      </c>
      <c r="S129">
        <v>0</v>
      </c>
      <c r="T129">
        <v>48</v>
      </c>
      <c r="U129">
        <v>42</v>
      </c>
      <c r="V129">
        <v>28</v>
      </c>
      <c r="W129">
        <v>26</v>
      </c>
      <c r="X129">
        <v>9</v>
      </c>
      <c r="Y129">
        <v>24</v>
      </c>
      <c r="Z129">
        <v>0</v>
      </c>
      <c r="AA129">
        <v>34</v>
      </c>
      <c r="AB129">
        <v>1</v>
      </c>
      <c r="AC129">
        <v>1</v>
      </c>
      <c r="AD129">
        <v>3</v>
      </c>
      <c r="AE129">
        <v>206</v>
      </c>
      <c r="AF129">
        <v>88</v>
      </c>
      <c r="AG129">
        <v>5.72</v>
      </c>
      <c r="AH129">
        <v>1.375</v>
      </c>
      <c r="AI129">
        <v>7.9</v>
      </c>
      <c r="AJ129">
        <v>1.7</v>
      </c>
      <c r="AK129">
        <v>4.5</v>
      </c>
      <c r="AL129">
        <v>6.4</v>
      </c>
      <c r="AM129">
        <v>1.42</v>
      </c>
      <c r="AN129" t="s">
        <v>53</v>
      </c>
      <c r="AO129" t="s">
        <v>594</v>
      </c>
    </row>
    <row r="130" spans="1:41" x14ac:dyDescent="0.45">
      <c r="A130">
        <v>125</v>
      </c>
      <c r="B130" t="s">
        <v>719</v>
      </c>
      <c r="C130">
        <v>4.88</v>
      </c>
      <c r="D130">
        <v>9</v>
      </c>
      <c r="F130">
        <v>2016</v>
      </c>
      <c r="G130">
        <v>27</v>
      </c>
      <c r="H130" t="s">
        <v>97</v>
      </c>
      <c r="I130" t="s">
        <v>34</v>
      </c>
      <c r="J130">
        <v>0</v>
      </c>
      <c r="K130">
        <v>7</v>
      </c>
      <c r="L130">
        <v>0</v>
      </c>
      <c r="M130">
        <v>7</v>
      </c>
      <c r="N130">
        <v>4.88</v>
      </c>
      <c r="O130">
        <v>22</v>
      </c>
      <c r="P130">
        <v>9</v>
      </c>
      <c r="Q130">
        <v>0</v>
      </c>
      <c r="R130">
        <v>0</v>
      </c>
      <c r="S130">
        <v>0</v>
      </c>
      <c r="T130">
        <v>62.2</v>
      </c>
      <c r="U130">
        <v>65</v>
      </c>
      <c r="V130">
        <v>40</v>
      </c>
      <c r="W130">
        <v>34</v>
      </c>
      <c r="X130">
        <v>10</v>
      </c>
      <c r="Y130">
        <v>22</v>
      </c>
      <c r="Z130">
        <v>0</v>
      </c>
      <c r="AA130">
        <v>37</v>
      </c>
      <c r="AB130">
        <v>2</v>
      </c>
      <c r="AC130">
        <v>0</v>
      </c>
      <c r="AD130">
        <v>0</v>
      </c>
      <c r="AE130">
        <v>276</v>
      </c>
      <c r="AF130">
        <v>85</v>
      </c>
      <c r="AG130">
        <v>5.19</v>
      </c>
      <c r="AH130">
        <v>1.3879999999999999</v>
      </c>
      <c r="AI130">
        <v>9.3000000000000007</v>
      </c>
      <c r="AJ130">
        <v>1.4</v>
      </c>
      <c r="AK130">
        <v>3.2</v>
      </c>
      <c r="AL130">
        <v>5.3</v>
      </c>
      <c r="AM130">
        <v>1.68</v>
      </c>
      <c r="AN130">
        <v>1</v>
      </c>
      <c r="AO130" t="s">
        <v>720</v>
      </c>
    </row>
    <row r="131" spans="1:41" x14ac:dyDescent="0.45">
      <c r="A131">
        <v>126</v>
      </c>
      <c r="B131" t="s">
        <v>511</v>
      </c>
      <c r="C131">
        <v>4.92</v>
      </c>
      <c r="D131">
        <v>9</v>
      </c>
      <c r="F131">
        <v>1995</v>
      </c>
      <c r="G131">
        <v>26</v>
      </c>
      <c r="H131" t="s">
        <v>160</v>
      </c>
      <c r="I131" t="s">
        <v>37</v>
      </c>
      <c r="J131">
        <v>1</v>
      </c>
      <c r="K131">
        <v>4</v>
      </c>
      <c r="L131">
        <v>0.2</v>
      </c>
      <c r="M131">
        <v>5</v>
      </c>
      <c r="N131">
        <v>4.92</v>
      </c>
      <c r="O131">
        <v>21</v>
      </c>
      <c r="P131">
        <v>9</v>
      </c>
      <c r="Q131">
        <v>1</v>
      </c>
      <c r="R131">
        <v>0</v>
      </c>
      <c r="S131">
        <v>0</v>
      </c>
      <c r="T131">
        <v>78.2</v>
      </c>
      <c r="U131">
        <v>72</v>
      </c>
      <c r="V131">
        <v>49</v>
      </c>
      <c r="W131">
        <v>43</v>
      </c>
      <c r="X131">
        <v>9</v>
      </c>
      <c r="Y131">
        <v>47</v>
      </c>
      <c r="Z131">
        <v>4</v>
      </c>
      <c r="AA131">
        <v>50</v>
      </c>
      <c r="AB131">
        <v>6</v>
      </c>
      <c r="AC131">
        <v>0</v>
      </c>
      <c r="AD131">
        <v>6</v>
      </c>
      <c r="AE131">
        <v>350</v>
      </c>
      <c r="AF131">
        <v>96</v>
      </c>
      <c r="AG131">
        <v>5.34</v>
      </c>
      <c r="AH131">
        <v>1.5129999999999999</v>
      </c>
      <c r="AI131">
        <v>8.1999999999999993</v>
      </c>
      <c r="AJ131">
        <v>1</v>
      </c>
      <c r="AK131">
        <v>5.4</v>
      </c>
      <c r="AL131">
        <v>5.7</v>
      </c>
      <c r="AM131">
        <v>1.06</v>
      </c>
      <c r="AO131" t="s">
        <v>512</v>
      </c>
    </row>
    <row r="132" spans="1:41" x14ac:dyDescent="0.45">
      <c r="A132">
        <v>127</v>
      </c>
      <c r="B132" t="s">
        <v>601</v>
      </c>
      <c r="C132">
        <v>4.92</v>
      </c>
      <c r="D132">
        <v>9</v>
      </c>
      <c r="F132">
        <v>1923</v>
      </c>
      <c r="G132">
        <v>31</v>
      </c>
      <c r="H132" t="s">
        <v>602</v>
      </c>
      <c r="I132" t="s">
        <v>603</v>
      </c>
      <c r="J132">
        <v>4</v>
      </c>
      <c r="K132">
        <v>5</v>
      </c>
      <c r="L132">
        <v>0.44400000000000001</v>
      </c>
      <c r="M132">
        <v>9</v>
      </c>
      <c r="N132">
        <v>4.92</v>
      </c>
      <c r="O132">
        <v>17</v>
      </c>
      <c r="P132">
        <v>9</v>
      </c>
      <c r="Q132">
        <v>4</v>
      </c>
      <c r="R132">
        <v>0</v>
      </c>
      <c r="S132">
        <v>1</v>
      </c>
      <c r="T132">
        <v>75</v>
      </c>
      <c r="U132">
        <v>93</v>
      </c>
      <c r="V132">
        <v>57</v>
      </c>
      <c r="W132">
        <v>41</v>
      </c>
      <c r="X132">
        <v>9</v>
      </c>
      <c r="Y132">
        <v>41</v>
      </c>
      <c r="AA132">
        <v>19</v>
      </c>
      <c r="AB132">
        <v>6</v>
      </c>
      <c r="AC132">
        <v>0</v>
      </c>
      <c r="AD132">
        <v>2</v>
      </c>
      <c r="AE132">
        <v>336</v>
      </c>
      <c r="AF132">
        <v>90</v>
      </c>
      <c r="AG132">
        <v>5.97</v>
      </c>
      <c r="AH132">
        <v>1.7869999999999999</v>
      </c>
      <c r="AI132">
        <v>11.2</v>
      </c>
      <c r="AJ132">
        <v>1.1000000000000001</v>
      </c>
      <c r="AK132">
        <v>4.9000000000000004</v>
      </c>
      <c r="AL132">
        <v>2.2999999999999998</v>
      </c>
      <c r="AM132">
        <v>0.46</v>
      </c>
      <c r="AN132" s="3">
        <v>2497895</v>
      </c>
      <c r="AO132" t="s">
        <v>604</v>
      </c>
    </row>
    <row r="133" spans="1:41" x14ac:dyDescent="0.45">
      <c r="A133">
        <v>128</v>
      </c>
      <c r="B133" t="s">
        <v>670</v>
      </c>
      <c r="C133">
        <v>4.9400000000000004</v>
      </c>
      <c r="D133">
        <v>9</v>
      </c>
      <c r="F133">
        <v>2020</v>
      </c>
      <c r="G133">
        <v>26</v>
      </c>
      <c r="H133" t="s">
        <v>110</v>
      </c>
      <c r="I133" t="s">
        <v>34</v>
      </c>
      <c r="J133">
        <v>1</v>
      </c>
      <c r="K133">
        <v>3</v>
      </c>
      <c r="L133">
        <v>0.25</v>
      </c>
      <c r="M133">
        <v>4</v>
      </c>
      <c r="N133">
        <v>4.9400000000000004</v>
      </c>
      <c r="O133">
        <v>11</v>
      </c>
      <c r="P133">
        <v>9</v>
      </c>
      <c r="Q133">
        <v>0</v>
      </c>
      <c r="R133">
        <v>0</v>
      </c>
      <c r="S133">
        <v>0</v>
      </c>
      <c r="T133">
        <v>47.1</v>
      </c>
      <c r="U133">
        <v>48</v>
      </c>
      <c r="V133">
        <v>27</v>
      </c>
      <c r="W133">
        <v>26</v>
      </c>
      <c r="X133">
        <v>6</v>
      </c>
      <c r="Y133">
        <v>17</v>
      </c>
      <c r="Z133">
        <v>0</v>
      </c>
      <c r="AA133">
        <v>48</v>
      </c>
      <c r="AB133">
        <v>3</v>
      </c>
      <c r="AC133">
        <v>0</v>
      </c>
      <c r="AD133">
        <v>4</v>
      </c>
      <c r="AE133">
        <v>205</v>
      </c>
      <c r="AF133">
        <v>91</v>
      </c>
      <c r="AG133">
        <v>4.08</v>
      </c>
      <c r="AH133">
        <v>1.373</v>
      </c>
      <c r="AI133">
        <v>9.1</v>
      </c>
      <c r="AJ133">
        <v>1.1000000000000001</v>
      </c>
      <c r="AK133">
        <v>3.2</v>
      </c>
      <c r="AL133">
        <v>9.1</v>
      </c>
      <c r="AM133">
        <v>2.82</v>
      </c>
      <c r="AO133" t="s">
        <v>671</v>
      </c>
    </row>
    <row r="134" spans="1:41" x14ac:dyDescent="0.45">
      <c r="A134">
        <v>129</v>
      </c>
      <c r="B134" t="s">
        <v>723</v>
      </c>
      <c r="C134">
        <v>4.95</v>
      </c>
      <c r="D134">
        <v>9</v>
      </c>
      <c r="F134">
        <v>1923</v>
      </c>
      <c r="G134">
        <v>24</v>
      </c>
      <c r="H134" t="s">
        <v>724</v>
      </c>
      <c r="I134" t="s">
        <v>155</v>
      </c>
      <c r="J134">
        <v>3</v>
      </c>
      <c r="K134">
        <v>7</v>
      </c>
      <c r="L134">
        <v>0.3</v>
      </c>
      <c r="M134">
        <v>10</v>
      </c>
      <c r="N134">
        <v>4.95</v>
      </c>
      <c r="O134">
        <v>12</v>
      </c>
      <c r="P134">
        <v>9</v>
      </c>
      <c r="Q134">
        <v>4</v>
      </c>
      <c r="R134">
        <v>0</v>
      </c>
      <c r="S134">
        <v>0</v>
      </c>
      <c r="T134">
        <v>63.2</v>
      </c>
      <c r="U134">
        <v>76</v>
      </c>
      <c r="V134">
        <v>51</v>
      </c>
      <c r="W134">
        <v>35</v>
      </c>
      <c r="X134">
        <v>2</v>
      </c>
      <c r="Y134">
        <v>20</v>
      </c>
      <c r="AA134">
        <v>26</v>
      </c>
      <c r="AB134">
        <v>4</v>
      </c>
      <c r="AD134">
        <v>3</v>
      </c>
      <c r="AE134">
        <v>301</v>
      </c>
      <c r="AF134">
        <v>81</v>
      </c>
      <c r="AG134">
        <v>3.76</v>
      </c>
      <c r="AH134">
        <v>1.508</v>
      </c>
      <c r="AI134">
        <v>10.7</v>
      </c>
      <c r="AJ134">
        <v>0.3</v>
      </c>
      <c r="AK134">
        <v>2.8</v>
      </c>
      <c r="AL134">
        <v>3.7</v>
      </c>
      <c r="AM134">
        <v>1.3</v>
      </c>
      <c r="AN134">
        <v>1</v>
      </c>
      <c r="AO134" t="s">
        <v>725</v>
      </c>
    </row>
    <row r="135" spans="1:41" x14ac:dyDescent="0.45">
      <c r="A135">
        <v>130</v>
      </c>
      <c r="B135" t="s">
        <v>561</v>
      </c>
      <c r="C135">
        <v>4.95</v>
      </c>
      <c r="D135">
        <v>9</v>
      </c>
      <c r="F135">
        <v>1977</v>
      </c>
      <c r="G135">
        <v>22</v>
      </c>
      <c r="H135" t="s">
        <v>97</v>
      </c>
      <c r="I135" t="s">
        <v>34</v>
      </c>
      <c r="J135">
        <v>2</v>
      </c>
      <c r="K135">
        <v>6</v>
      </c>
      <c r="L135">
        <v>0.25</v>
      </c>
      <c r="M135">
        <v>8</v>
      </c>
      <c r="N135">
        <v>4.95</v>
      </c>
      <c r="O135">
        <v>17</v>
      </c>
      <c r="P135">
        <v>9</v>
      </c>
      <c r="Q135">
        <v>1</v>
      </c>
      <c r="R135">
        <v>0</v>
      </c>
      <c r="S135">
        <v>1</v>
      </c>
      <c r="T135">
        <v>60</v>
      </c>
      <c r="U135">
        <v>69</v>
      </c>
      <c r="V135">
        <v>40</v>
      </c>
      <c r="W135">
        <v>33</v>
      </c>
      <c r="X135">
        <v>6</v>
      </c>
      <c r="Y135">
        <v>34</v>
      </c>
      <c r="Z135">
        <v>1</v>
      </c>
      <c r="AA135">
        <v>37</v>
      </c>
      <c r="AB135">
        <v>2</v>
      </c>
      <c r="AC135">
        <v>0</v>
      </c>
      <c r="AD135">
        <v>5</v>
      </c>
      <c r="AE135">
        <v>282</v>
      </c>
      <c r="AF135">
        <v>91</v>
      </c>
      <c r="AG135">
        <v>4.6100000000000003</v>
      </c>
      <c r="AH135">
        <v>1.7170000000000001</v>
      </c>
      <c r="AI135">
        <v>10.4</v>
      </c>
      <c r="AJ135">
        <v>0.9</v>
      </c>
      <c r="AK135">
        <v>5.0999999999999996</v>
      </c>
      <c r="AL135">
        <v>5.6</v>
      </c>
      <c r="AM135">
        <v>1.0900000000000001</v>
      </c>
      <c r="AN135">
        <v>1</v>
      </c>
      <c r="AO135" t="s">
        <v>562</v>
      </c>
    </row>
    <row r="136" spans="1:41" x14ac:dyDescent="0.45">
      <c r="A136">
        <v>131</v>
      </c>
      <c r="B136" t="s">
        <v>668</v>
      </c>
      <c r="C136">
        <v>4.95</v>
      </c>
      <c r="D136">
        <v>9</v>
      </c>
      <c r="F136">
        <v>2022</v>
      </c>
      <c r="G136">
        <v>24</v>
      </c>
      <c r="H136" t="s">
        <v>70</v>
      </c>
      <c r="I136" t="s">
        <v>37</v>
      </c>
      <c r="J136">
        <v>0</v>
      </c>
      <c r="K136">
        <v>3</v>
      </c>
      <c r="L136">
        <v>0</v>
      </c>
      <c r="M136">
        <v>3</v>
      </c>
      <c r="N136">
        <v>4.95</v>
      </c>
      <c r="O136">
        <v>9</v>
      </c>
      <c r="P136">
        <v>9</v>
      </c>
      <c r="Q136">
        <v>0</v>
      </c>
      <c r="R136">
        <v>0</v>
      </c>
      <c r="S136">
        <v>0</v>
      </c>
      <c r="T136">
        <v>40</v>
      </c>
      <c r="U136">
        <v>43</v>
      </c>
      <c r="V136">
        <v>24</v>
      </c>
      <c r="W136">
        <v>22</v>
      </c>
      <c r="X136">
        <v>6</v>
      </c>
      <c r="Y136">
        <v>16</v>
      </c>
      <c r="Z136">
        <v>0</v>
      </c>
      <c r="AA136">
        <v>27</v>
      </c>
      <c r="AB136">
        <v>0</v>
      </c>
      <c r="AC136">
        <v>0</v>
      </c>
      <c r="AD136">
        <v>2</v>
      </c>
      <c r="AE136">
        <v>174</v>
      </c>
      <c r="AF136">
        <v>81</v>
      </c>
      <c r="AG136">
        <v>4.91</v>
      </c>
      <c r="AH136">
        <v>1.4750000000000001</v>
      </c>
      <c r="AI136">
        <v>9.6999999999999993</v>
      </c>
      <c r="AJ136">
        <v>1.4</v>
      </c>
      <c r="AK136">
        <v>3.6</v>
      </c>
      <c r="AL136">
        <v>6.1</v>
      </c>
      <c r="AM136">
        <v>1.69</v>
      </c>
      <c r="AO136" t="s">
        <v>669</v>
      </c>
    </row>
    <row r="137" spans="1:41" x14ac:dyDescent="0.45">
      <c r="A137">
        <v>132</v>
      </c>
      <c r="B137" t="s">
        <v>479</v>
      </c>
      <c r="C137">
        <v>4.96</v>
      </c>
      <c r="D137">
        <v>9</v>
      </c>
      <c r="F137">
        <v>2019</v>
      </c>
      <c r="G137">
        <v>21</v>
      </c>
      <c r="H137" t="s">
        <v>70</v>
      </c>
      <c r="I137" t="s">
        <v>37</v>
      </c>
      <c r="J137">
        <v>4</v>
      </c>
      <c r="K137">
        <v>2</v>
      </c>
      <c r="L137">
        <v>0.66700000000000004</v>
      </c>
      <c r="M137">
        <v>6</v>
      </c>
      <c r="N137">
        <v>4.96</v>
      </c>
      <c r="O137">
        <v>9</v>
      </c>
      <c r="P137">
        <v>9</v>
      </c>
      <c r="Q137">
        <v>0</v>
      </c>
      <c r="R137">
        <v>0</v>
      </c>
      <c r="S137">
        <v>0</v>
      </c>
      <c r="T137">
        <v>45.1</v>
      </c>
      <c r="U137">
        <v>52</v>
      </c>
      <c r="V137">
        <v>26</v>
      </c>
      <c r="W137">
        <v>25</v>
      </c>
      <c r="X137">
        <v>3</v>
      </c>
      <c r="Y137">
        <v>19</v>
      </c>
      <c r="Z137">
        <v>0</v>
      </c>
      <c r="AA137">
        <v>33</v>
      </c>
      <c r="AB137">
        <v>2</v>
      </c>
      <c r="AC137">
        <v>0</v>
      </c>
      <c r="AD137">
        <v>1</v>
      </c>
      <c r="AE137">
        <v>208</v>
      </c>
      <c r="AF137">
        <v>105</v>
      </c>
      <c r="AG137">
        <v>4.01</v>
      </c>
      <c r="AH137">
        <v>1.5660000000000001</v>
      </c>
      <c r="AI137">
        <v>10.3</v>
      </c>
      <c r="AJ137">
        <v>0.6</v>
      </c>
      <c r="AK137">
        <v>3.8</v>
      </c>
      <c r="AL137">
        <v>6.6</v>
      </c>
      <c r="AM137">
        <v>1.74</v>
      </c>
      <c r="AN137" t="s">
        <v>53</v>
      </c>
      <c r="AO137" t="s">
        <v>480</v>
      </c>
    </row>
    <row r="138" spans="1:41" x14ac:dyDescent="0.45">
      <c r="A138">
        <v>133</v>
      </c>
      <c r="B138" t="s">
        <v>591</v>
      </c>
      <c r="C138">
        <v>4.97</v>
      </c>
      <c r="D138">
        <v>9</v>
      </c>
      <c r="F138">
        <v>1995</v>
      </c>
      <c r="G138">
        <v>25</v>
      </c>
      <c r="H138" t="s">
        <v>471</v>
      </c>
      <c r="I138" t="s">
        <v>37</v>
      </c>
      <c r="J138">
        <v>2</v>
      </c>
      <c r="K138">
        <v>6</v>
      </c>
      <c r="L138">
        <v>0.25</v>
      </c>
      <c r="M138">
        <v>8</v>
      </c>
      <c r="N138">
        <v>4.97</v>
      </c>
      <c r="O138">
        <v>14</v>
      </c>
      <c r="P138">
        <v>9</v>
      </c>
      <c r="Q138">
        <v>1</v>
      </c>
      <c r="R138">
        <v>0</v>
      </c>
      <c r="S138">
        <v>0</v>
      </c>
      <c r="T138">
        <v>58</v>
      </c>
      <c r="U138">
        <v>57</v>
      </c>
      <c r="V138">
        <v>35</v>
      </c>
      <c r="W138">
        <v>32</v>
      </c>
      <c r="X138">
        <v>4</v>
      </c>
      <c r="Y138">
        <v>32</v>
      </c>
      <c r="Z138">
        <v>1</v>
      </c>
      <c r="AA138">
        <v>37</v>
      </c>
      <c r="AB138">
        <v>5</v>
      </c>
      <c r="AC138">
        <v>1</v>
      </c>
      <c r="AD138">
        <v>4</v>
      </c>
      <c r="AE138">
        <v>258</v>
      </c>
      <c r="AF138">
        <v>87</v>
      </c>
      <c r="AG138">
        <v>4.6399999999999997</v>
      </c>
      <c r="AH138">
        <v>1.534</v>
      </c>
      <c r="AI138">
        <v>8.8000000000000007</v>
      </c>
      <c r="AJ138">
        <v>0.6</v>
      </c>
      <c r="AK138">
        <v>5</v>
      </c>
      <c r="AL138">
        <v>5.7</v>
      </c>
      <c r="AM138">
        <v>1.1599999999999999</v>
      </c>
      <c r="AO138" t="s">
        <v>592</v>
      </c>
    </row>
    <row r="139" spans="1:41" x14ac:dyDescent="0.45">
      <c r="A139">
        <v>134</v>
      </c>
      <c r="B139" t="s">
        <v>573</v>
      </c>
      <c r="C139">
        <v>4.99</v>
      </c>
      <c r="D139">
        <v>9</v>
      </c>
      <c r="F139">
        <v>1923</v>
      </c>
      <c r="G139">
        <v>25</v>
      </c>
      <c r="H139" t="s">
        <v>41</v>
      </c>
      <c r="I139" t="s">
        <v>34</v>
      </c>
      <c r="J139">
        <v>5</v>
      </c>
      <c r="K139">
        <v>9</v>
      </c>
      <c r="L139">
        <v>0.35699999999999998</v>
      </c>
      <c r="M139">
        <v>14</v>
      </c>
      <c r="N139">
        <v>4.99</v>
      </c>
      <c r="O139">
        <v>35</v>
      </c>
      <c r="P139">
        <v>9</v>
      </c>
      <c r="Q139">
        <v>2</v>
      </c>
      <c r="R139">
        <v>0</v>
      </c>
      <c r="S139">
        <v>0</v>
      </c>
      <c r="T139">
        <v>128</v>
      </c>
      <c r="U139">
        <v>141</v>
      </c>
      <c r="V139">
        <v>78</v>
      </c>
      <c r="W139">
        <v>71</v>
      </c>
      <c r="X139">
        <v>5</v>
      </c>
      <c r="Y139">
        <v>57</v>
      </c>
      <c r="AA139">
        <v>42</v>
      </c>
      <c r="AB139">
        <v>4</v>
      </c>
      <c r="AC139">
        <v>0</v>
      </c>
      <c r="AD139">
        <v>3</v>
      </c>
      <c r="AE139">
        <v>561</v>
      </c>
      <c r="AF139">
        <v>79</v>
      </c>
      <c r="AG139">
        <v>4.32</v>
      </c>
      <c r="AH139">
        <v>1.5469999999999999</v>
      </c>
      <c r="AI139">
        <v>9.9</v>
      </c>
      <c r="AJ139">
        <v>0.4</v>
      </c>
      <c r="AK139">
        <v>4</v>
      </c>
      <c r="AL139">
        <v>3</v>
      </c>
      <c r="AM139">
        <v>0.74</v>
      </c>
      <c r="AN139">
        <v>1</v>
      </c>
      <c r="AO139" t="s">
        <v>574</v>
      </c>
    </row>
    <row r="140" spans="1:41" x14ac:dyDescent="0.45">
      <c r="A140">
        <v>135</v>
      </c>
      <c r="B140" t="s">
        <v>614</v>
      </c>
      <c r="C140">
        <v>5</v>
      </c>
      <c r="D140">
        <v>9</v>
      </c>
      <c r="F140">
        <v>1921</v>
      </c>
      <c r="G140">
        <v>26</v>
      </c>
      <c r="H140" t="s">
        <v>63</v>
      </c>
      <c r="I140" t="s">
        <v>37</v>
      </c>
      <c r="J140">
        <v>4</v>
      </c>
      <c r="K140">
        <v>7</v>
      </c>
      <c r="L140">
        <v>0.36399999999999999</v>
      </c>
      <c r="M140">
        <v>11</v>
      </c>
      <c r="N140">
        <v>5</v>
      </c>
      <c r="O140">
        <v>24</v>
      </c>
      <c r="P140">
        <v>9</v>
      </c>
      <c r="Q140">
        <v>4</v>
      </c>
      <c r="R140">
        <v>0</v>
      </c>
      <c r="S140">
        <v>0</v>
      </c>
      <c r="T140">
        <v>90</v>
      </c>
      <c r="U140">
        <v>109</v>
      </c>
      <c r="V140">
        <v>63</v>
      </c>
      <c r="W140">
        <v>50</v>
      </c>
      <c r="X140">
        <v>1</v>
      </c>
      <c r="Y140">
        <v>49</v>
      </c>
      <c r="AA140">
        <v>26</v>
      </c>
      <c r="AB140">
        <v>6</v>
      </c>
      <c r="AC140">
        <v>0</v>
      </c>
      <c r="AD140">
        <v>2</v>
      </c>
      <c r="AE140">
        <v>414</v>
      </c>
      <c r="AF140">
        <v>90</v>
      </c>
      <c r="AG140">
        <v>4.54</v>
      </c>
      <c r="AH140">
        <v>1.756</v>
      </c>
      <c r="AI140">
        <v>10.9</v>
      </c>
      <c r="AJ140">
        <v>0.1</v>
      </c>
      <c r="AK140">
        <v>4.9000000000000004</v>
      </c>
      <c r="AL140">
        <v>2.6</v>
      </c>
      <c r="AM140">
        <v>0.53</v>
      </c>
      <c r="AN140" t="s">
        <v>64</v>
      </c>
      <c r="AO140" t="s">
        <v>615</v>
      </c>
    </row>
    <row r="141" spans="1:41" x14ac:dyDescent="0.45">
      <c r="A141">
        <v>136</v>
      </c>
      <c r="B141" t="s">
        <v>650</v>
      </c>
      <c r="C141">
        <v>5</v>
      </c>
      <c r="D141">
        <v>9</v>
      </c>
      <c r="F141">
        <v>2024</v>
      </c>
      <c r="G141">
        <v>27</v>
      </c>
      <c r="H141" t="s">
        <v>124</v>
      </c>
      <c r="I141" t="s">
        <v>34</v>
      </c>
      <c r="J141">
        <v>2</v>
      </c>
      <c r="K141">
        <v>5</v>
      </c>
      <c r="L141">
        <v>0.28599999999999998</v>
      </c>
      <c r="M141">
        <v>7</v>
      </c>
      <c r="N141">
        <v>5</v>
      </c>
      <c r="O141">
        <v>9</v>
      </c>
      <c r="P141">
        <v>9</v>
      </c>
      <c r="Q141">
        <v>0</v>
      </c>
      <c r="R141">
        <v>0</v>
      </c>
      <c r="S141">
        <v>0</v>
      </c>
      <c r="T141">
        <v>45</v>
      </c>
      <c r="U141">
        <v>47</v>
      </c>
      <c r="V141">
        <v>27</v>
      </c>
      <c r="W141">
        <v>25</v>
      </c>
      <c r="X141">
        <v>6</v>
      </c>
      <c r="Y141">
        <v>17</v>
      </c>
      <c r="Z141">
        <v>0</v>
      </c>
      <c r="AA141">
        <v>45</v>
      </c>
      <c r="AB141">
        <v>0</v>
      </c>
      <c r="AC141">
        <v>1</v>
      </c>
      <c r="AD141">
        <v>2</v>
      </c>
      <c r="AE141">
        <v>199</v>
      </c>
      <c r="AF141">
        <v>78</v>
      </c>
      <c r="AG141">
        <v>4.01</v>
      </c>
      <c r="AH141">
        <v>1.4219999999999999</v>
      </c>
      <c r="AI141">
        <v>9.4</v>
      </c>
      <c r="AJ141">
        <v>1.2</v>
      </c>
      <c r="AK141">
        <v>3.4</v>
      </c>
      <c r="AL141">
        <v>9</v>
      </c>
      <c r="AM141">
        <v>2.65</v>
      </c>
      <c r="AO141" t="s">
        <v>651</v>
      </c>
    </row>
    <row r="142" spans="1:41" x14ac:dyDescent="0.45">
      <c r="A142">
        <v>137</v>
      </c>
      <c r="B142" t="s">
        <v>517</v>
      </c>
      <c r="C142">
        <v>5</v>
      </c>
      <c r="D142">
        <v>9</v>
      </c>
      <c r="F142">
        <v>1940</v>
      </c>
      <c r="G142">
        <v>23</v>
      </c>
      <c r="H142" t="s">
        <v>76</v>
      </c>
      <c r="I142" t="s">
        <v>37</v>
      </c>
      <c r="J142">
        <v>4</v>
      </c>
      <c r="K142">
        <v>2</v>
      </c>
      <c r="L142">
        <v>0.66700000000000004</v>
      </c>
      <c r="M142">
        <v>6</v>
      </c>
      <c r="N142">
        <v>5</v>
      </c>
      <c r="O142">
        <v>13</v>
      </c>
      <c r="P142">
        <v>9</v>
      </c>
      <c r="Q142">
        <v>3</v>
      </c>
      <c r="R142">
        <v>0</v>
      </c>
      <c r="S142">
        <v>0</v>
      </c>
      <c r="T142">
        <v>68.099999999999994</v>
      </c>
      <c r="U142">
        <v>83</v>
      </c>
      <c r="V142">
        <v>40</v>
      </c>
      <c r="W142">
        <v>38</v>
      </c>
      <c r="X142">
        <v>8</v>
      </c>
      <c r="Y142">
        <v>26</v>
      </c>
      <c r="Z142">
        <v>1</v>
      </c>
      <c r="AA142">
        <v>36</v>
      </c>
      <c r="AB142">
        <v>2</v>
      </c>
      <c r="AC142">
        <v>0</v>
      </c>
      <c r="AD142">
        <v>3</v>
      </c>
      <c r="AE142">
        <v>313</v>
      </c>
      <c r="AF142">
        <v>90</v>
      </c>
      <c r="AG142">
        <v>4.6900000000000004</v>
      </c>
      <c r="AH142">
        <v>1.595</v>
      </c>
      <c r="AI142">
        <v>10.9</v>
      </c>
      <c r="AJ142">
        <v>1.1000000000000001</v>
      </c>
      <c r="AK142">
        <v>3.4</v>
      </c>
      <c r="AL142">
        <v>4.7</v>
      </c>
      <c r="AM142">
        <v>1.38</v>
      </c>
      <c r="AN142">
        <v>1</v>
      </c>
      <c r="AO142" t="s">
        <v>518</v>
      </c>
    </row>
    <row r="143" spans="1:41" x14ac:dyDescent="0.45">
      <c r="A143">
        <v>138</v>
      </c>
      <c r="B143" t="s">
        <v>477</v>
      </c>
      <c r="C143">
        <v>5.01</v>
      </c>
      <c r="D143">
        <v>9</v>
      </c>
      <c r="F143">
        <v>1933</v>
      </c>
      <c r="G143">
        <v>26</v>
      </c>
      <c r="H143" t="s">
        <v>63</v>
      </c>
      <c r="I143" t="s">
        <v>37</v>
      </c>
      <c r="J143">
        <v>1</v>
      </c>
      <c r="K143">
        <v>8</v>
      </c>
      <c r="L143">
        <v>0.111</v>
      </c>
      <c r="M143">
        <v>9</v>
      </c>
      <c r="N143">
        <v>5.01</v>
      </c>
      <c r="O143">
        <v>20</v>
      </c>
      <c r="P143">
        <v>9</v>
      </c>
      <c r="Q143">
        <v>0</v>
      </c>
      <c r="R143">
        <v>0</v>
      </c>
      <c r="S143">
        <v>0</v>
      </c>
      <c r="T143">
        <v>82.2</v>
      </c>
      <c r="U143">
        <v>88</v>
      </c>
      <c r="V143">
        <v>51</v>
      </c>
      <c r="W143">
        <v>46</v>
      </c>
      <c r="X143">
        <v>11</v>
      </c>
      <c r="Y143">
        <v>33</v>
      </c>
      <c r="Z143">
        <v>6</v>
      </c>
      <c r="AA143">
        <v>19</v>
      </c>
      <c r="AB143">
        <v>2</v>
      </c>
      <c r="AC143">
        <v>1</v>
      </c>
      <c r="AD143">
        <v>1</v>
      </c>
      <c r="AE143">
        <v>369</v>
      </c>
      <c r="AF143">
        <v>93</v>
      </c>
      <c r="AG143">
        <v>5.44</v>
      </c>
      <c r="AH143">
        <v>1.464</v>
      </c>
      <c r="AI143">
        <v>9.6</v>
      </c>
      <c r="AJ143">
        <v>1.2</v>
      </c>
      <c r="AK143">
        <v>3.6</v>
      </c>
      <c r="AL143">
        <v>2.1</v>
      </c>
      <c r="AM143">
        <v>0.57999999999999996</v>
      </c>
      <c r="AN143">
        <v>1</v>
      </c>
      <c r="AO143" t="s">
        <v>478</v>
      </c>
    </row>
    <row r="144" spans="1:41" x14ac:dyDescent="0.45">
      <c r="A144">
        <v>139</v>
      </c>
      <c r="B144" t="s">
        <v>620</v>
      </c>
      <c r="C144">
        <v>5.01</v>
      </c>
      <c r="D144">
        <v>9</v>
      </c>
      <c r="F144">
        <v>1987</v>
      </c>
      <c r="G144">
        <v>23</v>
      </c>
      <c r="H144" t="s">
        <v>160</v>
      </c>
      <c r="I144" t="s">
        <v>37</v>
      </c>
      <c r="J144">
        <v>5</v>
      </c>
      <c r="K144">
        <v>2</v>
      </c>
      <c r="L144">
        <v>0.71399999999999997</v>
      </c>
      <c r="M144">
        <v>7</v>
      </c>
      <c r="N144">
        <v>5.01</v>
      </c>
      <c r="O144">
        <v>37</v>
      </c>
      <c r="P144">
        <v>9</v>
      </c>
      <c r="Q144">
        <v>0</v>
      </c>
      <c r="R144">
        <v>0</v>
      </c>
      <c r="S144">
        <v>0</v>
      </c>
      <c r="T144">
        <v>97</v>
      </c>
      <c r="U144">
        <v>91</v>
      </c>
      <c r="V144">
        <v>57</v>
      </c>
      <c r="W144">
        <v>54</v>
      </c>
      <c r="X144">
        <v>12</v>
      </c>
      <c r="Y144">
        <v>58</v>
      </c>
      <c r="Z144">
        <v>8</v>
      </c>
      <c r="AA144">
        <v>99</v>
      </c>
      <c r="AB144">
        <v>0</v>
      </c>
      <c r="AC144">
        <v>1</v>
      </c>
      <c r="AD144">
        <v>3</v>
      </c>
      <c r="AE144">
        <v>427</v>
      </c>
      <c r="AF144">
        <v>90</v>
      </c>
      <c r="AG144">
        <v>4.2300000000000004</v>
      </c>
      <c r="AH144">
        <v>1.536</v>
      </c>
      <c r="AI144">
        <v>8.4</v>
      </c>
      <c r="AJ144">
        <v>1.1000000000000001</v>
      </c>
      <c r="AK144">
        <v>5.4</v>
      </c>
      <c r="AL144">
        <v>9.1999999999999993</v>
      </c>
      <c r="AM144">
        <v>1.71</v>
      </c>
      <c r="AN144" t="s">
        <v>64</v>
      </c>
      <c r="AO144" t="s">
        <v>621</v>
      </c>
    </row>
    <row r="145" spans="1:41" x14ac:dyDescent="0.45">
      <c r="A145">
        <v>140</v>
      </c>
      <c r="B145" t="s">
        <v>765</v>
      </c>
      <c r="C145">
        <v>5.01</v>
      </c>
      <c r="D145">
        <v>9</v>
      </c>
      <c r="F145">
        <v>1988</v>
      </c>
      <c r="G145">
        <v>25</v>
      </c>
      <c r="H145" t="s">
        <v>97</v>
      </c>
      <c r="I145" t="s">
        <v>34</v>
      </c>
      <c r="J145">
        <v>1</v>
      </c>
      <c r="K145">
        <v>6</v>
      </c>
      <c r="L145">
        <v>0.14299999999999999</v>
      </c>
      <c r="M145">
        <v>7</v>
      </c>
      <c r="N145">
        <v>5.01</v>
      </c>
      <c r="O145">
        <v>15</v>
      </c>
      <c r="P145">
        <v>9</v>
      </c>
      <c r="Q145">
        <v>0</v>
      </c>
      <c r="R145">
        <v>0</v>
      </c>
      <c r="S145">
        <v>0</v>
      </c>
      <c r="T145">
        <v>55.2</v>
      </c>
      <c r="U145">
        <v>65</v>
      </c>
      <c r="V145">
        <v>39</v>
      </c>
      <c r="W145">
        <v>31</v>
      </c>
      <c r="X145">
        <v>4</v>
      </c>
      <c r="Y145">
        <v>12</v>
      </c>
      <c r="Z145">
        <v>0</v>
      </c>
      <c r="AA145">
        <v>26</v>
      </c>
      <c r="AB145">
        <v>1</v>
      </c>
      <c r="AC145">
        <v>3</v>
      </c>
      <c r="AD145">
        <v>3</v>
      </c>
      <c r="AE145">
        <v>241</v>
      </c>
      <c r="AF145">
        <v>74</v>
      </c>
      <c r="AG145">
        <v>3.47</v>
      </c>
      <c r="AH145">
        <v>1.383</v>
      </c>
      <c r="AI145">
        <v>10.5</v>
      </c>
      <c r="AJ145">
        <v>0.6</v>
      </c>
      <c r="AK145">
        <v>1.9</v>
      </c>
      <c r="AL145">
        <v>4.2</v>
      </c>
      <c r="AM145">
        <v>2.17</v>
      </c>
      <c r="AN145">
        <v>1</v>
      </c>
      <c r="AO145" t="s">
        <v>766</v>
      </c>
    </row>
    <row r="146" spans="1:41" x14ac:dyDescent="0.45">
      <c r="A146">
        <v>141</v>
      </c>
      <c r="B146" t="s">
        <v>587</v>
      </c>
      <c r="C146">
        <v>5.01</v>
      </c>
      <c r="D146">
        <v>9</v>
      </c>
      <c r="F146">
        <v>1958</v>
      </c>
      <c r="G146">
        <v>26</v>
      </c>
      <c r="H146" t="s">
        <v>79</v>
      </c>
      <c r="I146" t="s">
        <v>34</v>
      </c>
      <c r="J146">
        <v>6</v>
      </c>
      <c r="K146">
        <v>6</v>
      </c>
      <c r="L146">
        <v>0.5</v>
      </c>
      <c r="M146">
        <v>12</v>
      </c>
      <c r="N146">
        <v>5.01</v>
      </c>
      <c r="O146">
        <v>40</v>
      </c>
      <c r="P146">
        <v>9</v>
      </c>
      <c r="Q146">
        <v>0</v>
      </c>
      <c r="R146">
        <v>0</v>
      </c>
      <c r="S146">
        <v>1</v>
      </c>
      <c r="T146">
        <v>102.1</v>
      </c>
      <c r="U146">
        <v>107</v>
      </c>
      <c r="V146">
        <v>60</v>
      </c>
      <c r="W146">
        <v>57</v>
      </c>
      <c r="X146">
        <v>16</v>
      </c>
      <c r="Y146">
        <v>45</v>
      </c>
      <c r="Z146">
        <v>7</v>
      </c>
      <c r="AA146">
        <v>58</v>
      </c>
      <c r="AB146">
        <v>1</v>
      </c>
      <c r="AC146">
        <v>0</v>
      </c>
      <c r="AD146">
        <v>4</v>
      </c>
      <c r="AE146">
        <v>443</v>
      </c>
      <c r="AF146">
        <v>83</v>
      </c>
      <c r="AG146">
        <v>4.72</v>
      </c>
      <c r="AH146">
        <v>1.4850000000000001</v>
      </c>
      <c r="AI146">
        <v>9.4</v>
      </c>
      <c r="AJ146">
        <v>1.4</v>
      </c>
      <c r="AK146">
        <v>4</v>
      </c>
      <c r="AL146">
        <v>5.0999999999999996</v>
      </c>
      <c r="AM146">
        <v>1.29</v>
      </c>
      <c r="AN146" t="s">
        <v>64</v>
      </c>
      <c r="AO146" t="s">
        <v>588</v>
      </c>
    </row>
    <row r="147" spans="1:41" x14ac:dyDescent="0.45">
      <c r="A147">
        <v>142</v>
      </c>
      <c r="B147" t="s">
        <v>525</v>
      </c>
      <c r="C147">
        <v>5.03</v>
      </c>
      <c r="D147">
        <v>9</v>
      </c>
      <c r="F147">
        <v>2019</v>
      </c>
      <c r="G147">
        <v>22</v>
      </c>
      <c r="H147" t="s">
        <v>179</v>
      </c>
      <c r="I147" t="s">
        <v>37</v>
      </c>
      <c r="J147">
        <v>0</v>
      </c>
      <c r="K147">
        <v>4</v>
      </c>
      <c r="L147">
        <v>0</v>
      </c>
      <c r="M147">
        <v>4</v>
      </c>
      <c r="N147">
        <v>5.03</v>
      </c>
      <c r="O147">
        <v>10</v>
      </c>
      <c r="P147">
        <v>9</v>
      </c>
      <c r="Q147">
        <v>0</v>
      </c>
      <c r="R147">
        <v>0</v>
      </c>
      <c r="S147">
        <v>0</v>
      </c>
      <c r="T147">
        <v>39.1</v>
      </c>
      <c r="U147">
        <v>35</v>
      </c>
      <c r="V147">
        <v>22</v>
      </c>
      <c r="W147">
        <v>22</v>
      </c>
      <c r="X147">
        <v>6</v>
      </c>
      <c r="Y147">
        <v>19</v>
      </c>
      <c r="Z147">
        <v>0</v>
      </c>
      <c r="AA147">
        <v>42</v>
      </c>
      <c r="AB147">
        <v>1</v>
      </c>
      <c r="AC147">
        <v>1</v>
      </c>
      <c r="AD147">
        <v>4</v>
      </c>
      <c r="AE147">
        <v>169</v>
      </c>
      <c r="AF147">
        <v>92</v>
      </c>
      <c r="AG147">
        <v>4.59</v>
      </c>
      <c r="AH147">
        <v>1.373</v>
      </c>
      <c r="AI147">
        <v>8</v>
      </c>
      <c r="AJ147">
        <v>1.4</v>
      </c>
      <c r="AK147">
        <v>4.3</v>
      </c>
      <c r="AL147">
        <v>9.6</v>
      </c>
      <c r="AM147">
        <v>2.21</v>
      </c>
      <c r="AN147">
        <v>1</v>
      </c>
      <c r="AO147" t="s">
        <v>526</v>
      </c>
    </row>
    <row r="148" spans="1:41" x14ac:dyDescent="0.45">
      <c r="A148">
        <v>143</v>
      </c>
      <c r="B148" t="s">
        <v>794</v>
      </c>
      <c r="C148">
        <v>5.04</v>
      </c>
      <c r="D148">
        <v>9</v>
      </c>
      <c r="F148">
        <v>1932</v>
      </c>
      <c r="G148">
        <v>20</v>
      </c>
      <c r="H148" t="s">
        <v>795</v>
      </c>
      <c r="I148" t="s">
        <v>146</v>
      </c>
      <c r="J148">
        <v>3</v>
      </c>
      <c r="K148">
        <v>4</v>
      </c>
      <c r="L148">
        <v>0.42899999999999999</v>
      </c>
      <c r="M148">
        <v>7</v>
      </c>
      <c r="N148">
        <v>5.04</v>
      </c>
      <c r="O148">
        <v>9</v>
      </c>
      <c r="P148">
        <v>9</v>
      </c>
      <c r="Q148">
        <v>4</v>
      </c>
      <c r="R148">
        <v>0</v>
      </c>
      <c r="S148">
        <v>0</v>
      </c>
      <c r="T148">
        <v>50</v>
      </c>
      <c r="U148">
        <v>60</v>
      </c>
      <c r="V148">
        <v>41</v>
      </c>
      <c r="W148">
        <v>28</v>
      </c>
      <c r="Y148">
        <v>15</v>
      </c>
      <c r="AA148">
        <v>12</v>
      </c>
      <c r="AB148">
        <v>0</v>
      </c>
      <c r="AD148">
        <v>0</v>
      </c>
      <c r="AF148">
        <v>70</v>
      </c>
      <c r="AH148">
        <v>1.5</v>
      </c>
      <c r="AI148">
        <v>10.8</v>
      </c>
      <c r="AK148">
        <v>2.7</v>
      </c>
      <c r="AL148">
        <v>2.2000000000000002</v>
      </c>
      <c r="AM148">
        <v>0.8</v>
      </c>
      <c r="AN148" t="s">
        <v>796</v>
      </c>
      <c r="AO148" t="s">
        <v>797</v>
      </c>
    </row>
    <row r="149" spans="1:41" x14ac:dyDescent="0.45">
      <c r="A149">
        <v>144</v>
      </c>
      <c r="B149" t="s">
        <v>628</v>
      </c>
      <c r="C149">
        <v>5.04</v>
      </c>
      <c r="D149">
        <v>9</v>
      </c>
      <c r="F149">
        <v>2002</v>
      </c>
      <c r="G149">
        <v>22</v>
      </c>
      <c r="H149" t="s">
        <v>61</v>
      </c>
      <c r="I149" t="s">
        <v>37</v>
      </c>
      <c r="J149">
        <v>1</v>
      </c>
      <c r="K149">
        <v>5</v>
      </c>
      <c r="L149">
        <v>0.16700000000000001</v>
      </c>
      <c r="M149">
        <v>6</v>
      </c>
      <c r="N149">
        <v>5.04</v>
      </c>
      <c r="O149">
        <v>9</v>
      </c>
      <c r="P149">
        <v>9</v>
      </c>
      <c r="Q149">
        <v>1</v>
      </c>
      <c r="R149">
        <v>0</v>
      </c>
      <c r="S149">
        <v>0</v>
      </c>
      <c r="T149">
        <v>50</v>
      </c>
      <c r="U149">
        <v>63</v>
      </c>
      <c r="V149">
        <v>33</v>
      </c>
      <c r="W149">
        <v>28</v>
      </c>
      <c r="X149">
        <v>6</v>
      </c>
      <c r="Y149">
        <v>18</v>
      </c>
      <c r="Z149">
        <v>0</v>
      </c>
      <c r="AA149">
        <v>23</v>
      </c>
      <c r="AB149">
        <v>2</v>
      </c>
      <c r="AC149">
        <v>0</v>
      </c>
      <c r="AD149">
        <v>2</v>
      </c>
      <c r="AE149">
        <v>230</v>
      </c>
      <c r="AF149">
        <v>85</v>
      </c>
      <c r="AG149">
        <v>4.8</v>
      </c>
      <c r="AH149">
        <v>1.62</v>
      </c>
      <c r="AI149">
        <v>11.3</v>
      </c>
      <c r="AJ149">
        <v>1.1000000000000001</v>
      </c>
      <c r="AK149">
        <v>3.2</v>
      </c>
      <c r="AL149">
        <v>4.0999999999999996</v>
      </c>
      <c r="AM149">
        <v>1.28</v>
      </c>
      <c r="AO149" t="s">
        <v>629</v>
      </c>
    </row>
    <row r="150" spans="1:41" x14ac:dyDescent="0.45">
      <c r="A150">
        <v>145</v>
      </c>
      <c r="B150" t="s">
        <v>678</v>
      </c>
      <c r="C150">
        <v>5.04</v>
      </c>
      <c r="D150">
        <v>9</v>
      </c>
      <c r="F150">
        <v>1956</v>
      </c>
      <c r="G150">
        <v>23</v>
      </c>
      <c r="H150" t="s">
        <v>679</v>
      </c>
      <c r="I150" t="s">
        <v>164</v>
      </c>
      <c r="J150">
        <v>0</v>
      </c>
      <c r="K150">
        <v>5</v>
      </c>
      <c r="L150">
        <v>0</v>
      </c>
      <c r="M150">
        <v>5</v>
      </c>
      <c r="N150">
        <v>5.04</v>
      </c>
      <c r="O150">
        <v>34</v>
      </c>
      <c r="P150">
        <v>9</v>
      </c>
      <c r="Q150">
        <v>0</v>
      </c>
      <c r="R150">
        <v>0</v>
      </c>
      <c r="S150">
        <v>0</v>
      </c>
      <c r="T150">
        <v>75</v>
      </c>
      <c r="U150">
        <v>87</v>
      </c>
      <c r="V150">
        <v>49</v>
      </c>
      <c r="W150">
        <v>42</v>
      </c>
      <c r="X150">
        <v>8</v>
      </c>
      <c r="Y150">
        <v>40</v>
      </c>
      <c r="Z150">
        <v>0</v>
      </c>
      <c r="AA150">
        <v>22</v>
      </c>
      <c r="AB150">
        <v>2</v>
      </c>
      <c r="AC150">
        <v>0</v>
      </c>
      <c r="AD150">
        <v>2</v>
      </c>
      <c r="AE150">
        <v>343</v>
      </c>
      <c r="AF150">
        <v>85</v>
      </c>
      <c r="AG150">
        <v>4.8499999999999996</v>
      </c>
      <c r="AH150">
        <v>1.6930000000000001</v>
      </c>
      <c r="AI150">
        <v>10.4</v>
      </c>
      <c r="AJ150">
        <v>1</v>
      </c>
      <c r="AK150">
        <v>4.8</v>
      </c>
      <c r="AL150">
        <v>2.6</v>
      </c>
      <c r="AM150">
        <v>0.55000000000000004</v>
      </c>
      <c r="AN150">
        <v>1</v>
      </c>
      <c r="AO150" t="s">
        <v>680</v>
      </c>
    </row>
    <row r="151" spans="1:41" x14ac:dyDescent="0.45">
      <c r="A151">
        <v>146</v>
      </c>
      <c r="B151" t="s">
        <v>702</v>
      </c>
      <c r="C151">
        <v>5.08</v>
      </c>
      <c r="D151">
        <v>9</v>
      </c>
      <c r="F151">
        <v>1990</v>
      </c>
      <c r="G151">
        <v>23</v>
      </c>
      <c r="H151" t="s">
        <v>703</v>
      </c>
      <c r="I151" t="s">
        <v>34</v>
      </c>
      <c r="J151">
        <v>3</v>
      </c>
      <c r="K151">
        <v>3</v>
      </c>
      <c r="L151">
        <v>0.5</v>
      </c>
      <c r="M151">
        <v>6</v>
      </c>
      <c r="N151">
        <v>5.08</v>
      </c>
      <c r="O151">
        <v>15</v>
      </c>
      <c r="P151">
        <v>9</v>
      </c>
      <c r="Q151">
        <v>0</v>
      </c>
      <c r="R151">
        <v>0</v>
      </c>
      <c r="S151">
        <v>0</v>
      </c>
      <c r="T151">
        <v>51.1</v>
      </c>
      <c r="U151">
        <v>50</v>
      </c>
      <c r="V151">
        <v>31</v>
      </c>
      <c r="W151">
        <v>29</v>
      </c>
      <c r="X151">
        <v>8</v>
      </c>
      <c r="Y151">
        <v>26</v>
      </c>
      <c r="Z151">
        <v>1</v>
      </c>
      <c r="AA151">
        <v>21</v>
      </c>
      <c r="AB151">
        <v>1</v>
      </c>
      <c r="AC151">
        <v>0</v>
      </c>
      <c r="AD151">
        <v>1</v>
      </c>
      <c r="AE151">
        <v>227</v>
      </c>
      <c r="AF151">
        <v>77</v>
      </c>
      <c r="AG151">
        <v>5.59</v>
      </c>
      <c r="AH151">
        <v>1.4810000000000001</v>
      </c>
      <c r="AI151">
        <v>8.8000000000000007</v>
      </c>
      <c r="AJ151">
        <v>1.4</v>
      </c>
      <c r="AK151">
        <v>4.5999999999999996</v>
      </c>
      <c r="AL151">
        <v>3.7</v>
      </c>
      <c r="AM151">
        <v>0.81</v>
      </c>
      <c r="AN151">
        <v>1</v>
      </c>
      <c r="AO151" t="s">
        <v>704</v>
      </c>
    </row>
    <row r="152" spans="1:41" x14ac:dyDescent="0.45">
      <c r="A152">
        <v>147</v>
      </c>
      <c r="B152" t="s">
        <v>605</v>
      </c>
      <c r="C152">
        <v>5.12</v>
      </c>
      <c r="D152">
        <v>9</v>
      </c>
      <c r="F152">
        <v>1997</v>
      </c>
      <c r="G152">
        <v>22</v>
      </c>
      <c r="H152" t="s">
        <v>112</v>
      </c>
      <c r="I152" t="s">
        <v>37</v>
      </c>
      <c r="J152">
        <v>4</v>
      </c>
      <c r="K152">
        <v>2</v>
      </c>
      <c r="L152">
        <v>0.66700000000000004</v>
      </c>
      <c r="M152">
        <v>6</v>
      </c>
      <c r="N152">
        <v>5.12</v>
      </c>
      <c r="O152">
        <v>10</v>
      </c>
      <c r="P152">
        <v>9</v>
      </c>
      <c r="Q152">
        <v>0</v>
      </c>
      <c r="R152">
        <v>0</v>
      </c>
      <c r="S152">
        <v>0</v>
      </c>
      <c r="T152">
        <v>51</v>
      </c>
      <c r="U152">
        <v>41</v>
      </c>
      <c r="V152">
        <v>32</v>
      </c>
      <c r="W152">
        <v>29</v>
      </c>
      <c r="X152">
        <v>8</v>
      </c>
      <c r="Y152">
        <v>26</v>
      </c>
      <c r="Z152">
        <v>0</v>
      </c>
      <c r="AA152">
        <v>46</v>
      </c>
      <c r="AB152">
        <v>3</v>
      </c>
      <c r="AC152">
        <v>0</v>
      </c>
      <c r="AD152">
        <v>2</v>
      </c>
      <c r="AE152">
        <v>219</v>
      </c>
      <c r="AF152">
        <v>88</v>
      </c>
      <c r="AG152">
        <v>5.05</v>
      </c>
      <c r="AH152">
        <v>1.3140000000000001</v>
      </c>
      <c r="AI152">
        <v>7.2</v>
      </c>
      <c r="AJ152">
        <v>1.4</v>
      </c>
      <c r="AK152">
        <v>4.5999999999999996</v>
      </c>
      <c r="AL152">
        <v>8.1</v>
      </c>
      <c r="AM152">
        <v>1.77</v>
      </c>
      <c r="AN152">
        <v>1</v>
      </c>
      <c r="AO152" t="s">
        <v>606</v>
      </c>
    </row>
    <row r="153" spans="1:41" x14ac:dyDescent="0.45">
      <c r="A153">
        <v>148</v>
      </c>
      <c r="B153" t="s">
        <v>492</v>
      </c>
      <c r="C153">
        <v>5.12</v>
      </c>
      <c r="D153">
        <v>9</v>
      </c>
      <c r="F153">
        <v>1925</v>
      </c>
      <c r="G153">
        <v>25</v>
      </c>
      <c r="H153" t="s">
        <v>493</v>
      </c>
      <c r="I153" t="s">
        <v>49</v>
      </c>
      <c r="J153">
        <v>1</v>
      </c>
      <c r="K153">
        <v>8</v>
      </c>
      <c r="L153">
        <v>0.111</v>
      </c>
      <c r="M153">
        <v>9</v>
      </c>
      <c r="N153">
        <v>5.12</v>
      </c>
      <c r="O153">
        <v>10</v>
      </c>
      <c r="P153">
        <v>9</v>
      </c>
      <c r="Q153">
        <v>6</v>
      </c>
      <c r="R153">
        <v>0</v>
      </c>
      <c r="S153">
        <v>0</v>
      </c>
      <c r="T153">
        <v>70.099999999999994</v>
      </c>
      <c r="U153">
        <v>69</v>
      </c>
      <c r="V153">
        <v>43</v>
      </c>
      <c r="W153">
        <v>40</v>
      </c>
      <c r="Y153">
        <v>37</v>
      </c>
      <c r="AA153">
        <v>22</v>
      </c>
      <c r="AB153">
        <v>1</v>
      </c>
      <c r="AD153">
        <v>0</v>
      </c>
      <c r="AE153">
        <v>314</v>
      </c>
      <c r="AF153">
        <v>103</v>
      </c>
      <c r="AH153">
        <v>1.5069999999999999</v>
      </c>
      <c r="AI153">
        <v>8.8000000000000007</v>
      </c>
      <c r="AK153">
        <v>4.7</v>
      </c>
      <c r="AL153">
        <v>2.8</v>
      </c>
      <c r="AM153">
        <v>0.59</v>
      </c>
      <c r="AN153" s="1">
        <v>45300</v>
      </c>
      <c r="AO153" t="s">
        <v>494</v>
      </c>
    </row>
    <row r="154" spans="1:41" x14ac:dyDescent="0.45">
      <c r="A154">
        <v>149</v>
      </c>
      <c r="B154" t="s">
        <v>798</v>
      </c>
      <c r="C154">
        <v>5.16</v>
      </c>
      <c r="D154">
        <v>9</v>
      </c>
      <c r="F154">
        <v>1944</v>
      </c>
      <c r="G154">
        <v>27</v>
      </c>
      <c r="H154" t="s">
        <v>76</v>
      </c>
      <c r="I154" t="s">
        <v>37</v>
      </c>
      <c r="J154">
        <v>4</v>
      </c>
      <c r="K154">
        <v>5</v>
      </c>
      <c r="L154">
        <v>0.44400000000000001</v>
      </c>
      <c r="M154">
        <v>9</v>
      </c>
      <c r="N154">
        <v>5.16</v>
      </c>
      <c r="O154">
        <v>11</v>
      </c>
      <c r="P154">
        <v>9</v>
      </c>
      <c r="Q154">
        <v>4</v>
      </c>
      <c r="R154">
        <v>0</v>
      </c>
      <c r="S154">
        <v>0</v>
      </c>
      <c r="T154">
        <v>61</v>
      </c>
      <c r="U154">
        <v>72</v>
      </c>
      <c r="V154">
        <v>44</v>
      </c>
      <c r="W154">
        <v>35</v>
      </c>
      <c r="X154">
        <v>5</v>
      </c>
      <c r="Y154">
        <v>33</v>
      </c>
      <c r="Z154">
        <v>4</v>
      </c>
      <c r="AA154">
        <v>33</v>
      </c>
      <c r="AB154">
        <v>1</v>
      </c>
      <c r="AC154">
        <v>0</v>
      </c>
      <c r="AD154">
        <v>0</v>
      </c>
      <c r="AE154">
        <v>291</v>
      </c>
      <c r="AF154">
        <v>67</v>
      </c>
      <c r="AG154">
        <v>4.34</v>
      </c>
      <c r="AH154">
        <v>1.7210000000000001</v>
      </c>
      <c r="AI154">
        <v>10.6</v>
      </c>
      <c r="AJ154">
        <v>0.7</v>
      </c>
      <c r="AK154">
        <v>4.9000000000000004</v>
      </c>
      <c r="AL154">
        <v>4.9000000000000004</v>
      </c>
      <c r="AM154">
        <v>1</v>
      </c>
      <c r="AN154">
        <v>1</v>
      </c>
      <c r="AO154" t="s">
        <v>799</v>
      </c>
    </row>
    <row r="155" spans="1:41" x14ac:dyDescent="0.45">
      <c r="A155">
        <v>150</v>
      </c>
      <c r="B155" t="s">
        <v>707</v>
      </c>
      <c r="C155">
        <v>5.2</v>
      </c>
      <c r="D155">
        <v>9</v>
      </c>
      <c r="F155">
        <v>1969</v>
      </c>
      <c r="G155">
        <v>21</v>
      </c>
      <c r="H155" t="s">
        <v>39</v>
      </c>
      <c r="I155" t="s">
        <v>34</v>
      </c>
      <c r="J155">
        <v>2</v>
      </c>
      <c r="K155">
        <v>8</v>
      </c>
      <c r="L155">
        <v>0.2</v>
      </c>
      <c r="M155">
        <v>10</v>
      </c>
      <c r="N155">
        <v>5.2</v>
      </c>
      <c r="O155">
        <v>26</v>
      </c>
      <c r="P155">
        <v>9</v>
      </c>
      <c r="Q155">
        <v>1</v>
      </c>
      <c r="R155">
        <v>1</v>
      </c>
      <c r="S155">
        <v>0</v>
      </c>
      <c r="T155">
        <v>90</v>
      </c>
      <c r="U155">
        <v>91</v>
      </c>
      <c r="V155">
        <v>54</v>
      </c>
      <c r="W155">
        <v>52</v>
      </c>
      <c r="X155">
        <v>12</v>
      </c>
      <c r="Y155">
        <v>47</v>
      </c>
      <c r="Z155">
        <v>7</v>
      </c>
      <c r="AA155">
        <v>68</v>
      </c>
      <c r="AB155">
        <v>6</v>
      </c>
      <c r="AC155">
        <v>0</v>
      </c>
      <c r="AD155">
        <v>4</v>
      </c>
      <c r="AE155">
        <v>407</v>
      </c>
      <c r="AF155">
        <v>69</v>
      </c>
      <c r="AG155">
        <v>4.5</v>
      </c>
      <c r="AH155">
        <v>1.5329999999999999</v>
      </c>
      <c r="AI155">
        <v>9.1</v>
      </c>
      <c r="AJ155">
        <v>1.2</v>
      </c>
      <c r="AK155">
        <v>4.7</v>
      </c>
      <c r="AL155">
        <v>6.8</v>
      </c>
      <c r="AM155">
        <v>1.45</v>
      </c>
      <c r="AN155">
        <v>1</v>
      </c>
      <c r="AO155" t="s">
        <v>708</v>
      </c>
    </row>
    <row r="156" spans="1:41" x14ac:dyDescent="0.45">
      <c r="A156">
        <v>151</v>
      </c>
      <c r="B156" t="s">
        <v>622</v>
      </c>
      <c r="C156">
        <v>5.23</v>
      </c>
      <c r="D156">
        <v>9</v>
      </c>
      <c r="F156">
        <v>1979</v>
      </c>
      <c r="G156">
        <v>22</v>
      </c>
      <c r="H156" t="s">
        <v>160</v>
      </c>
      <c r="I156" t="s">
        <v>37</v>
      </c>
      <c r="J156">
        <v>3</v>
      </c>
      <c r="K156">
        <v>4</v>
      </c>
      <c r="L156">
        <v>0.42899999999999999</v>
      </c>
      <c r="M156">
        <v>7</v>
      </c>
      <c r="N156">
        <v>5.23</v>
      </c>
      <c r="O156">
        <v>9</v>
      </c>
      <c r="P156">
        <v>9</v>
      </c>
      <c r="Q156">
        <v>1</v>
      </c>
      <c r="R156">
        <v>0</v>
      </c>
      <c r="S156">
        <v>0</v>
      </c>
      <c r="T156">
        <v>51.2</v>
      </c>
      <c r="U156">
        <v>60</v>
      </c>
      <c r="V156">
        <v>32</v>
      </c>
      <c r="W156">
        <v>30</v>
      </c>
      <c r="X156">
        <v>6</v>
      </c>
      <c r="Y156">
        <v>24</v>
      </c>
      <c r="Z156">
        <v>1</v>
      </c>
      <c r="AA156">
        <v>19</v>
      </c>
      <c r="AB156">
        <v>1</v>
      </c>
      <c r="AC156">
        <v>0</v>
      </c>
      <c r="AD156">
        <v>4</v>
      </c>
      <c r="AE156">
        <v>240</v>
      </c>
      <c r="AF156">
        <v>83</v>
      </c>
      <c r="AG156">
        <v>4.96</v>
      </c>
      <c r="AH156">
        <v>1.6259999999999999</v>
      </c>
      <c r="AI156">
        <v>10.5</v>
      </c>
      <c r="AJ156">
        <v>1</v>
      </c>
      <c r="AK156">
        <v>4.2</v>
      </c>
      <c r="AL156">
        <v>3.3</v>
      </c>
      <c r="AM156">
        <v>0.79</v>
      </c>
      <c r="AO156" t="s">
        <v>623</v>
      </c>
    </row>
    <row r="157" spans="1:41" x14ac:dyDescent="0.45">
      <c r="A157">
        <v>152</v>
      </c>
      <c r="B157" t="s">
        <v>713</v>
      </c>
      <c r="C157">
        <v>5.24</v>
      </c>
      <c r="D157">
        <v>9</v>
      </c>
      <c r="F157">
        <v>1991</v>
      </c>
      <c r="G157">
        <v>23</v>
      </c>
      <c r="H157" t="s">
        <v>70</v>
      </c>
      <c r="I157" t="s">
        <v>37</v>
      </c>
      <c r="J157">
        <v>5</v>
      </c>
      <c r="K157">
        <v>3</v>
      </c>
      <c r="L157">
        <v>0.625</v>
      </c>
      <c r="M157">
        <v>8</v>
      </c>
      <c r="N157">
        <v>5.24</v>
      </c>
      <c r="O157">
        <v>30</v>
      </c>
      <c r="P157">
        <v>9</v>
      </c>
      <c r="Q157">
        <v>0</v>
      </c>
      <c r="R157">
        <v>0</v>
      </c>
      <c r="S157">
        <v>0</v>
      </c>
      <c r="T157">
        <v>89.1</v>
      </c>
      <c r="U157">
        <v>93</v>
      </c>
      <c r="V157">
        <v>56</v>
      </c>
      <c r="W157">
        <v>52</v>
      </c>
      <c r="X157">
        <v>11</v>
      </c>
      <c r="Y157">
        <v>48</v>
      </c>
      <c r="Z157">
        <v>7</v>
      </c>
      <c r="AA157">
        <v>50</v>
      </c>
      <c r="AB157">
        <v>3</v>
      </c>
      <c r="AC157">
        <v>1</v>
      </c>
      <c r="AD157">
        <v>3</v>
      </c>
      <c r="AE157">
        <v>402</v>
      </c>
      <c r="AF157">
        <v>78</v>
      </c>
      <c r="AG157">
        <v>5.05</v>
      </c>
      <c r="AH157">
        <v>1.5780000000000001</v>
      </c>
      <c r="AI157">
        <v>9.4</v>
      </c>
      <c r="AJ157">
        <v>1.1000000000000001</v>
      </c>
      <c r="AK157">
        <v>4.8</v>
      </c>
      <c r="AL157">
        <v>5</v>
      </c>
      <c r="AM157">
        <v>1.04</v>
      </c>
      <c r="AO157" t="s">
        <v>714</v>
      </c>
    </row>
    <row r="158" spans="1:41" x14ac:dyDescent="0.45">
      <c r="A158">
        <v>153</v>
      </c>
      <c r="B158" t="s">
        <v>503</v>
      </c>
      <c r="C158">
        <v>5.24</v>
      </c>
      <c r="D158">
        <v>9</v>
      </c>
      <c r="F158">
        <v>1929</v>
      </c>
      <c r="G158">
        <v>24</v>
      </c>
      <c r="H158" t="s">
        <v>39</v>
      </c>
      <c r="I158" t="s">
        <v>34</v>
      </c>
      <c r="J158">
        <v>4</v>
      </c>
      <c r="K158">
        <v>6</v>
      </c>
      <c r="L158">
        <v>0.4</v>
      </c>
      <c r="M158">
        <v>10</v>
      </c>
      <c r="N158">
        <v>5.24</v>
      </c>
      <c r="O158">
        <v>19</v>
      </c>
      <c r="P158">
        <v>9</v>
      </c>
      <c r="Q158">
        <v>2</v>
      </c>
      <c r="R158">
        <v>0</v>
      </c>
      <c r="S158">
        <v>2</v>
      </c>
      <c r="T158">
        <v>68.2</v>
      </c>
      <c r="U158">
        <v>94</v>
      </c>
      <c r="V158">
        <v>47</v>
      </c>
      <c r="W158">
        <v>40</v>
      </c>
      <c r="X158">
        <v>3</v>
      </c>
      <c r="Y158">
        <v>15</v>
      </c>
      <c r="Z158">
        <v>0</v>
      </c>
      <c r="AA158">
        <v>12</v>
      </c>
      <c r="AB158">
        <v>1</v>
      </c>
      <c r="AC158">
        <v>0</v>
      </c>
      <c r="AD158">
        <v>0</v>
      </c>
      <c r="AE158">
        <v>307</v>
      </c>
      <c r="AF158">
        <v>99</v>
      </c>
      <c r="AG158">
        <v>3.71</v>
      </c>
      <c r="AH158">
        <v>1.587</v>
      </c>
      <c r="AI158">
        <v>12.3</v>
      </c>
      <c r="AJ158">
        <v>0.4</v>
      </c>
      <c r="AK158">
        <v>2</v>
      </c>
      <c r="AL158">
        <v>1.6</v>
      </c>
      <c r="AM158">
        <v>0.8</v>
      </c>
      <c r="AN158" t="s">
        <v>64</v>
      </c>
      <c r="AO158" t="s">
        <v>504</v>
      </c>
    </row>
    <row r="159" spans="1:41" x14ac:dyDescent="0.45">
      <c r="A159">
        <v>154</v>
      </c>
      <c r="B159" t="s">
        <v>648</v>
      </c>
      <c r="C159">
        <v>5.25</v>
      </c>
      <c r="D159">
        <v>9</v>
      </c>
      <c r="F159">
        <v>2022</v>
      </c>
      <c r="G159">
        <v>26</v>
      </c>
      <c r="H159" t="s">
        <v>348</v>
      </c>
      <c r="I159" t="s">
        <v>34</v>
      </c>
      <c r="J159">
        <v>0</v>
      </c>
      <c r="K159">
        <v>5</v>
      </c>
      <c r="L159">
        <v>0</v>
      </c>
      <c r="M159">
        <v>5</v>
      </c>
      <c r="N159">
        <v>5.25</v>
      </c>
      <c r="O159">
        <v>16</v>
      </c>
      <c r="P159">
        <v>9</v>
      </c>
      <c r="Q159">
        <v>0</v>
      </c>
      <c r="R159">
        <v>0</v>
      </c>
      <c r="S159">
        <v>0</v>
      </c>
      <c r="T159">
        <v>48</v>
      </c>
      <c r="U159">
        <v>44</v>
      </c>
      <c r="V159">
        <v>30</v>
      </c>
      <c r="W159">
        <v>28</v>
      </c>
      <c r="X159">
        <v>12</v>
      </c>
      <c r="Y159">
        <v>25</v>
      </c>
      <c r="Z159">
        <v>0</v>
      </c>
      <c r="AA159">
        <v>45</v>
      </c>
      <c r="AB159">
        <v>5</v>
      </c>
      <c r="AC159">
        <v>0</v>
      </c>
      <c r="AD159">
        <v>2</v>
      </c>
      <c r="AE159">
        <v>216</v>
      </c>
      <c r="AF159">
        <v>76</v>
      </c>
      <c r="AG159">
        <v>6.36</v>
      </c>
      <c r="AH159">
        <v>1.4379999999999999</v>
      </c>
      <c r="AI159">
        <v>8.3000000000000007</v>
      </c>
      <c r="AJ159">
        <v>2.2999999999999998</v>
      </c>
      <c r="AK159">
        <v>4.7</v>
      </c>
      <c r="AL159">
        <v>8.4</v>
      </c>
      <c r="AM159">
        <v>1.8</v>
      </c>
      <c r="AO159" t="s">
        <v>649</v>
      </c>
    </row>
    <row r="160" spans="1:41" x14ac:dyDescent="0.45">
      <c r="A160">
        <v>155</v>
      </c>
      <c r="B160" t="s">
        <v>734</v>
      </c>
      <c r="C160">
        <v>5.25</v>
      </c>
      <c r="D160">
        <v>9</v>
      </c>
      <c r="F160">
        <v>2015</v>
      </c>
      <c r="G160">
        <v>23</v>
      </c>
      <c r="H160" t="s">
        <v>735</v>
      </c>
      <c r="I160" t="s">
        <v>34</v>
      </c>
      <c r="J160">
        <v>1</v>
      </c>
      <c r="K160">
        <v>5</v>
      </c>
      <c r="L160">
        <v>0.16700000000000001</v>
      </c>
      <c r="M160">
        <v>6</v>
      </c>
      <c r="N160">
        <v>5.25</v>
      </c>
      <c r="O160">
        <v>20</v>
      </c>
      <c r="P160">
        <v>9</v>
      </c>
      <c r="Q160">
        <v>0</v>
      </c>
      <c r="R160">
        <v>0</v>
      </c>
      <c r="S160">
        <v>0</v>
      </c>
      <c r="T160">
        <v>61.2</v>
      </c>
      <c r="U160">
        <v>73</v>
      </c>
      <c r="V160">
        <v>37</v>
      </c>
      <c r="W160">
        <v>36</v>
      </c>
      <c r="X160">
        <v>5</v>
      </c>
      <c r="Y160">
        <v>25</v>
      </c>
      <c r="Z160">
        <v>2</v>
      </c>
      <c r="AA160">
        <v>28</v>
      </c>
      <c r="AB160">
        <v>3</v>
      </c>
      <c r="AC160">
        <v>1</v>
      </c>
      <c r="AD160">
        <v>2</v>
      </c>
      <c r="AE160">
        <v>274</v>
      </c>
      <c r="AF160">
        <v>73</v>
      </c>
      <c r="AG160">
        <v>4.6399999999999997</v>
      </c>
      <c r="AH160">
        <v>1.589</v>
      </c>
      <c r="AI160">
        <v>10.7</v>
      </c>
      <c r="AJ160">
        <v>0.7</v>
      </c>
      <c r="AK160">
        <v>3.6</v>
      </c>
      <c r="AL160">
        <v>4.0999999999999996</v>
      </c>
      <c r="AM160">
        <v>1.1200000000000001</v>
      </c>
      <c r="AN160">
        <v>1</v>
      </c>
      <c r="AO160" t="s">
        <v>736</v>
      </c>
    </row>
    <row r="161" spans="1:41" x14ac:dyDescent="0.45">
      <c r="A161">
        <v>156</v>
      </c>
      <c r="B161" t="s">
        <v>556</v>
      </c>
      <c r="C161">
        <v>5.27</v>
      </c>
      <c r="D161">
        <v>9</v>
      </c>
      <c r="F161">
        <v>1922</v>
      </c>
      <c r="G161">
        <v>19</v>
      </c>
      <c r="H161" t="s">
        <v>557</v>
      </c>
      <c r="I161" t="s">
        <v>49</v>
      </c>
      <c r="J161">
        <v>2</v>
      </c>
      <c r="K161">
        <v>5</v>
      </c>
      <c r="L161">
        <v>0.28599999999999998</v>
      </c>
      <c r="M161">
        <v>7</v>
      </c>
      <c r="N161">
        <v>5.27</v>
      </c>
      <c r="O161">
        <v>14</v>
      </c>
      <c r="P161">
        <v>9</v>
      </c>
      <c r="Q161">
        <v>5</v>
      </c>
      <c r="R161">
        <v>0</v>
      </c>
      <c r="S161">
        <v>0</v>
      </c>
      <c r="T161">
        <v>66.2</v>
      </c>
      <c r="U161">
        <v>77</v>
      </c>
      <c r="V161">
        <v>47</v>
      </c>
      <c r="W161">
        <v>39</v>
      </c>
      <c r="X161">
        <v>2</v>
      </c>
      <c r="Y161">
        <v>34</v>
      </c>
      <c r="AA161">
        <v>35</v>
      </c>
      <c r="AB161">
        <v>1</v>
      </c>
      <c r="AD161">
        <v>0</v>
      </c>
      <c r="AE161">
        <v>307</v>
      </c>
      <c r="AF161">
        <v>86</v>
      </c>
      <c r="AG161">
        <v>4.07</v>
      </c>
      <c r="AH161">
        <v>1.665</v>
      </c>
      <c r="AI161">
        <v>10.4</v>
      </c>
      <c r="AJ161">
        <v>0.3</v>
      </c>
      <c r="AK161">
        <v>4.5999999999999996</v>
      </c>
      <c r="AL161">
        <v>4.7</v>
      </c>
      <c r="AM161">
        <v>1.03</v>
      </c>
      <c r="AN161" s="1">
        <v>45300</v>
      </c>
      <c r="AO161" t="s">
        <v>558</v>
      </c>
    </row>
    <row r="162" spans="1:41" x14ac:dyDescent="0.45">
      <c r="A162">
        <v>157</v>
      </c>
      <c r="B162" t="s">
        <v>534</v>
      </c>
      <c r="C162">
        <v>5.27</v>
      </c>
      <c r="D162">
        <v>9</v>
      </c>
      <c r="F162">
        <v>1996</v>
      </c>
      <c r="G162">
        <v>27</v>
      </c>
      <c r="H162" t="s">
        <v>73</v>
      </c>
      <c r="I162" t="s">
        <v>37</v>
      </c>
      <c r="J162">
        <v>3</v>
      </c>
      <c r="K162">
        <v>5</v>
      </c>
      <c r="L162">
        <v>0.375</v>
      </c>
      <c r="M162">
        <v>8</v>
      </c>
      <c r="N162">
        <v>5.27</v>
      </c>
      <c r="O162">
        <v>12</v>
      </c>
      <c r="P162">
        <v>9</v>
      </c>
      <c r="Q162">
        <v>0</v>
      </c>
      <c r="R162">
        <v>0</v>
      </c>
      <c r="S162">
        <v>0</v>
      </c>
      <c r="T162">
        <v>54.2</v>
      </c>
      <c r="U162">
        <v>58</v>
      </c>
      <c r="V162">
        <v>35</v>
      </c>
      <c r="W162">
        <v>32</v>
      </c>
      <c r="X162">
        <v>6</v>
      </c>
      <c r="Y162">
        <v>23</v>
      </c>
      <c r="Z162">
        <v>2</v>
      </c>
      <c r="AA162">
        <v>33</v>
      </c>
      <c r="AB162">
        <v>1</v>
      </c>
      <c r="AC162">
        <v>1</v>
      </c>
      <c r="AD162">
        <v>0</v>
      </c>
      <c r="AE162">
        <v>242</v>
      </c>
      <c r="AF162">
        <v>99</v>
      </c>
      <c r="AG162">
        <v>4.71</v>
      </c>
      <c r="AH162">
        <v>1.482</v>
      </c>
      <c r="AI162">
        <v>9.5</v>
      </c>
      <c r="AJ162">
        <v>1</v>
      </c>
      <c r="AK162">
        <v>3.8</v>
      </c>
      <c r="AL162">
        <v>5.4</v>
      </c>
      <c r="AM162">
        <v>1.43</v>
      </c>
      <c r="AO162" t="s">
        <v>535</v>
      </c>
    </row>
    <row r="163" spans="1:41" x14ac:dyDescent="0.45">
      <c r="A163">
        <v>158</v>
      </c>
      <c r="B163" t="s">
        <v>646</v>
      </c>
      <c r="C163">
        <v>5.29</v>
      </c>
      <c r="D163">
        <v>9</v>
      </c>
      <c r="F163">
        <v>1921</v>
      </c>
      <c r="G163">
        <v>26</v>
      </c>
      <c r="H163" t="s">
        <v>36</v>
      </c>
      <c r="I163" t="s">
        <v>37</v>
      </c>
      <c r="J163">
        <v>2</v>
      </c>
      <c r="K163">
        <v>5</v>
      </c>
      <c r="L163">
        <v>0.28599999999999998</v>
      </c>
      <c r="M163">
        <v>7</v>
      </c>
      <c r="N163">
        <v>5.29</v>
      </c>
      <c r="O163">
        <v>11</v>
      </c>
      <c r="P163">
        <v>9</v>
      </c>
      <c r="Q163">
        <v>4</v>
      </c>
      <c r="R163">
        <v>0</v>
      </c>
      <c r="S163">
        <v>0</v>
      </c>
      <c r="T163">
        <v>66.099999999999994</v>
      </c>
      <c r="U163">
        <v>82</v>
      </c>
      <c r="V163">
        <v>42</v>
      </c>
      <c r="W163">
        <v>39</v>
      </c>
      <c r="X163">
        <v>3</v>
      </c>
      <c r="Y163">
        <v>35</v>
      </c>
      <c r="AA163">
        <v>15</v>
      </c>
      <c r="AB163">
        <v>1</v>
      </c>
      <c r="AC163">
        <v>0</v>
      </c>
      <c r="AD163">
        <v>0</v>
      </c>
      <c r="AE163">
        <v>306</v>
      </c>
      <c r="AF163">
        <v>80</v>
      </c>
      <c r="AG163">
        <v>4.9000000000000004</v>
      </c>
      <c r="AH163">
        <v>1.764</v>
      </c>
      <c r="AI163">
        <v>11.1</v>
      </c>
      <c r="AJ163">
        <v>0.4</v>
      </c>
      <c r="AK163">
        <v>4.7</v>
      </c>
      <c r="AL163">
        <v>2</v>
      </c>
      <c r="AM163">
        <v>0.43</v>
      </c>
      <c r="AN163">
        <v>1</v>
      </c>
      <c r="AO163" t="s">
        <v>647</v>
      </c>
    </row>
    <row r="164" spans="1:41" x14ac:dyDescent="0.45">
      <c r="A164">
        <v>159</v>
      </c>
      <c r="B164" t="s">
        <v>618</v>
      </c>
      <c r="C164">
        <v>5.31</v>
      </c>
      <c r="D164">
        <v>9</v>
      </c>
      <c r="F164">
        <v>1940</v>
      </c>
      <c r="G164">
        <v>27</v>
      </c>
      <c r="H164" t="s">
        <v>195</v>
      </c>
      <c r="I164" t="s">
        <v>57</v>
      </c>
      <c r="J164">
        <v>5</v>
      </c>
      <c r="K164">
        <v>2</v>
      </c>
      <c r="L164">
        <v>0.71399999999999997</v>
      </c>
      <c r="M164">
        <v>7</v>
      </c>
      <c r="N164">
        <v>5.31</v>
      </c>
      <c r="O164">
        <v>12</v>
      </c>
      <c r="P164">
        <v>9</v>
      </c>
      <c r="Q164">
        <v>5</v>
      </c>
      <c r="R164">
        <v>0</v>
      </c>
      <c r="S164">
        <v>1</v>
      </c>
      <c r="T164">
        <v>61</v>
      </c>
      <c r="U164">
        <v>67</v>
      </c>
      <c r="V164">
        <v>42</v>
      </c>
      <c r="W164">
        <v>36</v>
      </c>
      <c r="X164">
        <v>4</v>
      </c>
      <c r="Y164">
        <v>18</v>
      </c>
      <c r="Z164">
        <v>0</v>
      </c>
      <c r="AA164">
        <v>32</v>
      </c>
      <c r="AB164">
        <v>4</v>
      </c>
      <c r="AC164">
        <v>0</v>
      </c>
      <c r="AD164">
        <v>0</v>
      </c>
      <c r="AE164">
        <v>270</v>
      </c>
      <c r="AF164">
        <v>98</v>
      </c>
      <c r="AG164">
        <v>3.88</v>
      </c>
      <c r="AH164">
        <v>1.393</v>
      </c>
      <c r="AI164">
        <v>9.9</v>
      </c>
      <c r="AJ164">
        <v>0.6</v>
      </c>
      <c r="AK164">
        <v>2.7</v>
      </c>
      <c r="AL164">
        <v>4.7</v>
      </c>
      <c r="AM164">
        <v>1.78</v>
      </c>
      <c r="AN164" t="s">
        <v>484</v>
      </c>
      <c r="AO164" t="s">
        <v>619</v>
      </c>
    </row>
    <row r="165" spans="1:41" x14ac:dyDescent="0.45">
      <c r="A165">
        <v>160</v>
      </c>
      <c r="B165" t="s">
        <v>752</v>
      </c>
      <c r="C165">
        <v>5.33</v>
      </c>
      <c r="D165">
        <v>9</v>
      </c>
      <c r="F165">
        <v>1979</v>
      </c>
      <c r="G165">
        <v>24</v>
      </c>
      <c r="H165" t="s">
        <v>149</v>
      </c>
      <c r="I165" t="s">
        <v>34</v>
      </c>
      <c r="J165">
        <v>1</v>
      </c>
      <c r="K165">
        <v>3</v>
      </c>
      <c r="L165">
        <v>0.25</v>
      </c>
      <c r="M165">
        <v>4</v>
      </c>
      <c r="N165">
        <v>5.33</v>
      </c>
      <c r="O165">
        <v>18</v>
      </c>
      <c r="P165">
        <v>9</v>
      </c>
      <c r="Q165">
        <v>0</v>
      </c>
      <c r="R165">
        <v>0</v>
      </c>
      <c r="S165">
        <v>0</v>
      </c>
      <c r="T165">
        <v>52.1</v>
      </c>
      <c r="U165">
        <v>59</v>
      </c>
      <c r="V165">
        <v>35</v>
      </c>
      <c r="W165">
        <v>31</v>
      </c>
      <c r="X165">
        <v>4</v>
      </c>
      <c r="Y165">
        <v>20</v>
      </c>
      <c r="Z165">
        <v>3</v>
      </c>
      <c r="AA165">
        <v>21</v>
      </c>
      <c r="AB165">
        <v>0</v>
      </c>
      <c r="AC165">
        <v>1</v>
      </c>
      <c r="AD165">
        <v>1</v>
      </c>
      <c r="AE165">
        <v>229</v>
      </c>
      <c r="AF165">
        <v>69</v>
      </c>
      <c r="AG165">
        <v>4.07</v>
      </c>
      <c r="AH165">
        <v>1.51</v>
      </c>
      <c r="AI165">
        <v>10.1</v>
      </c>
      <c r="AJ165">
        <v>0.7</v>
      </c>
      <c r="AK165">
        <v>3.4</v>
      </c>
      <c r="AL165">
        <v>3.6</v>
      </c>
      <c r="AM165">
        <v>1.05</v>
      </c>
      <c r="AN165">
        <v>1</v>
      </c>
      <c r="AO165" t="s">
        <v>753</v>
      </c>
    </row>
    <row r="166" spans="1:41" x14ac:dyDescent="0.45">
      <c r="A166">
        <v>161</v>
      </c>
      <c r="B166" t="s">
        <v>593</v>
      </c>
      <c r="C166">
        <v>5.34</v>
      </c>
      <c r="D166">
        <v>9</v>
      </c>
      <c r="F166">
        <v>1999</v>
      </c>
      <c r="G166">
        <v>27</v>
      </c>
      <c r="H166" t="s">
        <v>73</v>
      </c>
      <c r="I166" t="s">
        <v>34</v>
      </c>
      <c r="J166">
        <v>1</v>
      </c>
      <c r="K166">
        <v>6</v>
      </c>
      <c r="L166">
        <v>0.14299999999999999</v>
      </c>
      <c r="M166">
        <v>7</v>
      </c>
      <c r="N166">
        <v>5.34</v>
      </c>
      <c r="O166">
        <v>43</v>
      </c>
      <c r="P166">
        <v>9</v>
      </c>
      <c r="Q166">
        <v>0</v>
      </c>
      <c r="R166">
        <v>0</v>
      </c>
      <c r="S166">
        <v>1</v>
      </c>
      <c r="T166">
        <v>84.1</v>
      </c>
      <c r="U166">
        <v>96</v>
      </c>
      <c r="V166">
        <v>52</v>
      </c>
      <c r="W166">
        <v>50</v>
      </c>
      <c r="X166">
        <v>16</v>
      </c>
      <c r="Y166">
        <v>42</v>
      </c>
      <c r="Z166">
        <v>1</v>
      </c>
      <c r="AA166">
        <v>66</v>
      </c>
      <c r="AB166">
        <v>4</v>
      </c>
      <c r="AC166">
        <v>1</v>
      </c>
      <c r="AD166">
        <v>4</v>
      </c>
      <c r="AE166">
        <v>386</v>
      </c>
      <c r="AF166">
        <v>85</v>
      </c>
      <c r="AG166">
        <v>5.67</v>
      </c>
      <c r="AH166">
        <v>1.6359999999999999</v>
      </c>
      <c r="AI166">
        <v>10.199999999999999</v>
      </c>
      <c r="AJ166">
        <v>1.7</v>
      </c>
      <c r="AK166">
        <v>4.5</v>
      </c>
      <c r="AL166">
        <v>7</v>
      </c>
      <c r="AM166">
        <v>1.57</v>
      </c>
      <c r="AN166">
        <v>1</v>
      </c>
      <c r="AO166" t="s">
        <v>594</v>
      </c>
    </row>
    <row r="167" spans="1:41" x14ac:dyDescent="0.45">
      <c r="A167">
        <v>162</v>
      </c>
      <c r="B167" t="s">
        <v>658</v>
      </c>
      <c r="C167">
        <v>5.34</v>
      </c>
      <c r="D167">
        <v>9</v>
      </c>
      <c r="F167">
        <v>2017</v>
      </c>
      <c r="G167">
        <v>23</v>
      </c>
      <c r="H167" t="s">
        <v>112</v>
      </c>
      <c r="I167" t="s">
        <v>37</v>
      </c>
      <c r="J167">
        <v>1</v>
      </c>
      <c r="K167">
        <v>5</v>
      </c>
      <c r="L167">
        <v>0.16700000000000001</v>
      </c>
      <c r="M167">
        <v>6</v>
      </c>
      <c r="N167">
        <v>5.34</v>
      </c>
      <c r="O167">
        <v>11</v>
      </c>
      <c r="P167">
        <v>9</v>
      </c>
      <c r="Q167">
        <v>0</v>
      </c>
      <c r="R167">
        <v>0</v>
      </c>
      <c r="S167">
        <v>0</v>
      </c>
      <c r="T167">
        <v>59</v>
      </c>
      <c r="U167">
        <v>60</v>
      </c>
      <c r="V167">
        <v>36</v>
      </c>
      <c r="W167">
        <v>35</v>
      </c>
      <c r="X167">
        <v>14</v>
      </c>
      <c r="Y167">
        <v>8</v>
      </c>
      <c r="Z167">
        <v>0</v>
      </c>
      <c r="AA167">
        <v>31</v>
      </c>
      <c r="AB167">
        <v>1</v>
      </c>
      <c r="AC167">
        <v>0</v>
      </c>
      <c r="AD167">
        <v>0</v>
      </c>
      <c r="AE167">
        <v>243</v>
      </c>
      <c r="AF167">
        <v>78</v>
      </c>
      <c r="AG167">
        <v>5.65</v>
      </c>
      <c r="AH167">
        <v>1.153</v>
      </c>
      <c r="AI167">
        <v>9.1999999999999993</v>
      </c>
      <c r="AJ167">
        <v>2.1</v>
      </c>
      <c r="AK167">
        <v>1.2</v>
      </c>
      <c r="AL167">
        <v>4.7</v>
      </c>
      <c r="AM167">
        <v>3.88</v>
      </c>
      <c r="AO167" t="s">
        <v>659</v>
      </c>
    </row>
    <row r="168" spans="1:41" x14ac:dyDescent="0.45">
      <c r="A168">
        <v>163</v>
      </c>
      <c r="B168" t="s">
        <v>676</v>
      </c>
      <c r="C168">
        <v>5.36</v>
      </c>
      <c r="D168">
        <v>9</v>
      </c>
      <c r="F168">
        <v>2022</v>
      </c>
      <c r="G168">
        <v>24</v>
      </c>
      <c r="H168" t="s">
        <v>260</v>
      </c>
      <c r="I168" t="s">
        <v>34</v>
      </c>
      <c r="J168">
        <v>3</v>
      </c>
      <c r="K168">
        <v>4</v>
      </c>
      <c r="L168">
        <v>0.42899999999999999</v>
      </c>
      <c r="M168">
        <v>7</v>
      </c>
      <c r="N168">
        <v>5.36</v>
      </c>
      <c r="O168">
        <v>9</v>
      </c>
      <c r="P168">
        <v>9</v>
      </c>
      <c r="Q168">
        <v>0</v>
      </c>
      <c r="R168">
        <v>0</v>
      </c>
      <c r="S168">
        <v>0</v>
      </c>
      <c r="T168">
        <v>47</v>
      </c>
      <c r="U168">
        <v>47</v>
      </c>
      <c r="V168">
        <v>28</v>
      </c>
      <c r="W168">
        <v>28</v>
      </c>
      <c r="X168">
        <v>10</v>
      </c>
      <c r="Y168">
        <v>21</v>
      </c>
      <c r="Z168">
        <v>1</v>
      </c>
      <c r="AA168">
        <v>36</v>
      </c>
      <c r="AB168">
        <v>3</v>
      </c>
      <c r="AC168">
        <v>0</v>
      </c>
      <c r="AD168">
        <v>3</v>
      </c>
      <c r="AE168">
        <v>205</v>
      </c>
      <c r="AF168">
        <v>75</v>
      </c>
      <c r="AG168">
        <v>5.88</v>
      </c>
      <c r="AH168">
        <v>1.4470000000000001</v>
      </c>
      <c r="AI168">
        <v>9</v>
      </c>
      <c r="AJ168">
        <v>1.9</v>
      </c>
      <c r="AK168">
        <v>4</v>
      </c>
      <c r="AL168">
        <v>6.9</v>
      </c>
      <c r="AM168">
        <v>1.71</v>
      </c>
      <c r="AO168" t="s">
        <v>677</v>
      </c>
    </row>
    <row r="169" spans="1:41" x14ac:dyDescent="0.45">
      <c r="A169">
        <v>164</v>
      </c>
      <c r="B169" t="s">
        <v>800</v>
      </c>
      <c r="C169">
        <v>5.37</v>
      </c>
      <c r="D169">
        <v>9</v>
      </c>
      <c r="F169">
        <v>1940</v>
      </c>
      <c r="G169">
        <v>26</v>
      </c>
      <c r="H169" t="s">
        <v>39</v>
      </c>
      <c r="I169" t="s">
        <v>34</v>
      </c>
      <c r="J169">
        <v>2</v>
      </c>
      <c r="K169">
        <v>8</v>
      </c>
      <c r="L169">
        <v>0.2</v>
      </c>
      <c r="M169">
        <v>10</v>
      </c>
      <c r="N169">
        <v>5.37</v>
      </c>
      <c r="O169">
        <v>33</v>
      </c>
      <c r="P169">
        <v>9</v>
      </c>
      <c r="Q169">
        <v>0</v>
      </c>
      <c r="R169">
        <v>0</v>
      </c>
      <c r="S169">
        <v>0</v>
      </c>
      <c r="T169">
        <v>109</v>
      </c>
      <c r="U169">
        <v>145</v>
      </c>
      <c r="V169">
        <v>77</v>
      </c>
      <c r="W169">
        <v>65</v>
      </c>
      <c r="X169">
        <v>6</v>
      </c>
      <c r="Y169">
        <v>36</v>
      </c>
      <c r="Z169">
        <v>2</v>
      </c>
      <c r="AA169">
        <v>31</v>
      </c>
      <c r="AB169">
        <v>4</v>
      </c>
      <c r="AC169">
        <v>0</v>
      </c>
      <c r="AD169">
        <v>3</v>
      </c>
      <c r="AE169">
        <v>500</v>
      </c>
      <c r="AF169">
        <v>73</v>
      </c>
      <c r="AG169">
        <v>4.24</v>
      </c>
      <c r="AH169">
        <v>1.661</v>
      </c>
      <c r="AI169">
        <v>12</v>
      </c>
      <c r="AJ169">
        <v>0.5</v>
      </c>
      <c r="AK169">
        <v>3</v>
      </c>
      <c r="AL169">
        <v>2.6</v>
      </c>
      <c r="AM169">
        <v>0.86</v>
      </c>
      <c r="AN169">
        <v>1</v>
      </c>
      <c r="AO169" t="s">
        <v>801</v>
      </c>
    </row>
    <row r="170" spans="1:41" x14ac:dyDescent="0.45">
      <c r="A170">
        <v>165</v>
      </c>
      <c r="B170" t="s">
        <v>696</v>
      </c>
      <c r="C170">
        <v>5.4</v>
      </c>
      <c r="D170">
        <v>9</v>
      </c>
      <c r="F170">
        <v>1938</v>
      </c>
      <c r="G170">
        <v>27</v>
      </c>
      <c r="H170" t="s">
        <v>102</v>
      </c>
      <c r="I170" t="s">
        <v>37</v>
      </c>
      <c r="J170">
        <v>3</v>
      </c>
      <c r="K170">
        <v>2</v>
      </c>
      <c r="L170">
        <v>0.6</v>
      </c>
      <c r="M170">
        <v>5</v>
      </c>
      <c r="N170">
        <v>5.4</v>
      </c>
      <c r="O170">
        <v>14</v>
      </c>
      <c r="P170">
        <v>9</v>
      </c>
      <c r="Q170">
        <v>4</v>
      </c>
      <c r="R170">
        <v>0</v>
      </c>
      <c r="S170">
        <v>0</v>
      </c>
      <c r="T170">
        <v>58.1</v>
      </c>
      <c r="U170">
        <v>69</v>
      </c>
      <c r="V170">
        <v>41</v>
      </c>
      <c r="W170">
        <v>35</v>
      </c>
      <c r="X170">
        <v>7</v>
      </c>
      <c r="Y170">
        <v>20</v>
      </c>
      <c r="Z170">
        <v>1</v>
      </c>
      <c r="AA170">
        <v>8</v>
      </c>
      <c r="AB170">
        <v>0</v>
      </c>
      <c r="AC170">
        <v>1</v>
      </c>
      <c r="AD170">
        <v>0</v>
      </c>
      <c r="AE170">
        <v>257</v>
      </c>
      <c r="AF170">
        <v>85</v>
      </c>
      <c r="AG170">
        <v>5.37</v>
      </c>
      <c r="AH170">
        <v>1.526</v>
      </c>
      <c r="AI170">
        <v>10.6</v>
      </c>
      <c r="AJ170">
        <v>1.1000000000000001</v>
      </c>
      <c r="AK170">
        <v>3.1</v>
      </c>
      <c r="AL170">
        <v>1.2</v>
      </c>
      <c r="AM170">
        <v>0.4</v>
      </c>
      <c r="AN170">
        <v>1</v>
      </c>
      <c r="AO170" t="s">
        <v>697</v>
      </c>
    </row>
    <row r="171" spans="1:41" x14ac:dyDescent="0.45">
      <c r="A171">
        <v>166</v>
      </c>
      <c r="B171" t="s">
        <v>767</v>
      </c>
      <c r="C171">
        <v>5.47</v>
      </c>
      <c r="D171">
        <v>9</v>
      </c>
      <c r="F171">
        <v>1928</v>
      </c>
      <c r="G171">
        <v>25</v>
      </c>
      <c r="H171" t="s">
        <v>76</v>
      </c>
      <c r="I171" t="s">
        <v>37</v>
      </c>
      <c r="J171">
        <v>0</v>
      </c>
      <c r="K171">
        <v>6</v>
      </c>
      <c r="L171">
        <v>0</v>
      </c>
      <c r="M171">
        <v>6</v>
      </c>
      <c r="N171">
        <v>5.47</v>
      </c>
      <c r="O171">
        <v>30</v>
      </c>
      <c r="P171">
        <v>9</v>
      </c>
      <c r="Q171">
        <v>0</v>
      </c>
      <c r="R171">
        <v>0</v>
      </c>
      <c r="S171">
        <v>0</v>
      </c>
      <c r="T171">
        <v>82.1</v>
      </c>
      <c r="U171">
        <v>116</v>
      </c>
      <c r="V171">
        <v>62</v>
      </c>
      <c r="W171">
        <v>50</v>
      </c>
      <c r="X171">
        <v>2</v>
      </c>
      <c r="Y171">
        <v>34</v>
      </c>
      <c r="Z171">
        <v>0</v>
      </c>
      <c r="AA171">
        <v>12</v>
      </c>
      <c r="AB171">
        <v>6</v>
      </c>
      <c r="AC171">
        <v>1</v>
      </c>
      <c r="AD171">
        <v>1</v>
      </c>
      <c r="AE171">
        <v>396</v>
      </c>
      <c r="AF171">
        <v>74</v>
      </c>
      <c r="AG171">
        <v>4.51</v>
      </c>
      <c r="AH171">
        <v>1.8220000000000001</v>
      </c>
      <c r="AI171">
        <v>12.7</v>
      </c>
      <c r="AJ171">
        <v>0.2</v>
      </c>
      <c r="AK171">
        <v>3.7</v>
      </c>
      <c r="AL171">
        <v>1.3</v>
      </c>
      <c r="AM171">
        <v>0.35</v>
      </c>
      <c r="AN171" t="s">
        <v>64</v>
      </c>
      <c r="AO171" t="s">
        <v>768</v>
      </c>
    </row>
    <row r="172" spans="1:41" x14ac:dyDescent="0.45">
      <c r="A172">
        <v>167</v>
      </c>
      <c r="B172" t="s">
        <v>652</v>
      </c>
      <c r="C172">
        <v>5.5</v>
      </c>
      <c r="D172">
        <v>9</v>
      </c>
      <c r="F172">
        <v>2001</v>
      </c>
      <c r="G172">
        <v>23</v>
      </c>
      <c r="H172" t="s">
        <v>176</v>
      </c>
      <c r="I172" t="s">
        <v>34</v>
      </c>
      <c r="J172">
        <v>3</v>
      </c>
      <c r="K172">
        <v>1</v>
      </c>
      <c r="L172">
        <v>0.75</v>
      </c>
      <c r="M172">
        <v>4</v>
      </c>
      <c r="N172">
        <v>5.5</v>
      </c>
      <c r="O172">
        <v>13</v>
      </c>
      <c r="P172">
        <v>9</v>
      </c>
      <c r="Q172">
        <v>0</v>
      </c>
      <c r="R172">
        <v>0</v>
      </c>
      <c r="S172">
        <v>0</v>
      </c>
      <c r="T172">
        <v>55.2</v>
      </c>
      <c r="U172">
        <v>62</v>
      </c>
      <c r="V172">
        <v>38</v>
      </c>
      <c r="W172">
        <v>34</v>
      </c>
      <c r="X172">
        <v>11</v>
      </c>
      <c r="Y172">
        <v>24</v>
      </c>
      <c r="Z172">
        <v>0</v>
      </c>
      <c r="AA172">
        <v>55</v>
      </c>
      <c r="AB172">
        <v>3</v>
      </c>
      <c r="AC172">
        <v>0</v>
      </c>
      <c r="AD172">
        <v>2</v>
      </c>
      <c r="AE172">
        <v>249</v>
      </c>
      <c r="AF172">
        <v>85</v>
      </c>
      <c r="AG172">
        <v>5.0999999999999996</v>
      </c>
      <c r="AH172">
        <v>1.5449999999999999</v>
      </c>
      <c r="AI172">
        <v>10</v>
      </c>
      <c r="AJ172">
        <v>1.8</v>
      </c>
      <c r="AK172">
        <v>3.9</v>
      </c>
      <c r="AL172">
        <v>8.9</v>
      </c>
      <c r="AM172">
        <v>2.29</v>
      </c>
      <c r="AN172">
        <v>1</v>
      </c>
      <c r="AO172" t="s">
        <v>653</v>
      </c>
    </row>
    <row r="173" spans="1:41" x14ac:dyDescent="0.45">
      <c r="A173">
        <v>168</v>
      </c>
      <c r="B173" t="s">
        <v>802</v>
      </c>
      <c r="C173">
        <v>5.5</v>
      </c>
      <c r="D173">
        <v>9</v>
      </c>
      <c r="F173">
        <v>2014</v>
      </c>
      <c r="G173">
        <v>26</v>
      </c>
      <c r="H173" t="s">
        <v>260</v>
      </c>
      <c r="I173" t="s">
        <v>34</v>
      </c>
      <c r="J173">
        <v>1</v>
      </c>
      <c r="K173">
        <v>6</v>
      </c>
      <c r="L173">
        <v>0.14299999999999999</v>
      </c>
      <c r="M173">
        <v>7</v>
      </c>
      <c r="N173">
        <v>5.5</v>
      </c>
      <c r="O173">
        <v>10</v>
      </c>
      <c r="P173">
        <v>9</v>
      </c>
      <c r="Q173">
        <v>0</v>
      </c>
      <c r="R173">
        <v>0</v>
      </c>
      <c r="S173">
        <v>0</v>
      </c>
      <c r="T173">
        <v>52.1</v>
      </c>
      <c r="U173">
        <v>66</v>
      </c>
      <c r="V173">
        <v>36</v>
      </c>
      <c r="W173">
        <v>32</v>
      </c>
      <c r="X173">
        <v>7</v>
      </c>
      <c r="Y173">
        <v>17</v>
      </c>
      <c r="Z173">
        <v>1</v>
      </c>
      <c r="AA173">
        <v>48</v>
      </c>
      <c r="AB173">
        <v>0</v>
      </c>
      <c r="AC173">
        <v>1</v>
      </c>
      <c r="AD173">
        <v>0</v>
      </c>
      <c r="AE173">
        <v>238</v>
      </c>
      <c r="AF173">
        <v>68</v>
      </c>
      <c r="AG173">
        <v>4.01</v>
      </c>
      <c r="AH173">
        <v>1.5860000000000001</v>
      </c>
      <c r="AI173">
        <v>11.4</v>
      </c>
      <c r="AJ173">
        <v>1.2</v>
      </c>
      <c r="AK173">
        <v>2.9</v>
      </c>
      <c r="AL173">
        <v>8.3000000000000007</v>
      </c>
      <c r="AM173">
        <v>2.82</v>
      </c>
      <c r="AN173">
        <v>1</v>
      </c>
      <c r="AO173" t="s">
        <v>803</v>
      </c>
    </row>
    <row r="174" spans="1:41" x14ac:dyDescent="0.45">
      <c r="A174">
        <v>169</v>
      </c>
      <c r="B174" t="s">
        <v>69</v>
      </c>
      <c r="C174">
        <v>5.53</v>
      </c>
      <c r="D174">
        <v>9</v>
      </c>
      <c r="F174">
        <v>2015</v>
      </c>
      <c r="G174">
        <v>23</v>
      </c>
      <c r="H174" t="s">
        <v>263</v>
      </c>
      <c r="I174" t="s">
        <v>34</v>
      </c>
      <c r="J174">
        <v>0</v>
      </c>
      <c r="K174">
        <v>2</v>
      </c>
      <c r="L174">
        <v>0</v>
      </c>
      <c r="M174">
        <v>2</v>
      </c>
      <c r="N174">
        <v>5.53</v>
      </c>
      <c r="O174">
        <v>9</v>
      </c>
      <c r="P174">
        <v>9</v>
      </c>
      <c r="Q174">
        <v>0</v>
      </c>
      <c r="R174">
        <v>0</v>
      </c>
      <c r="S174">
        <v>0</v>
      </c>
      <c r="T174">
        <v>40.200000000000003</v>
      </c>
      <c r="U174">
        <v>52</v>
      </c>
      <c r="V174">
        <v>26</v>
      </c>
      <c r="W174">
        <v>25</v>
      </c>
      <c r="X174">
        <v>4</v>
      </c>
      <c r="Y174">
        <v>14</v>
      </c>
      <c r="Z174">
        <v>2</v>
      </c>
      <c r="AA174">
        <v>40</v>
      </c>
      <c r="AB174">
        <v>2</v>
      </c>
      <c r="AC174">
        <v>0</v>
      </c>
      <c r="AD174">
        <v>3</v>
      </c>
      <c r="AE174">
        <v>185</v>
      </c>
      <c r="AF174">
        <v>84</v>
      </c>
      <c r="AG174">
        <v>3.63</v>
      </c>
      <c r="AH174">
        <v>1.623</v>
      </c>
      <c r="AI174">
        <v>11.5</v>
      </c>
      <c r="AJ174">
        <v>0.9</v>
      </c>
      <c r="AK174">
        <v>3.1</v>
      </c>
      <c r="AL174">
        <v>8.9</v>
      </c>
      <c r="AM174">
        <v>2.86</v>
      </c>
      <c r="AN174" t="s">
        <v>53</v>
      </c>
      <c r="AO174" t="s">
        <v>71</v>
      </c>
    </row>
    <row r="175" spans="1:41" x14ac:dyDescent="0.45">
      <c r="A175">
        <v>170</v>
      </c>
      <c r="B175" t="s">
        <v>672</v>
      </c>
      <c r="C175">
        <v>5.54</v>
      </c>
      <c r="D175">
        <v>9</v>
      </c>
      <c r="F175">
        <v>1987</v>
      </c>
      <c r="G175">
        <v>21</v>
      </c>
      <c r="H175" t="s">
        <v>97</v>
      </c>
      <c r="I175" t="s">
        <v>34</v>
      </c>
      <c r="J175">
        <v>2</v>
      </c>
      <c r="K175">
        <v>4</v>
      </c>
      <c r="L175">
        <v>0.33300000000000002</v>
      </c>
      <c r="M175">
        <v>6</v>
      </c>
      <c r="N175">
        <v>5.54</v>
      </c>
      <c r="O175">
        <v>9</v>
      </c>
      <c r="P175">
        <v>9</v>
      </c>
      <c r="Q175">
        <v>0</v>
      </c>
      <c r="R175">
        <v>0</v>
      </c>
      <c r="S175">
        <v>0</v>
      </c>
      <c r="T175">
        <v>50.1</v>
      </c>
      <c r="U175">
        <v>55</v>
      </c>
      <c r="V175">
        <v>34</v>
      </c>
      <c r="W175">
        <v>31</v>
      </c>
      <c r="X175">
        <v>5</v>
      </c>
      <c r="Y175">
        <v>33</v>
      </c>
      <c r="Z175">
        <v>4</v>
      </c>
      <c r="AA175">
        <v>20</v>
      </c>
      <c r="AB175">
        <v>3</v>
      </c>
      <c r="AC175">
        <v>1</v>
      </c>
      <c r="AD175">
        <v>1</v>
      </c>
      <c r="AE175">
        <v>238</v>
      </c>
      <c r="AF175">
        <v>79</v>
      </c>
      <c r="AG175">
        <v>5.51</v>
      </c>
      <c r="AH175">
        <v>1.748</v>
      </c>
      <c r="AI175">
        <v>9.8000000000000007</v>
      </c>
      <c r="AJ175">
        <v>0.9</v>
      </c>
      <c r="AK175">
        <v>5.9</v>
      </c>
      <c r="AL175">
        <v>3.6</v>
      </c>
      <c r="AM175">
        <v>0.61</v>
      </c>
      <c r="AN175" t="s">
        <v>53</v>
      </c>
      <c r="AO175" t="s">
        <v>673</v>
      </c>
    </row>
    <row r="176" spans="1:41" x14ac:dyDescent="0.45">
      <c r="A176">
        <v>171</v>
      </c>
      <c r="B176" t="s">
        <v>688</v>
      </c>
      <c r="C176">
        <v>5.55</v>
      </c>
      <c r="D176">
        <v>9</v>
      </c>
      <c r="F176">
        <v>2008</v>
      </c>
      <c r="G176">
        <v>25</v>
      </c>
      <c r="H176" t="s">
        <v>689</v>
      </c>
      <c r="I176" t="s">
        <v>164</v>
      </c>
      <c r="J176">
        <v>2</v>
      </c>
      <c r="K176">
        <v>3</v>
      </c>
      <c r="L176">
        <v>0.4</v>
      </c>
      <c r="M176">
        <v>5</v>
      </c>
      <c r="N176">
        <v>5.55</v>
      </c>
      <c r="O176">
        <v>11</v>
      </c>
      <c r="P176">
        <v>9</v>
      </c>
      <c r="Q176">
        <v>0</v>
      </c>
      <c r="R176">
        <v>0</v>
      </c>
      <c r="S176">
        <v>0</v>
      </c>
      <c r="T176">
        <v>58.1</v>
      </c>
      <c r="U176">
        <v>69</v>
      </c>
      <c r="V176">
        <v>38</v>
      </c>
      <c r="W176">
        <v>36</v>
      </c>
      <c r="X176">
        <v>7</v>
      </c>
      <c r="Y176">
        <v>16</v>
      </c>
      <c r="Z176">
        <v>0</v>
      </c>
      <c r="AA176">
        <v>31</v>
      </c>
      <c r="AB176">
        <v>3</v>
      </c>
      <c r="AC176">
        <v>0</v>
      </c>
      <c r="AD176">
        <v>2</v>
      </c>
      <c r="AE176">
        <v>256</v>
      </c>
      <c r="AF176">
        <v>77</v>
      </c>
      <c r="AG176">
        <v>4.6100000000000003</v>
      </c>
      <c r="AH176">
        <v>1.4570000000000001</v>
      </c>
      <c r="AI176">
        <v>10.6</v>
      </c>
      <c r="AJ176">
        <v>1.1000000000000001</v>
      </c>
      <c r="AK176">
        <v>2.5</v>
      </c>
      <c r="AL176">
        <v>4.8</v>
      </c>
      <c r="AM176">
        <v>1.94</v>
      </c>
      <c r="AN176" t="s">
        <v>53</v>
      </c>
      <c r="AO176" t="s">
        <v>690</v>
      </c>
    </row>
    <row r="177" spans="1:41" x14ac:dyDescent="0.45">
      <c r="A177">
        <v>172</v>
      </c>
      <c r="B177" t="s">
        <v>769</v>
      </c>
      <c r="C177">
        <v>5.58</v>
      </c>
      <c r="D177">
        <v>9</v>
      </c>
      <c r="F177">
        <v>1960</v>
      </c>
      <c r="G177">
        <v>21</v>
      </c>
      <c r="H177" t="s">
        <v>168</v>
      </c>
      <c r="I177" t="s">
        <v>37</v>
      </c>
      <c r="J177">
        <v>1</v>
      </c>
      <c r="K177">
        <v>5</v>
      </c>
      <c r="L177">
        <v>0.16700000000000001</v>
      </c>
      <c r="M177">
        <v>6</v>
      </c>
      <c r="N177">
        <v>5.58</v>
      </c>
      <c r="O177">
        <v>13</v>
      </c>
      <c r="P177">
        <v>9</v>
      </c>
      <c r="Q177">
        <v>0</v>
      </c>
      <c r="R177">
        <v>0</v>
      </c>
      <c r="S177">
        <v>0</v>
      </c>
      <c r="T177">
        <v>50</v>
      </c>
      <c r="U177">
        <v>48</v>
      </c>
      <c r="V177">
        <v>39</v>
      </c>
      <c r="W177">
        <v>31</v>
      </c>
      <c r="X177">
        <v>8</v>
      </c>
      <c r="Y177">
        <v>31</v>
      </c>
      <c r="Z177">
        <v>2</v>
      </c>
      <c r="AA177">
        <v>25</v>
      </c>
      <c r="AB177">
        <v>5</v>
      </c>
      <c r="AC177">
        <v>0</v>
      </c>
      <c r="AD177">
        <v>2</v>
      </c>
      <c r="AE177">
        <v>228</v>
      </c>
      <c r="AF177">
        <v>72</v>
      </c>
      <c r="AG177">
        <v>5.77</v>
      </c>
      <c r="AH177">
        <v>1.58</v>
      </c>
      <c r="AI177">
        <v>8.6</v>
      </c>
      <c r="AJ177">
        <v>1.4</v>
      </c>
      <c r="AK177">
        <v>5.6</v>
      </c>
      <c r="AL177">
        <v>4.5</v>
      </c>
      <c r="AM177">
        <v>0.81</v>
      </c>
      <c r="AN177">
        <v>1</v>
      </c>
      <c r="AO177" t="s">
        <v>770</v>
      </c>
    </row>
    <row r="178" spans="1:41" x14ac:dyDescent="0.45">
      <c r="A178">
        <v>173</v>
      </c>
      <c r="B178" t="s">
        <v>709</v>
      </c>
      <c r="C178">
        <v>5.6</v>
      </c>
      <c r="D178">
        <v>9</v>
      </c>
      <c r="F178">
        <v>1993</v>
      </c>
      <c r="G178">
        <v>24</v>
      </c>
      <c r="H178" t="s">
        <v>471</v>
      </c>
      <c r="I178" t="s">
        <v>37</v>
      </c>
      <c r="J178">
        <v>1</v>
      </c>
      <c r="K178">
        <v>6</v>
      </c>
      <c r="L178">
        <v>0.14299999999999999</v>
      </c>
      <c r="M178">
        <v>7</v>
      </c>
      <c r="N178">
        <v>5.6</v>
      </c>
      <c r="O178">
        <v>42</v>
      </c>
      <c r="P178">
        <v>9</v>
      </c>
      <c r="Q178">
        <v>0</v>
      </c>
      <c r="R178">
        <v>0</v>
      </c>
      <c r="S178">
        <v>0</v>
      </c>
      <c r="T178">
        <v>64.099999999999994</v>
      </c>
      <c r="U178">
        <v>57</v>
      </c>
      <c r="V178">
        <v>45</v>
      </c>
      <c r="W178">
        <v>40</v>
      </c>
      <c r="X178">
        <v>10</v>
      </c>
      <c r="Y178">
        <v>44</v>
      </c>
      <c r="Z178">
        <v>4</v>
      </c>
      <c r="AA178">
        <v>42</v>
      </c>
      <c r="AB178">
        <v>2</v>
      </c>
      <c r="AC178">
        <v>1</v>
      </c>
      <c r="AD178">
        <v>0</v>
      </c>
      <c r="AE178">
        <v>290</v>
      </c>
      <c r="AF178">
        <v>73</v>
      </c>
      <c r="AG178">
        <v>5.85</v>
      </c>
      <c r="AH178">
        <v>1.57</v>
      </c>
      <c r="AI178">
        <v>8</v>
      </c>
      <c r="AJ178">
        <v>1.4</v>
      </c>
      <c r="AK178">
        <v>6.2</v>
      </c>
      <c r="AL178">
        <v>5.9</v>
      </c>
      <c r="AM178">
        <v>0.95</v>
      </c>
      <c r="AN178">
        <v>1</v>
      </c>
      <c r="AO178" t="s">
        <v>710</v>
      </c>
    </row>
    <row r="179" spans="1:41" x14ac:dyDescent="0.45">
      <c r="A179">
        <v>174</v>
      </c>
      <c r="B179" t="s">
        <v>804</v>
      </c>
      <c r="C179">
        <v>5.6</v>
      </c>
      <c r="D179">
        <v>9</v>
      </c>
      <c r="F179">
        <v>1993</v>
      </c>
      <c r="G179">
        <v>23</v>
      </c>
      <c r="H179" t="s">
        <v>115</v>
      </c>
      <c r="I179" t="s">
        <v>34</v>
      </c>
      <c r="J179">
        <v>7</v>
      </c>
      <c r="K179">
        <v>10</v>
      </c>
      <c r="L179">
        <v>0.41199999999999998</v>
      </c>
      <c r="M179">
        <v>17</v>
      </c>
      <c r="N179">
        <v>5.6</v>
      </c>
      <c r="O179">
        <v>43</v>
      </c>
      <c r="P179">
        <v>9</v>
      </c>
      <c r="Q179">
        <v>0</v>
      </c>
      <c r="R179">
        <v>0</v>
      </c>
      <c r="S179">
        <v>3</v>
      </c>
      <c r="T179">
        <v>98</v>
      </c>
      <c r="U179">
        <v>106</v>
      </c>
      <c r="V179">
        <v>72</v>
      </c>
      <c r="W179">
        <v>61</v>
      </c>
      <c r="X179">
        <v>16</v>
      </c>
      <c r="Y179">
        <v>45</v>
      </c>
      <c r="Z179">
        <v>4</v>
      </c>
      <c r="AA179">
        <v>65</v>
      </c>
      <c r="AB179">
        <v>7</v>
      </c>
      <c r="AC179">
        <v>0</v>
      </c>
      <c r="AD179">
        <v>5</v>
      </c>
      <c r="AE179">
        <v>450</v>
      </c>
      <c r="AF179">
        <v>72</v>
      </c>
      <c r="AG179">
        <v>5.38</v>
      </c>
      <c r="AH179">
        <v>1.5409999999999999</v>
      </c>
      <c r="AI179">
        <v>9.6999999999999993</v>
      </c>
      <c r="AJ179">
        <v>1.5</v>
      </c>
      <c r="AK179">
        <v>4.0999999999999996</v>
      </c>
      <c r="AL179">
        <v>6</v>
      </c>
      <c r="AM179">
        <v>1.44</v>
      </c>
      <c r="AN179">
        <v>1</v>
      </c>
      <c r="AO179" t="s">
        <v>805</v>
      </c>
    </row>
    <row r="180" spans="1:41" x14ac:dyDescent="0.45">
      <c r="A180">
        <v>175</v>
      </c>
      <c r="B180" t="s">
        <v>806</v>
      </c>
      <c r="C180">
        <v>5.61</v>
      </c>
      <c r="D180">
        <v>9</v>
      </c>
      <c r="F180">
        <v>1937</v>
      </c>
      <c r="G180">
        <v>25</v>
      </c>
      <c r="H180" t="s">
        <v>33</v>
      </c>
      <c r="I180" t="s">
        <v>34</v>
      </c>
      <c r="J180">
        <v>7</v>
      </c>
      <c r="K180">
        <v>7</v>
      </c>
      <c r="L180">
        <v>0.5</v>
      </c>
      <c r="M180">
        <v>14</v>
      </c>
      <c r="N180">
        <v>5.61</v>
      </c>
      <c r="O180">
        <v>37</v>
      </c>
      <c r="P180">
        <v>9</v>
      </c>
      <c r="Q180">
        <v>2</v>
      </c>
      <c r="R180">
        <v>0</v>
      </c>
      <c r="S180">
        <v>0</v>
      </c>
      <c r="T180">
        <v>93</v>
      </c>
      <c r="U180">
        <v>118</v>
      </c>
      <c r="V180">
        <v>65</v>
      </c>
      <c r="W180">
        <v>58</v>
      </c>
      <c r="X180">
        <v>9</v>
      </c>
      <c r="Y180">
        <v>45</v>
      </c>
      <c r="Z180">
        <v>7</v>
      </c>
      <c r="AA180">
        <v>43</v>
      </c>
      <c r="AB180">
        <v>0</v>
      </c>
      <c r="AC180">
        <v>0</v>
      </c>
      <c r="AD180">
        <v>4</v>
      </c>
      <c r="AE180">
        <v>438</v>
      </c>
      <c r="AF180">
        <v>71</v>
      </c>
      <c r="AG180">
        <v>4.99</v>
      </c>
      <c r="AH180">
        <v>1.7529999999999999</v>
      </c>
      <c r="AI180">
        <v>11.4</v>
      </c>
      <c r="AJ180">
        <v>0.9</v>
      </c>
      <c r="AK180">
        <v>4.4000000000000004</v>
      </c>
      <c r="AL180">
        <v>4.2</v>
      </c>
      <c r="AM180">
        <v>0.96</v>
      </c>
      <c r="AN180">
        <v>1</v>
      </c>
      <c r="AO180" t="s">
        <v>807</v>
      </c>
    </row>
    <row r="181" spans="1:41" x14ac:dyDescent="0.45">
      <c r="A181">
        <v>176</v>
      </c>
      <c r="B181" t="s">
        <v>666</v>
      </c>
      <c r="C181">
        <v>5.76</v>
      </c>
      <c r="D181">
        <v>9</v>
      </c>
      <c r="F181">
        <v>2007</v>
      </c>
      <c r="G181">
        <v>21</v>
      </c>
      <c r="H181" t="s">
        <v>115</v>
      </c>
      <c r="I181" t="s">
        <v>34</v>
      </c>
      <c r="J181">
        <v>4</v>
      </c>
      <c r="K181">
        <v>2</v>
      </c>
      <c r="L181">
        <v>0.66700000000000004</v>
      </c>
      <c r="M181">
        <v>6</v>
      </c>
      <c r="N181">
        <v>5.76</v>
      </c>
      <c r="O181">
        <v>9</v>
      </c>
      <c r="P181">
        <v>9</v>
      </c>
      <c r="Q181">
        <v>0</v>
      </c>
      <c r="R181">
        <v>0</v>
      </c>
      <c r="S181">
        <v>0</v>
      </c>
      <c r="T181">
        <v>45.1</v>
      </c>
      <c r="U181">
        <v>43</v>
      </c>
      <c r="V181">
        <v>32</v>
      </c>
      <c r="W181">
        <v>29</v>
      </c>
      <c r="X181">
        <v>3</v>
      </c>
      <c r="Y181">
        <v>28</v>
      </c>
      <c r="Z181">
        <v>1</v>
      </c>
      <c r="AA181">
        <v>28</v>
      </c>
      <c r="AB181">
        <v>3</v>
      </c>
      <c r="AC181">
        <v>1</v>
      </c>
      <c r="AD181">
        <v>1</v>
      </c>
      <c r="AE181">
        <v>205</v>
      </c>
      <c r="AF181">
        <v>81</v>
      </c>
      <c r="AG181">
        <v>4.92</v>
      </c>
      <c r="AH181">
        <v>1.5660000000000001</v>
      </c>
      <c r="AI181">
        <v>8.5</v>
      </c>
      <c r="AJ181">
        <v>0.6</v>
      </c>
      <c r="AK181">
        <v>5.6</v>
      </c>
      <c r="AL181">
        <v>5.6</v>
      </c>
      <c r="AM181">
        <v>1</v>
      </c>
      <c r="AN181" t="s">
        <v>53</v>
      </c>
      <c r="AO181" t="s">
        <v>667</v>
      </c>
    </row>
    <row r="182" spans="1:41" x14ac:dyDescent="0.45">
      <c r="A182">
        <v>177</v>
      </c>
      <c r="B182" t="s">
        <v>638</v>
      </c>
      <c r="C182">
        <v>5.76</v>
      </c>
      <c r="D182">
        <v>9</v>
      </c>
      <c r="F182">
        <v>2006</v>
      </c>
      <c r="G182">
        <v>22</v>
      </c>
      <c r="H182" t="s">
        <v>306</v>
      </c>
      <c r="I182" t="s">
        <v>37</v>
      </c>
      <c r="J182">
        <v>3</v>
      </c>
      <c r="K182">
        <v>6</v>
      </c>
      <c r="L182">
        <v>0.33300000000000002</v>
      </c>
      <c r="M182">
        <v>9</v>
      </c>
      <c r="N182">
        <v>5.76</v>
      </c>
      <c r="O182">
        <v>10</v>
      </c>
      <c r="P182">
        <v>9</v>
      </c>
      <c r="Q182">
        <v>0</v>
      </c>
      <c r="R182">
        <v>0</v>
      </c>
      <c r="S182">
        <v>0</v>
      </c>
      <c r="T182">
        <v>50</v>
      </c>
      <c r="U182">
        <v>62</v>
      </c>
      <c r="V182">
        <v>33</v>
      </c>
      <c r="W182">
        <v>32</v>
      </c>
      <c r="X182">
        <v>6</v>
      </c>
      <c r="Y182">
        <v>23</v>
      </c>
      <c r="Z182">
        <v>0</v>
      </c>
      <c r="AA182">
        <v>38</v>
      </c>
      <c r="AB182">
        <v>0</v>
      </c>
      <c r="AC182">
        <v>0</v>
      </c>
      <c r="AD182">
        <v>1</v>
      </c>
      <c r="AE182">
        <v>232</v>
      </c>
      <c r="AF182">
        <v>78</v>
      </c>
      <c r="AG182">
        <v>4.57</v>
      </c>
      <c r="AH182">
        <v>1.7</v>
      </c>
      <c r="AI182">
        <v>11.2</v>
      </c>
      <c r="AJ182">
        <v>1.1000000000000001</v>
      </c>
      <c r="AK182">
        <v>4.0999999999999996</v>
      </c>
      <c r="AL182">
        <v>6.8</v>
      </c>
      <c r="AM182">
        <v>1.65</v>
      </c>
      <c r="AO182" t="s">
        <v>639</v>
      </c>
    </row>
    <row r="183" spans="1:41" x14ac:dyDescent="0.45">
      <c r="A183">
        <v>178</v>
      </c>
      <c r="B183" t="s">
        <v>683</v>
      </c>
      <c r="C183">
        <v>5.81</v>
      </c>
      <c r="D183">
        <v>9</v>
      </c>
      <c r="F183">
        <v>1929</v>
      </c>
      <c r="G183">
        <v>23</v>
      </c>
      <c r="H183" t="s">
        <v>36</v>
      </c>
      <c r="I183" t="s">
        <v>37</v>
      </c>
      <c r="J183">
        <v>2</v>
      </c>
      <c r="K183">
        <v>4</v>
      </c>
      <c r="L183">
        <v>0.33300000000000002</v>
      </c>
      <c r="M183">
        <v>6</v>
      </c>
      <c r="N183">
        <v>5.81</v>
      </c>
      <c r="O183">
        <v>15</v>
      </c>
      <c r="P183">
        <v>9</v>
      </c>
      <c r="Q183">
        <v>1</v>
      </c>
      <c r="R183">
        <v>0</v>
      </c>
      <c r="S183">
        <v>1</v>
      </c>
      <c r="T183">
        <v>62</v>
      </c>
      <c r="U183">
        <v>62</v>
      </c>
      <c r="V183">
        <v>42</v>
      </c>
      <c r="W183">
        <v>40</v>
      </c>
      <c r="X183">
        <v>3</v>
      </c>
      <c r="Y183">
        <v>43</v>
      </c>
      <c r="Z183">
        <v>1</v>
      </c>
      <c r="AA183">
        <v>25</v>
      </c>
      <c r="AB183">
        <v>3</v>
      </c>
      <c r="AC183">
        <v>1</v>
      </c>
      <c r="AD183">
        <v>3</v>
      </c>
      <c r="AE183">
        <v>284</v>
      </c>
      <c r="AF183">
        <v>73</v>
      </c>
      <c r="AG183">
        <v>4.84</v>
      </c>
      <c r="AH183">
        <v>1.694</v>
      </c>
      <c r="AI183">
        <v>9</v>
      </c>
      <c r="AJ183">
        <v>0.4</v>
      </c>
      <c r="AK183">
        <v>6.2</v>
      </c>
      <c r="AL183">
        <v>3.6</v>
      </c>
      <c r="AM183">
        <v>0.57999999999999996</v>
      </c>
      <c r="AN183">
        <v>1</v>
      </c>
      <c r="AO183" t="s">
        <v>684</v>
      </c>
    </row>
    <row r="184" spans="1:41" x14ac:dyDescent="0.45">
      <c r="A184">
        <v>179</v>
      </c>
      <c r="B184" t="s">
        <v>624</v>
      </c>
      <c r="C184">
        <v>5.82</v>
      </c>
      <c r="D184">
        <v>9</v>
      </c>
      <c r="F184">
        <v>2020</v>
      </c>
      <c r="G184">
        <v>24</v>
      </c>
      <c r="H184" t="s">
        <v>263</v>
      </c>
      <c r="I184" t="s">
        <v>34</v>
      </c>
      <c r="J184">
        <v>1</v>
      </c>
      <c r="K184">
        <v>4</v>
      </c>
      <c r="L184">
        <v>0.2</v>
      </c>
      <c r="M184">
        <v>5</v>
      </c>
      <c r="N184">
        <v>5.82</v>
      </c>
      <c r="O184">
        <v>10</v>
      </c>
      <c r="P184">
        <v>9</v>
      </c>
      <c r="Q184">
        <v>0</v>
      </c>
      <c r="R184">
        <v>0</v>
      </c>
      <c r="S184">
        <v>0</v>
      </c>
      <c r="T184">
        <v>43.1</v>
      </c>
      <c r="U184">
        <v>37</v>
      </c>
      <c r="V184">
        <v>30</v>
      </c>
      <c r="W184">
        <v>28</v>
      </c>
      <c r="X184">
        <v>12</v>
      </c>
      <c r="Y184">
        <v>26</v>
      </c>
      <c r="Z184">
        <v>0</v>
      </c>
      <c r="AA184">
        <v>25</v>
      </c>
      <c r="AB184">
        <v>5</v>
      </c>
      <c r="AC184">
        <v>0</v>
      </c>
      <c r="AD184">
        <v>1</v>
      </c>
      <c r="AE184">
        <v>189</v>
      </c>
      <c r="AF184">
        <v>89</v>
      </c>
      <c r="AG184">
        <v>7.78</v>
      </c>
      <c r="AH184">
        <v>1.454</v>
      </c>
      <c r="AI184">
        <v>7.7</v>
      </c>
      <c r="AJ184">
        <v>2.5</v>
      </c>
      <c r="AK184">
        <v>5.4</v>
      </c>
      <c r="AL184">
        <v>5.2</v>
      </c>
      <c r="AM184">
        <v>0.96</v>
      </c>
      <c r="AO184" t="s">
        <v>625</v>
      </c>
    </row>
    <row r="185" spans="1:41" x14ac:dyDescent="0.45">
      <c r="A185">
        <v>180</v>
      </c>
      <c r="B185" t="s">
        <v>694</v>
      </c>
      <c r="C185">
        <v>5.82</v>
      </c>
      <c r="D185">
        <v>9</v>
      </c>
      <c r="F185">
        <v>2001</v>
      </c>
      <c r="G185">
        <v>24</v>
      </c>
      <c r="H185" t="s">
        <v>61</v>
      </c>
      <c r="I185" t="s">
        <v>37</v>
      </c>
      <c r="J185">
        <v>1</v>
      </c>
      <c r="K185">
        <v>6</v>
      </c>
      <c r="L185">
        <v>0.14299999999999999</v>
      </c>
      <c r="M185">
        <v>7</v>
      </c>
      <c r="N185">
        <v>5.82</v>
      </c>
      <c r="O185">
        <v>16</v>
      </c>
      <c r="P185">
        <v>9</v>
      </c>
      <c r="Q185">
        <v>0</v>
      </c>
      <c r="R185">
        <v>0</v>
      </c>
      <c r="S185">
        <v>0</v>
      </c>
      <c r="T185">
        <v>65</v>
      </c>
      <c r="U185">
        <v>81</v>
      </c>
      <c r="V185">
        <v>48</v>
      </c>
      <c r="W185">
        <v>42</v>
      </c>
      <c r="X185">
        <v>10</v>
      </c>
      <c r="Y185">
        <v>21</v>
      </c>
      <c r="Z185">
        <v>2</v>
      </c>
      <c r="AA185">
        <v>40</v>
      </c>
      <c r="AB185">
        <v>4</v>
      </c>
      <c r="AC185">
        <v>0</v>
      </c>
      <c r="AD185">
        <v>2</v>
      </c>
      <c r="AE185">
        <v>293</v>
      </c>
      <c r="AF185">
        <v>74</v>
      </c>
      <c r="AG185">
        <v>4.97</v>
      </c>
      <c r="AH185">
        <v>1.569</v>
      </c>
      <c r="AI185">
        <v>11.2</v>
      </c>
      <c r="AJ185">
        <v>1.4</v>
      </c>
      <c r="AK185">
        <v>2.9</v>
      </c>
      <c r="AL185">
        <v>5.5</v>
      </c>
      <c r="AM185">
        <v>1.9</v>
      </c>
      <c r="AN185">
        <v>1</v>
      </c>
      <c r="AO185" t="s">
        <v>695</v>
      </c>
    </row>
    <row r="186" spans="1:41" x14ac:dyDescent="0.45">
      <c r="A186">
        <v>181</v>
      </c>
      <c r="B186" t="s">
        <v>732</v>
      </c>
      <c r="C186">
        <v>5.82</v>
      </c>
      <c r="D186">
        <v>9</v>
      </c>
      <c r="F186">
        <v>1959</v>
      </c>
      <c r="G186">
        <v>25</v>
      </c>
      <c r="H186" t="s">
        <v>45</v>
      </c>
      <c r="I186" t="s">
        <v>34</v>
      </c>
      <c r="J186">
        <v>1</v>
      </c>
      <c r="K186">
        <v>6</v>
      </c>
      <c r="L186">
        <v>0.14299999999999999</v>
      </c>
      <c r="M186">
        <v>7</v>
      </c>
      <c r="N186">
        <v>5.82</v>
      </c>
      <c r="O186">
        <v>12</v>
      </c>
      <c r="P186">
        <v>9</v>
      </c>
      <c r="Q186">
        <v>0</v>
      </c>
      <c r="R186">
        <v>0</v>
      </c>
      <c r="S186">
        <v>0</v>
      </c>
      <c r="T186">
        <v>55.2</v>
      </c>
      <c r="U186">
        <v>68</v>
      </c>
      <c r="V186">
        <v>42</v>
      </c>
      <c r="W186">
        <v>36</v>
      </c>
      <c r="X186">
        <v>7</v>
      </c>
      <c r="Y186">
        <v>30</v>
      </c>
      <c r="Z186">
        <v>4</v>
      </c>
      <c r="AA186">
        <v>25</v>
      </c>
      <c r="AB186">
        <v>0</v>
      </c>
      <c r="AC186">
        <v>0</v>
      </c>
      <c r="AD186">
        <v>1</v>
      </c>
      <c r="AE186">
        <v>259</v>
      </c>
      <c r="AF186">
        <v>73</v>
      </c>
      <c r="AG186">
        <v>4.9000000000000004</v>
      </c>
      <c r="AH186">
        <v>1.76</v>
      </c>
      <c r="AI186">
        <v>11</v>
      </c>
      <c r="AJ186">
        <v>1.1000000000000001</v>
      </c>
      <c r="AK186">
        <v>4.9000000000000004</v>
      </c>
      <c r="AL186">
        <v>4</v>
      </c>
      <c r="AM186">
        <v>0.83</v>
      </c>
      <c r="AN186">
        <v>1</v>
      </c>
      <c r="AO186" t="s">
        <v>733</v>
      </c>
    </row>
    <row r="187" spans="1:41" x14ac:dyDescent="0.45">
      <c r="A187">
        <v>182</v>
      </c>
      <c r="B187" t="s">
        <v>711</v>
      </c>
      <c r="C187">
        <v>5.86</v>
      </c>
      <c r="D187">
        <v>9</v>
      </c>
      <c r="F187">
        <v>2023</v>
      </c>
      <c r="G187">
        <v>27</v>
      </c>
      <c r="H187" t="s">
        <v>110</v>
      </c>
      <c r="I187" t="s">
        <v>34</v>
      </c>
      <c r="J187">
        <v>2</v>
      </c>
      <c r="K187">
        <v>5</v>
      </c>
      <c r="L187">
        <v>0.28599999999999998</v>
      </c>
      <c r="M187">
        <v>7</v>
      </c>
      <c r="N187">
        <v>5.86</v>
      </c>
      <c r="O187">
        <v>16</v>
      </c>
      <c r="P187">
        <v>9</v>
      </c>
      <c r="Q187">
        <v>0</v>
      </c>
      <c r="R187">
        <v>0</v>
      </c>
      <c r="S187">
        <v>0</v>
      </c>
      <c r="T187">
        <v>50.2</v>
      </c>
      <c r="U187">
        <v>55</v>
      </c>
      <c r="V187">
        <v>35</v>
      </c>
      <c r="W187">
        <v>33</v>
      </c>
      <c r="X187">
        <v>4</v>
      </c>
      <c r="Y187">
        <v>21</v>
      </c>
      <c r="Z187">
        <v>0</v>
      </c>
      <c r="AA187">
        <v>48</v>
      </c>
      <c r="AB187">
        <v>8</v>
      </c>
      <c r="AC187">
        <v>0</v>
      </c>
      <c r="AD187">
        <v>1</v>
      </c>
      <c r="AE187">
        <v>236</v>
      </c>
      <c r="AF187">
        <v>75</v>
      </c>
      <c r="AG187">
        <v>4.0999999999999996</v>
      </c>
      <c r="AH187">
        <v>1.5</v>
      </c>
      <c r="AI187">
        <v>9.8000000000000007</v>
      </c>
      <c r="AJ187">
        <v>0.7</v>
      </c>
      <c r="AK187">
        <v>3.7</v>
      </c>
      <c r="AL187">
        <v>8.5</v>
      </c>
      <c r="AM187">
        <v>2.29</v>
      </c>
      <c r="AO187" t="s">
        <v>712</v>
      </c>
    </row>
    <row r="188" spans="1:41" x14ac:dyDescent="0.45">
      <c r="A188">
        <v>183</v>
      </c>
      <c r="B188" t="s">
        <v>552</v>
      </c>
      <c r="C188">
        <v>5.88</v>
      </c>
      <c r="D188">
        <v>9</v>
      </c>
      <c r="F188">
        <v>1994</v>
      </c>
      <c r="G188">
        <v>23</v>
      </c>
      <c r="H188" t="s">
        <v>70</v>
      </c>
      <c r="I188" t="s">
        <v>37</v>
      </c>
      <c r="J188">
        <v>3</v>
      </c>
      <c r="K188">
        <v>2</v>
      </c>
      <c r="L188">
        <v>0.6</v>
      </c>
      <c r="M188">
        <v>5</v>
      </c>
      <c r="N188">
        <v>5.88</v>
      </c>
      <c r="O188">
        <v>9</v>
      </c>
      <c r="P188">
        <v>9</v>
      </c>
      <c r="Q188">
        <v>1</v>
      </c>
      <c r="R188">
        <v>1</v>
      </c>
      <c r="S188">
        <v>0</v>
      </c>
      <c r="T188">
        <v>52</v>
      </c>
      <c r="U188">
        <v>62</v>
      </c>
      <c r="V188">
        <v>34</v>
      </c>
      <c r="W188">
        <v>34</v>
      </c>
      <c r="X188">
        <v>14</v>
      </c>
      <c r="Y188">
        <v>18</v>
      </c>
      <c r="Z188">
        <v>0</v>
      </c>
      <c r="AA188">
        <v>25</v>
      </c>
      <c r="AB188">
        <v>0</v>
      </c>
      <c r="AC188">
        <v>1</v>
      </c>
      <c r="AD188">
        <v>4</v>
      </c>
      <c r="AE188">
        <v>228</v>
      </c>
      <c r="AF188">
        <v>82</v>
      </c>
      <c r="AG188">
        <v>6.71</v>
      </c>
      <c r="AH188">
        <v>1.538</v>
      </c>
      <c r="AI188">
        <v>10.7</v>
      </c>
      <c r="AJ188">
        <v>2.4</v>
      </c>
      <c r="AK188">
        <v>3.1</v>
      </c>
      <c r="AL188">
        <v>4.3</v>
      </c>
      <c r="AM188">
        <v>1.39</v>
      </c>
      <c r="AO188" t="s">
        <v>553</v>
      </c>
    </row>
    <row r="189" spans="1:41" x14ac:dyDescent="0.45">
      <c r="A189">
        <v>184</v>
      </c>
      <c r="B189" t="s">
        <v>771</v>
      </c>
      <c r="C189">
        <v>5.9</v>
      </c>
      <c r="D189">
        <v>9</v>
      </c>
      <c r="F189">
        <v>1922</v>
      </c>
      <c r="G189">
        <v>25</v>
      </c>
      <c r="H189" t="s">
        <v>39</v>
      </c>
      <c r="I189" t="s">
        <v>34</v>
      </c>
      <c r="J189">
        <v>1</v>
      </c>
      <c r="K189">
        <v>10</v>
      </c>
      <c r="L189">
        <v>9.0999999999999998E-2</v>
      </c>
      <c r="M189">
        <v>11</v>
      </c>
      <c r="N189">
        <v>5.9</v>
      </c>
      <c r="O189">
        <v>22</v>
      </c>
      <c r="P189">
        <v>9</v>
      </c>
      <c r="Q189">
        <v>2</v>
      </c>
      <c r="R189">
        <v>1</v>
      </c>
      <c r="S189">
        <v>0</v>
      </c>
      <c r="T189">
        <v>93</v>
      </c>
      <c r="U189">
        <v>127</v>
      </c>
      <c r="V189">
        <v>80</v>
      </c>
      <c r="W189">
        <v>61</v>
      </c>
      <c r="X189">
        <v>6</v>
      </c>
      <c r="Y189">
        <v>38</v>
      </c>
      <c r="AA189">
        <v>27</v>
      </c>
      <c r="AB189">
        <v>5</v>
      </c>
      <c r="AC189">
        <v>0</v>
      </c>
      <c r="AD189">
        <v>5</v>
      </c>
      <c r="AE189">
        <v>431</v>
      </c>
      <c r="AF189">
        <v>79</v>
      </c>
      <c r="AG189">
        <v>4.8</v>
      </c>
      <c r="AH189">
        <v>1.774</v>
      </c>
      <c r="AI189">
        <v>12.3</v>
      </c>
      <c r="AJ189">
        <v>0.6</v>
      </c>
      <c r="AK189">
        <v>3.7</v>
      </c>
      <c r="AL189">
        <v>2.6</v>
      </c>
      <c r="AM189">
        <v>0.71</v>
      </c>
      <c r="AN189">
        <v>1</v>
      </c>
      <c r="AO189" t="s">
        <v>772</v>
      </c>
    </row>
    <row r="190" spans="1:41" x14ac:dyDescent="0.45">
      <c r="A190">
        <v>185</v>
      </c>
      <c r="B190" t="s">
        <v>726</v>
      </c>
      <c r="C190">
        <v>5.94</v>
      </c>
      <c r="D190">
        <v>9</v>
      </c>
      <c r="F190">
        <v>1962</v>
      </c>
      <c r="G190">
        <v>21</v>
      </c>
      <c r="H190" t="s">
        <v>39</v>
      </c>
      <c r="I190" t="s">
        <v>34</v>
      </c>
      <c r="J190">
        <v>0</v>
      </c>
      <c r="K190">
        <v>6</v>
      </c>
      <c r="L190">
        <v>0</v>
      </c>
      <c r="M190">
        <v>6</v>
      </c>
      <c r="N190">
        <v>5.94</v>
      </c>
      <c r="O190">
        <v>23</v>
      </c>
      <c r="P190">
        <v>9</v>
      </c>
      <c r="Q190">
        <v>0</v>
      </c>
      <c r="R190">
        <v>0</v>
      </c>
      <c r="S190">
        <v>1</v>
      </c>
      <c r="T190">
        <v>63.2</v>
      </c>
      <c r="U190">
        <v>74</v>
      </c>
      <c r="V190">
        <v>45</v>
      </c>
      <c r="W190">
        <v>42</v>
      </c>
      <c r="X190">
        <v>9</v>
      </c>
      <c r="Y190">
        <v>33</v>
      </c>
      <c r="Z190">
        <v>0</v>
      </c>
      <c r="AA190">
        <v>29</v>
      </c>
      <c r="AB190">
        <v>3</v>
      </c>
      <c r="AC190">
        <v>0</v>
      </c>
      <c r="AD190">
        <v>2</v>
      </c>
      <c r="AE190">
        <v>292</v>
      </c>
      <c r="AF190">
        <v>65</v>
      </c>
      <c r="AG190">
        <v>5.24</v>
      </c>
      <c r="AH190">
        <v>1.681</v>
      </c>
      <c r="AI190">
        <v>10.5</v>
      </c>
      <c r="AJ190">
        <v>1.3</v>
      </c>
      <c r="AK190">
        <v>4.7</v>
      </c>
      <c r="AL190">
        <v>4.0999999999999996</v>
      </c>
      <c r="AM190">
        <v>0.88</v>
      </c>
      <c r="AN190">
        <v>1</v>
      </c>
      <c r="AO190" t="s">
        <v>727</v>
      </c>
    </row>
    <row r="191" spans="1:41" x14ac:dyDescent="0.45">
      <c r="A191">
        <v>186</v>
      </c>
      <c r="B191" t="s">
        <v>808</v>
      </c>
      <c r="C191">
        <v>5.97</v>
      </c>
      <c r="D191">
        <v>9</v>
      </c>
      <c r="F191">
        <v>1934</v>
      </c>
      <c r="G191">
        <v>35</v>
      </c>
      <c r="H191" t="s">
        <v>809</v>
      </c>
      <c r="I191" t="s">
        <v>34</v>
      </c>
      <c r="J191">
        <v>2</v>
      </c>
      <c r="K191">
        <v>6</v>
      </c>
      <c r="L191">
        <v>0.25</v>
      </c>
      <c r="M191">
        <v>8</v>
      </c>
      <c r="N191">
        <v>5.97</v>
      </c>
      <c r="O191">
        <v>29</v>
      </c>
      <c r="P191">
        <v>9</v>
      </c>
      <c r="Q191">
        <v>0</v>
      </c>
      <c r="R191">
        <v>0</v>
      </c>
      <c r="S191">
        <v>0</v>
      </c>
      <c r="T191">
        <v>86</v>
      </c>
      <c r="U191">
        <v>118</v>
      </c>
      <c r="V191">
        <v>71</v>
      </c>
      <c r="W191">
        <v>57</v>
      </c>
      <c r="X191">
        <v>3</v>
      </c>
      <c r="Y191">
        <v>41</v>
      </c>
      <c r="Z191">
        <v>1</v>
      </c>
      <c r="AA191">
        <v>25</v>
      </c>
      <c r="AB191">
        <v>1</v>
      </c>
      <c r="AC191">
        <v>0</v>
      </c>
      <c r="AD191">
        <v>2</v>
      </c>
      <c r="AE191">
        <v>415</v>
      </c>
      <c r="AF191">
        <v>69</v>
      </c>
      <c r="AG191">
        <v>4.5199999999999996</v>
      </c>
      <c r="AH191">
        <v>1.849</v>
      </c>
      <c r="AI191">
        <v>12.3</v>
      </c>
      <c r="AJ191">
        <v>0.3</v>
      </c>
      <c r="AK191">
        <v>4.3</v>
      </c>
      <c r="AL191">
        <v>2.6</v>
      </c>
      <c r="AM191">
        <v>0.61</v>
      </c>
      <c r="AN191" t="s">
        <v>64</v>
      </c>
      <c r="AO191" t="s">
        <v>810</v>
      </c>
    </row>
    <row r="192" spans="1:41" x14ac:dyDescent="0.45">
      <c r="A192">
        <v>187</v>
      </c>
      <c r="B192" t="s">
        <v>626</v>
      </c>
      <c r="C192">
        <v>5.97</v>
      </c>
      <c r="D192">
        <v>9</v>
      </c>
      <c r="F192">
        <v>1948</v>
      </c>
      <c r="G192">
        <v>31</v>
      </c>
      <c r="H192" t="s">
        <v>63</v>
      </c>
      <c r="I192" t="s">
        <v>37</v>
      </c>
      <c r="J192">
        <v>4</v>
      </c>
      <c r="K192">
        <v>6</v>
      </c>
      <c r="L192">
        <v>0.4</v>
      </c>
      <c r="M192">
        <v>10</v>
      </c>
      <c r="N192">
        <v>5.97</v>
      </c>
      <c r="O192">
        <v>26</v>
      </c>
      <c r="P192">
        <v>9</v>
      </c>
      <c r="Q192">
        <v>3</v>
      </c>
      <c r="R192">
        <v>0</v>
      </c>
      <c r="S192">
        <v>3</v>
      </c>
      <c r="T192">
        <v>78.099999999999994</v>
      </c>
      <c r="U192">
        <v>108</v>
      </c>
      <c r="V192">
        <v>54</v>
      </c>
      <c r="W192">
        <v>52</v>
      </c>
      <c r="X192">
        <v>6</v>
      </c>
      <c r="Y192">
        <v>17</v>
      </c>
      <c r="Z192">
        <v>3</v>
      </c>
      <c r="AA192">
        <v>20</v>
      </c>
      <c r="AB192">
        <v>0</v>
      </c>
      <c r="AC192">
        <v>1</v>
      </c>
      <c r="AD192">
        <v>1</v>
      </c>
      <c r="AE192">
        <v>347</v>
      </c>
      <c r="AF192">
        <v>76</v>
      </c>
      <c r="AG192">
        <v>3.89</v>
      </c>
      <c r="AH192">
        <v>1.5960000000000001</v>
      </c>
      <c r="AI192">
        <v>12.4</v>
      </c>
      <c r="AJ192">
        <v>0.7</v>
      </c>
      <c r="AK192">
        <v>2</v>
      </c>
      <c r="AL192">
        <v>2.2999999999999998</v>
      </c>
      <c r="AM192">
        <v>1.18</v>
      </c>
      <c r="AN192">
        <v>1</v>
      </c>
      <c r="AO192" t="s">
        <v>627</v>
      </c>
    </row>
    <row r="193" spans="1:41" x14ac:dyDescent="0.45">
      <c r="A193">
        <v>188</v>
      </c>
      <c r="B193" t="s">
        <v>656</v>
      </c>
      <c r="C193">
        <v>5.98</v>
      </c>
      <c r="D193">
        <v>9</v>
      </c>
      <c r="F193">
        <v>1993</v>
      </c>
      <c r="G193">
        <v>21</v>
      </c>
      <c r="H193" t="s">
        <v>139</v>
      </c>
      <c r="I193" t="s">
        <v>37</v>
      </c>
      <c r="J193">
        <v>3</v>
      </c>
      <c r="K193">
        <v>1</v>
      </c>
      <c r="L193">
        <v>0.75</v>
      </c>
      <c r="M193">
        <v>4</v>
      </c>
      <c r="N193">
        <v>5.98</v>
      </c>
      <c r="O193">
        <v>9</v>
      </c>
      <c r="P193">
        <v>9</v>
      </c>
      <c r="Q193">
        <v>0</v>
      </c>
      <c r="R193">
        <v>0</v>
      </c>
      <c r="S193">
        <v>0</v>
      </c>
      <c r="T193">
        <v>49.2</v>
      </c>
      <c r="U193">
        <v>49</v>
      </c>
      <c r="V193">
        <v>34</v>
      </c>
      <c r="W193">
        <v>33</v>
      </c>
      <c r="X193">
        <v>7</v>
      </c>
      <c r="Y193">
        <v>32</v>
      </c>
      <c r="Z193">
        <v>1</v>
      </c>
      <c r="AA193">
        <v>25</v>
      </c>
      <c r="AB193">
        <v>1</v>
      </c>
      <c r="AC193">
        <v>0</v>
      </c>
      <c r="AD193">
        <v>0</v>
      </c>
      <c r="AE193">
        <v>222</v>
      </c>
      <c r="AF193">
        <v>73</v>
      </c>
      <c r="AG193">
        <v>5.81</v>
      </c>
      <c r="AH193">
        <v>1.631</v>
      </c>
      <c r="AI193">
        <v>8.9</v>
      </c>
      <c r="AJ193">
        <v>1.3</v>
      </c>
      <c r="AK193">
        <v>5.8</v>
      </c>
      <c r="AL193">
        <v>4.5</v>
      </c>
      <c r="AM193">
        <v>0.78</v>
      </c>
      <c r="AO193" t="s">
        <v>657</v>
      </c>
    </row>
    <row r="194" spans="1:41" x14ac:dyDescent="0.45">
      <c r="A194">
        <v>189</v>
      </c>
      <c r="B194" t="s">
        <v>741</v>
      </c>
      <c r="C194">
        <v>5.99</v>
      </c>
      <c r="D194">
        <v>9</v>
      </c>
      <c r="F194">
        <v>1935</v>
      </c>
      <c r="G194">
        <v>22</v>
      </c>
      <c r="H194" t="s">
        <v>290</v>
      </c>
      <c r="I194" t="s">
        <v>37</v>
      </c>
      <c r="J194">
        <v>2</v>
      </c>
      <c r="K194">
        <v>7</v>
      </c>
      <c r="L194">
        <v>0.222</v>
      </c>
      <c r="M194">
        <v>9</v>
      </c>
      <c r="N194">
        <v>5.99</v>
      </c>
      <c r="O194">
        <v>14</v>
      </c>
      <c r="P194">
        <v>9</v>
      </c>
      <c r="Q194">
        <v>3</v>
      </c>
      <c r="R194">
        <v>0</v>
      </c>
      <c r="S194">
        <v>0</v>
      </c>
      <c r="T194">
        <v>79.2</v>
      </c>
      <c r="U194">
        <v>86</v>
      </c>
      <c r="V194">
        <v>63</v>
      </c>
      <c r="W194">
        <v>53</v>
      </c>
      <c r="X194">
        <v>3</v>
      </c>
      <c r="Y194">
        <v>72</v>
      </c>
      <c r="Z194">
        <v>2</v>
      </c>
      <c r="AA194">
        <v>34</v>
      </c>
      <c r="AB194">
        <v>2</v>
      </c>
      <c r="AC194">
        <v>0</v>
      </c>
      <c r="AD194">
        <v>4</v>
      </c>
      <c r="AE194">
        <v>386</v>
      </c>
      <c r="AF194">
        <v>76</v>
      </c>
      <c r="AG194">
        <v>5.6</v>
      </c>
      <c r="AH194">
        <v>1.9830000000000001</v>
      </c>
      <c r="AI194">
        <v>9.6999999999999993</v>
      </c>
      <c r="AJ194">
        <v>0.3</v>
      </c>
      <c r="AK194">
        <v>8.1</v>
      </c>
      <c r="AL194">
        <v>3.8</v>
      </c>
      <c r="AM194">
        <v>0.47</v>
      </c>
      <c r="AN194">
        <v>1</v>
      </c>
      <c r="AO194" t="s">
        <v>742</v>
      </c>
    </row>
    <row r="195" spans="1:41" x14ac:dyDescent="0.45">
      <c r="A195">
        <v>190</v>
      </c>
      <c r="B195" t="s">
        <v>737</v>
      </c>
      <c r="C195">
        <v>6.04</v>
      </c>
      <c r="D195">
        <v>9</v>
      </c>
      <c r="F195">
        <v>2006</v>
      </c>
      <c r="G195">
        <v>24</v>
      </c>
      <c r="H195" t="s">
        <v>176</v>
      </c>
      <c r="I195" t="s">
        <v>34</v>
      </c>
      <c r="J195">
        <v>3</v>
      </c>
      <c r="K195">
        <v>4</v>
      </c>
      <c r="L195">
        <v>0.42899999999999999</v>
      </c>
      <c r="M195">
        <v>7</v>
      </c>
      <c r="N195">
        <v>6.04</v>
      </c>
      <c r="O195">
        <v>9</v>
      </c>
      <c r="P195">
        <v>9</v>
      </c>
      <c r="Q195">
        <v>0</v>
      </c>
      <c r="R195">
        <v>0</v>
      </c>
      <c r="S195">
        <v>0</v>
      </c>
      <c r="T195">
        <v>44.2</v>
      </c>
      <c r="U195">
        <v>48</v>
      </c>
      <c r="V195">
        <v>32</v>
      </c>
      <c r="W195">
        <v>30</v>
      </c>
      <c r="X195">
        <v>11</v>
      </c>
      <c r="Y195">
        <v>22</v>
      </c>
      <c r="Z195">
        <v>2</v>
      </c>
      <c r="AA195">
        <v>29</v>
      </c>
      <c r="AB195">
        <v>3</v>
      </c>
      <c r="AC195">
        <v>0</v>
      </c>
      <c r="AD195">
        <v>4</v>
      </c>
      <c r="AE195">
        <v>206</v>
      </c>
      <c r="AF195">
        <v>74</v>
      </c>
      <c r="AG195">
        <v>6.73</v>
      </c>
      <c r="AH195">
        <v>1.5669999999999999</v>
      </c>
      <c r="AI195">
        <v>9.6999999999999993</v>
      </c>
      <c r="AJ195">
        <v>2.2000000000000002</v>
      </c>
      <c r="AK195">
        <v>4.4000000000000004</v>
      </c>
      <c r="AL195">
        <v>5.8</v>
      </c>
      <c r="AM195">
        <v>1.32</v>
      </c>
      <c r="AN195" t="s">
        <v>53</v>
      </c>
      <c r="AO195" t="s">
        <v>738</v>
      </c>
    </row>
    <row r="196" spans="1:41" x14ac:dyDescent="0.45">
      <c r="A196">
        <v>191</v>
      </c>
      <c r="B196" t="s">
        <v>721</v>
      </c>
      <c r="C196">
        <v>6.04</v>
      </c>
      <c r="D196">
        <v>9</v>
      </c>
      <c r="F196">
        <v>2015</v>
      </c>
      <c r="G196">
        <v>25</v>
      </c>
      <c r="H196" t="s">
        <v>121</v>
      </c>
      <c r="I196" t="s">
        <v>37</v>
      </c>
      <c r="J196">
        <v>3</v>
      </c>
      <c r="K196">
        <v>5</v>
      </c>
      <c r="L196">
        <v>0.375</v>
      </c>
      <c r="M196">
        <v>8</v>
      </c>
      <c r="N196">
        <v>6.04</v>
      </c>
      <c r="O196">
        <v>12</v>
      </c>
      <c r="P196">
        <v>9</v>
      </c>
      <c r="Q196">
        <v>0</v>
      </c>
      <c r="R196">
        <v>0</v>
      </c>
      <c r="S196">
        <v>0</v>
      </c>
      <c r="T196">
        <v>44.2</v>
      </c>
      <c r="U196">
        <v>52</v>
      </c>
      <c r="V196">
        <v>30</v>
      </c>
      <c r="W196">
        <v>30</v>
      </c>
      <c r="X196">
        <v>9</v>
      </c>
      <c r="Y196">
        <v>18</v>
      </c>
      <c r="Z196">
        <v>3</v>
      </c>
      <c r="AA196">
        <v>26</v>
      </c>
      <c r="AB196">
        <v>5</v>
      </c>
      <c r="AC196">
        <v>0</v>
      </c>
      <c r="AD196">
        <v>2</v>
      </c>
      <c r="AE196">
        <v>204</v>
      </c>
      <c r="AF196">
        <v>68</v>
      </c>
      <c r="AG196">
        <v>6.13</v>
      </c>
      <c r="AH196">
        <v>1.5669999999999999</v>
      </c>
      <c r="AI196">
        <v>10.5</v>
      </c>
      <c r="AJ196">
        <v>1.8</v>
      </c>
      <c r="AK196">
        <v>3.6</v>
      </c>
      <c r="AL196">
        <v>5.2</v>
      </c>
      <c r="AM196">
        <v>1.44</v>
      </c>
      <c r="AN196">
        <v>1</v>
      </c>
      <c r="AO196" t="s">
        <v>722</v>
      </c>
    </row>
    <row r="197" spans="1:41" x14ac:dyDescent="0.45">
      <c r="A197">
        <v>192</v>
      </c>
      <c r="B197" t="s">
        <v>811</v>
      </c>
      <c r="C197">
        <v>6.06</v>
      </c>
      <c r="D197">
        <v>9</v>
      </c>
      <c r="F197">
        <v>1945</v>
      </c>
      <c r="G197">
        <v>21</v>
      </c>
      <c r="H197" t="s">
        <v>812</v>
      </c>
      <c r="I197" t="s">
        <v>57</v>
      </c>
      <c r="J197">
        <v>2</v>
      </c>
      <c r="K197">
        <v>8</v>
      </c>
      <c r="L197">
        <v>0.2</v>
      </c>
      <c r="M197">
        <v>10</v>
      </c>
      <c r="N197">
        <v>6.06</v>
      </c>
      <c r="O197">
        <v>14</v>
      </c>
      <c r="P197">
        <v>9</v>
      </c>
      <c r="Q197">
        <v>3</v>
      </c>
      <c r="R197">
        <v>1</v>
      </c>
      <c r="S197">
        <v>1</v>
      </c>
      <c r="T197">
        <v>68.099999999999994</v>
      </c>
      <c r="U197">
        <v>81</v>
      </c>
      <c r="V197">
        <v>56</v>
      </c>
      <c r="W197">
        <v>46</v>
      </c>
      <c r="X197">
        <v>1</v>
      </c>
      <c r="Y197">
        <v>35</v>
      </c>
      <c r="Z197">
        <v>0</v>
      </c>
      <c r="AA197">
        <v>40</v>
      </c>
      <c r="AB197">
        <v>4</v>
      </c>
      <c r="AC197">
        <v>0</v>
      </c>
      <c r="AD197">
        <v>1</v>
      </c>
      <c r="AE197">
        <v>320</v>
      </c>
      <c r="AF197">
        <v>67</v>
      </c>
      <c r="AG197">
        <v>3.43</v>
      </c>
      <c r="AH197">
        <v>1.698</v>
      </c>
      <c r="AI197">
        <v>10.7</v>
      </c>
      <c r="AJ197">
        <v>0.1</v>
      </c>
      <c r="AK197">
        <v>4.5999999999999996</v>
      </c>
      <c r="AL197">
        <v>5.3</v>
      </c>
      <c r="AM197">
        <v>1.1399999999999999</v>
      </c>
      <c r="AN197">
        <v>1</v>
      </c>
      <c r="AO197" t="s">
        <v>813</v>
      </c>
    </row>
    <row r="198" spans="1:41" x14ac:dyDescent="0.45">
      <c r="A198">
        <v>193</v>
      </c>
      <c r="B198" t="s">
        <v>814</v>
      </c>
      <c r="C198">
        <v>6.07</v>
      </c>
      <c r="D198">
        <v>9</v>
      </c>
      <c r="F198">
        <v>1924</v>
      </c>
      <c r="G198">
        <v>25</v>
      </c>
      <c r="H198" t="s">
        <v>815</v>
      </c>
      <c r="I198" t="s">
        <v>49</v>
      </c>
      <c r="J198">
        <v>0</v>
      </c>
      <c r="K198">
        <v>7</v>
      </c>
      <c r="L198">
        <v>0</v>
      </c>
      <c r="M198">
        <v>7</v>
      </c>
      <c r="N198">
        <v>6.07</v>
      </c>
      <c r="O198">
        <v>10</v>
      </c>
      <c r="P198">
        <v>9</v>
      </c>
      <c r="Q198">
        <v>3</v>
      </c>
      <c r="R198">
        <v>0</v>
      </c>
      <c r="S198">
        <v>0</v>
      </c>
      <c r="T198">
        <v>56.1</v>
      </c>
      <c r="U198">
        <v>80</v>
      </c>
      <c r="V198">
        <v>53</v>
      </c>
      <c r="W198">
        <v>38</v>
      </c>
      <c r="X198">
        <v>4</v>
      </c>
      <c r="Y198">
        <v>24</v>
      </c>
      <c r="AA198">
        <v>21</v>
      </c>
      <c r="AB198">
        <v>2</v>
      </c>
      <c r="AC198">
        <v>0</v>
      </c>
      <c r="AD198">
        <v>0</v>
      </c>
      <c r="AE198">
        <v>275</v>
      </c>
      <c r="AF198">
        <v>71</v>
      </c>
      <c r="AG198">
        <v>4.3</v>
      </c>
      <c r="AH198">
        <v>1.8460000000000001</v>
      </c>
      <c r="AI198">
        <v>12.8</v>
      </c>
      <c r="AJ198">
        <v>0.6</v>
      </c>
      <c r="AK198">
        <v>3.8</v>
      </c>
      <c r="AL198">
        <v>3.4</v>
      </c>
      <c r="AM198">
        <v>0.88</v>
      </c>
      <c r="AN198">
        <v>1</v>
      </c>
      <c r="AO198" t="s">
        <v>816</v>
      </c>
    </row>
    <row r="199" spans="1:41" x14ac:dyDescent="0.45">
      <c r="A199">
        <v>194</v>
      </c>
      <c r="B199" t="s">
        <v>739</v>
      </c>
      <c r="C199">
        <v>6.12</v>
      </c>
      <c r="D199">
        <v>9</v>
      </c>
      <c r="F199">
        <v>2010</v>
      </c>
      <c r="G199">
        <v>27</v>
      </c>
      <c r="H199" t="s">
        <v>110</v>
      </c>
      <c r="I199" t="s">
        <v>34</v>
      </c>
      <c r="J199">
        <v>2</v>
      </c>
      <c r="K199">
        <v>5</v>
      </c>
      <c r="L199">
        <v>0.28599999999999998</v>
      </c>
      <c r="M199">
        <v>7</v>
      </c>
      <c r="N199">
        <v>6.12</v>
      </c>
      <c r="O199">
        <v>28</v>
      </c>
      <c r="P199">
        <v>9</v>
      </c>
      <c r="Q199">
        <v>0</v>
      </c>
      <c r="R199">
        <v>0</v>
      </c>
      <c r="S199">
        <v>0</v>
      </c>
      <c r="T199">
        <v>67.2</v>
      </c>
      <c r="U199">
        <v>83</v>
      </c>
      <c r="V199">
        <v>48</v>
      </c>
      <c r="W199">
        <v>46</v>
      </c>
      <c r="X199">
        <v>13</v>
      </c>
      <c r="Y199">
        <v>28</v>
      </c>
      <c r="Z199">
        <v>0</v>
      </c>
      <c r="AA199">
        <v>38</v>
      </c>
      <c r="AB199">
        <v>2</v>
      </c>
      <c r="AC199">
        <v>0</v>
      </c>
      <c r="AD199">
        <v>2</v>
      </c>
      <c r="AE199">
        <v>316</v>
      </c>
      <c r="AF199">
        <v>66</v>
      </c>
      <c r="AG199">
        <v>5.78</v>
      </c>
      <c r="AH199">
        <v>1.64</v>
      </c>
      <c r="AI199">
        <v>11</v>
      </c>
      <c r="AJ199">
        <v>1.7</v>
      </c>
      <c r="AK199">
        <v>3.7</v>
      </c>
      <c r="AL199">
        <v>5.0999999999999996</v>
      </c>
      <c r="AM199">
        <v>1.36</v>
      </c>
      <c r="AN199">
        <v>1</v>
      </c>
      <c r="AO199" t="s">
        <v>740</v>
      </c>
    </row>
    <row r="200" spans="1:41" x14ac:dyDescent="0.45">
      <c r="A200">
        <v>195</v>
      </c>
      <c r="B200" t="s">
        <v>743</v>
      </c>
      <c r="C200">
        <v>6.13</v>
      </c>
      <c r="D200">
        <v>9</v>
      </c>
      <c r="F200">
        <v>1997</v>
      </c>
      <c r="G200">
        <v>24</v>
      </c>
      <c r="H200" t="s">
        <v>744</v>
      </c>
      <c r="I200" t="s">
        <v>37</v>
      </c>
      <c r="J200">
        <v>2</v>
      </c>
      <c r="K200">
        <v>6</v>
      </c>
      <c r="L200">
        <v>0.25</v>
      </c>
      <c r="M200">
        <v>8</v>
      </c>
      <c r="N200">
        <v>6.13</v>
      </c>
      <c r="O200">
        <v>20</v>
      </c>
      <c r="P200">
        <v>9</v>
      </c>
      <c r="Q200">
        <v>0</v>
      </c>
      <c r="R200">
        <v>0</v>
      </c>
      <c r="S200">
        <v>0</v>
      </c>
      <c r="T200">
        <v>69</v>
      </c>
      <c r="U200">
        <v>74</v>
      </c>
      <c r="V200">
        <v>49</v>
      </c>
      <c r="W200">
        <v>47</v>
      </c>
      <c r="X200">
        <v>11</v>
      </c>
      <c r="Y200">
        <v>23</v>
      </c>
      <c r="Z200">
        <v>3</v>
      </c>
      <c r="AA200">
        <v>52</v>
      </c>
      <c r="AB200">
        <v>4</v>
      </c>
      <c r="AC200">
        <v>0</v>
      </c>
      <c r="AD200">
        <v>2</v>
      </c>
      <c r="AE200">
        <v>298</v>
      </c>
      <c r="AF200">
        <v>75</v>
      </c>
      <c r="AG200">
        <v>4.8499999999999996</v>
      </c>
      <c r="AH200">
        <v>1.4059999999999999</v>
      </c>
      <c r="AI200">
        <v>9.6999999999999993</v>
      </c>
      <c r="AJ200">
        <v>1.4</v>
      </c>
      <c r="AK200">
        <v>3</v>
      </c>
      <c r="AL200">
        <v>6.8</v>
      </c>
      <c r="AM200">
        <v>2.2599999999999998</v>
      </c>
      <c r="AN200">
        <v>1</v>
      </c>
      <c r="AO200" t="s">
        <v>745</v>
      </c>
    </row>
    <row r="201" spans="1:41" x14ac:dyDescent="0.45">
      <c r="A201">
        <v>196</v>
      </c>
      <c r="B201" t="s">
        <v>730</v>
      </c>
      <c r="C201">
        <v>6.17</v>
      </c>
      <c r="D201">
        <v>9</v>
      </c>
      <c r="F201">
        <v>2024</v>
      </c>
      <c r="G201">
        <v>26</v>
      </c>
      <c r="H201" t="s">
        <v>118</v>
      </c>
      <c r="I201" t="s">
        <v>34</v>
      </c>
      <c r="J201">
        <v>3</v>
      </c>
      <c r="K201">
        <v>6</v>
      </c>
      <c r="L201">
        <v>0.33300000000000002</v>
      </c>
      <c r="M201">
        <v>9</v>
      </c>
      <c r="N201">
        <v>6.17</v>
      </c>
      <c r="O201">
        <v>9</v>
      </c>
      <c r="P201">
        <v>9</v>
      </c>
      <c r="Q201">
        <v>0</v>
      </c>
      <c r="R201">
        <v>0</v>
      </c>
      <c r="S201">
        <v>0</v>
      </c>
      <c r="T201">
        <v>42.1</v>
      </c>
      <c r="U201">
        <v>40</v>
      </c>
      <c r="V201">
        <v>29</v>
      </c>
      <c r="W201">
        <v>29</v>
      </c>
      <c r="X201">
        <v>5</v>
      </c>
      <c r="Y201">
        <v>15</v>
      </c>
      <c r="Z201">
        <v>0</v>
      </c>
      <c r="AA201">
        <v>33</v>
      </c>
      <c r="AB201">
        <v>3</v>
      </c>
      <c r="AC201">
        <v>0</v>
      </c>
      <c r="AD201">
        <v>1</v>
      </c>
      <c r="AE201">
        <v>177</v>
      </c>
      <c r="AF201">
        <v>63</v>
      </c>
      <c r="AG201">
        <v>4.4000000000000004</v>
      </c>
      <c r="AH201">
        <v>1.2989999999999999</v>
      </c>
      <c r="AI201">
        <v>8.5</v>
      </c>
      <c r="AJ201">
        <v>1.1000000000000001</v>
      </c>
      <c r="AK201">
        <v>3.2</v>
      </c>
      <c r="AL201">
        <v>7</v>
      </c>
      <c r="AM201">
        <v>2.2000000000000002</v>
      </c>
      <c r="AO201" t="s">
        <v>731</v>
      </c>
    </row>
    <row r="202" spans="1:41" x14ac:dyDescent="0.45">
      <c r="A202">
        <v>197</v>
      </c>
      <c r="B202" t="s">
        <v>664</v>
      </c>
      <c r="C202">
        <v>6.17</v>
      </c>
      <c r="D202">
        <v>9</v>
      </c>
      <c r="F202">
        <v>1994</v>
      </c>
      <c r="G202">
        <v>26</v>
      </c>
      <c r="H202" t="s">
        <v>121</v>
      </c>
      <c r="I202" t="s">
        <v>37</v>
      </c>
      <c r="J202">
        <v>3</v>
      </c>
      <c r="K202">
        <v>3</v>
      </c>
      <c r="L202">
        <v>0.5</v>
      </c>
      <c r="M202">
        <v>6</v>
      </c>
      <c r="N202">
        <v>6.17</v>
      </c>
      <c r="O202">
        <v>15</v>
      </c>
      <c r="P202">
        <v>9</v>
      </c>
      <c r="Q202">
        <v>0</v>
      </c>
      <c r="R202">
        <v>0</v>
      </c>
      <c r="S202">
        <v>0</v>
      </c>
      <c r="T202">
        <v>58.1</v>
      </c>
      <c r="U202">
        <v>75</v>
      </c>
      <c r="V202">
        <v>41</v>
      </c>
      <c r="W202">
        <v>40</v>
      </c>
      <c r="X202">
        <v>7</v>
      </c>
      <c r="Y202">
        <v>30</v>
      </c>
      <c r="Z202">
        <v>4</v>
      </c>
      <c r="AA202">
        <v>39</v>
      </c>
      <c r="AB202">
        <v>6</v>
      </c>
      <c r="AC202">
        <v>0</v>
      </c>
      <c r="AD202">
        <v>3</v>
      </c>
      <c r="AE202">
        <v>278</v>
      </c>
      <c r="AF202">
        <v>81</v>
      </c>
      <c r="AG202">
        <v>5.21</v>
      </c>
      <c r="AH202">
        <v>1.8</v>
      </c>
      <c r="AI202">
        <v>11.6</v>
      </c>
      <c r="AJ202">
        <v>1.1000000000000001</v>
      </c>
      <c r="AK202">
        <v>4.5999999999999996</v>
      </c>
      <c r="AL202">
        <v>6</v>
      </c>
      <c r="AM202">
        <v>1.3</v>
      </c>
      <c r="AO202" t="s">
        <v>665</v>
      </c>
    </row>
    <row r="203" spans="1:41" x14ac:dyDescent="0.45">
      <c r="A203">
        <v>198</v>
      </c>
      <c r="B203" t="s">
        <v>700</v>
      </c>
      <c r="C203">
        <v>6.22</v>
      </c>
      <c r="D203">
        <v>9</v>
      </c>
      <c r="F203">
        <v>2004</v>
      </c>
      <c r="G203">
        <v>23</v>
      </c>
      <c r="H203" t="s">
        <v>73</v>
      </c>
      <c r="I203" t="s">
        <v>34</v>
      </c>
      <c r="J203">
        <v>1</v>
      </c>
      <c r="K203">
        <v>8</v>
      </c>
      <c r="L203">
        <v>0.111</v>
      </c>
      <c r="M203">
        <v>9</v>
      </c>
      <c r="N203">
        <v>6.22</v>
      </c>
      <c r="O203">
        <v>10</v>
      </c>
      <c r="P203">
        <v>9</v>
      </c>
      <c r="Q203">
        <v>0</v>
      </c>
      <c r="R203">
        <v>0</v>
      </c>
      <c r="S203">
        <v>0</v>
      </c>
      <c r="T203">
        <v>46.1</v>
      </c>
      <c r="U203">
        <v>58</v>
      </c>
      <c r="V203">
        <v>33</v>
      </c>
      <c r="W203">
        <v>32</v>
      </c>
      <c r="X203">
        <v>6</v>
      </c>
      <c r="Y203">
        <v>20</v>
      </c>
      <c r="Z203">
        <v>1</v>
      </c>
      <c r="AA203">
        <v>29</v>
      </c>
      <c r="AB203">
        <v>4</v>
      </c>
      <c r="AC203">
        <v>0</v>
      </c>
      <c r="AD203">
        <v>1</v>
      </c>
      <c r="AE203">
        <v>215</v>
      </c>
      <c r="AF203">
        <v>71</v>
      </c>
      <c r="AG203">
        <v>5.03</v>
      </c>
      <c r="AH203">
        <v>1.6830000000000001</v>
      </c>
      <c r="AI203">
        <v>11.3</v>
      </c>
      <c r="AJ203">
        <v>1.2</v>
      </c>
      <c r="AK203">
        <v>3.9</v>
      </c>
      <c r="AL203">
        <v>5.6</v>
      </c>
      <c r="AM203">
        <v>1.45</v>
      </c>
      <c r="AN203">
        <v>1</v>
      </c>
      <c r="AO203" t="s">
        <v>701</v>
      </c>
    </row>
    <row r="204" spans="1:41" x14ac:dyDescent="0.45">
      <c r="A204">
        <v>199</v>
      </c>
      <c r="B204" t="s">
        <v>698</v>
      </c>
      <c r="C204">
        <v>6.28</v>
      </c>
      <c r="D204">
        <v>9</v>
      </c>
      <c r="F204">
        <v>2016</v>
      </c>
      <c r="G204">
        <v>27</v>
      </c>
      <c r="H204" t="s">
        <v>306</v>
      </c>
      <c r="I204" t="s">
        <v>37</v>
      </c>
      <c r="J204">
        <v>1</v>
      </c>
      <c r="K204">
        <v>6</v>
      </c>
      <c r="L204">
        <v>0.14299999999999999</v>
      </c>
      <c r="M204">
        <v>7</v>
      </c>
      <c r="N204">
        <v>6.28</v>
      </c>
      <c r="O204">
        <v>19</v>
      </c>
      <c r="P204">
        <v>9</v>
      </c>
      <c r="Q204">
        <v>0</v>
      </c>
      <c r="R204">
        <v>0</v>
      </c>
      <c r="S204">
        <v>0</v>
      </c>
      <c r="T204">
        <v>67.099999999999994</v>
      </c>
      <c r="U204">
        <v>88</v>
      </c>
      <c r="V204">
        <v>47</v>
      </c>
      <c r="W204">
        <v>47</v>
      </c>
      <c r="X204">
        <v>13</v>
      </c>
      <c r="Y204">
        <v>23</v>
      </c>
      <c r="Z204">
        <v>1</v>
      </c>
      <c r="AA204">
        <v>50</v>
      </c>
      <c r="AB204">
        <v>0</v>
      </c>
      <c r="AC204">
        <v>0</v>
      </c>
      <c r="AD204">
        <v>1</v>
      </c>
      <c r="AE204">
        <v>300</v>
      </c>
      <c r="AF204">
        <v>67</v>
      </c>
      <c r="AG204">
        <v>5.2</v>
      </c>
      <c r="AH204">
        <v>1.649</v>
      </c>
      <c r="AI204">
        <v>11.8</v>
      </c>
      <c r="AJ204">
        <v>1.7</v>
      </c>
      <c r="AK204">
        <v>3.1</v>
      </c>
      <c r="AL204">
        <v>6.7</v>
      </c>
      <c r="AM204">
        <v>2.17</v>
      </c>
      <c r="AN204">
        <v>1</v>
      </c>
      <c r="AO204" t="s">
        <v>699</v>
      </c>
    </row>
    <row r="205" spans="1:41" x14ac:dyDescent="0.45">
      <c r="A205">
        <v>200</v>
      </c>
      <c r="B205" t="s">
        <v>717</v>
      </c>
      <c r="C205">
        <v>6.28</v>
      </c>
      <c r="D205">
        <v>9</v>
      </c>
      <c r="F205">
        <v>2021</v>
      </c>
      <c r="G205">
        <v>23</v>
      </c>
      <c r="H205" t="s">
        <v>110</v>
      </c>
      <c r="I205" t="s">
        <v>34</v>
      </c>
      <c r="J205">
        <v>2</v>
      </c>
      <c r="K205">
        <v>3</v>
      </c>
      <c r="L205">
        <v>0.4</v>
      </c>
      <c r="M205">
        <v>5</v>
      </c>
      <c r="N205">
        <v>6.28</v>
      </c>
      <c r="O205">
        <v>9</v>
      </c>
      <c r="P205">
        <v>9</v>
      </c>
      <c r="Q205">
        <v>0</v>
      </c>
      <c r="R205">
        <v>0</v>
      </c>
      <c r="S205">
        <v>0</v>
      </c>
      <c r="T205">
        <v>38.200000000000003</v>
      </c>
      <c r="U205">
        <v>47</v>
      </c>
      <c r="V205">
        <v>28</v>
      </c>
      <c r="W205">
        <v>27</v>
      </c>
      <c r="X205">
        <v>4</v>
      </c>
      <c r="Y205">
        <v>19</v>
      </c>
      <c r="Z205">
        <v>3</v>
      </c>
      <c r="AA205">
        <v>32</v>
      </c>
      <c r="AB205">
        <v>4</v>
      </c>
      <c r="AC205">
        <v>0</v>
      </c>
      <c r="AD205">
        <v>2</v>
      </c>
      <c r="AE205">
        <v>182</v>
      </c>
      <c r="AF205">
        <v>68</v>
      </c>
      <c r="AG205">
        <v>4.6399999999999997</v>
      </c>
      <c r="AH205">
        <v>1.7070000000000001</v>
      </c>
      <c r="AI205">
        <v>10.9</v>
      </c>
      <c r="AJ205">
        <v>0.9</v>
      </c>
      <c r="AK205">
        <v>4.4000000000000004</v>
      </c>
      <c r="AL205">
        <v>7.4</v>
      </c>
      <c r="AM205">
        <v>1.68</v>
      </c>
      <c r="AN205" t="s">
        <v>53</v>
      </c>
      <c r="AO205" t="s">
        <v>718</v>
      </c>
    </row>
    <row r="208" spans="1:41" x14ac:dyDescent="0.45">
      <c r="A20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WAR + ERA</vt:lpstr>
      <vt:lpstr>Any - WAR</vt:lpstr>
      <vt:lpstr>WAR - Foreign Born</vt:lpstr>
      <vt:lpstr>Imanaga vs Yamamoto</vt:lpstr>
      <vt:lpstr>Any - ERA</vt:lpstr>
      <vt:lpstr>Rookie - WAR</vt:lpstr>
      <vt:lpstr>Rookie - 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2024-05-19T20:51:02Z</dcterms:created>
  <dcterms:modified xsi:type="dcterms:W3CDTF">2024-05-21T21:24:08Z</dcterms:modified>
</cp:coreProperties>
</file>